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tephanemoreau/Desktop/"/>
    </mc:Choice>
  </mc:AlternateContent>
  <xr:revisionPtr revIDLastSave="0" documentId="13_ncr:1_{1E0EA388-3132-3745-852F-17399F1C23DB}" xr6:coauthVersionLast="40" xr6:coauthVersionMax="40" xr10:uidLastSave="{00000000-0000-0000-0000-000000000000}"/>
  <bookViews>
    <workbookView xWindow="0" yWindow="460" windowWidth="33600" windowHeight="19540" xr2:uid="{00000000-000D-0000-FFFF-FFFF00000000}"/>
  </bookViews>
  <sheets>
    <sheet name="Expéditions" sheetId="1" r:id="rId1"/>
    <sheet name="report-advanced_20181229-6" sheetId="9" r:id="rId2"/>
    <sheet name="GEODIS mes" sheetId="10" r:id="rId3"/>
    <sheet name="EXAPAQ predict" sheetId="11" r:id="rId4"/>
  </sheets>
  <definedNames>
    <definedName name="frais_expedition">'report-advanced_20181229-6'!$O:$O</definedName>
    <definedName name="id_commande">'report-advanced_20181229-6'!$C:$C</definedName>
    <definedName name="poids">'report-advanced_20181229-6'!$N:$N</definedName>
    <definedName name="tracking">'report-advanced_20181229-6'!$P:$P</definedName>
    <definedName name="transporteur">'report-advanced_20181229-6'!$M:$M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382" i="1" l="1"/>
  <c r="AA383" i="1"/>
  <c r="AA384" i="1"/>
  <c r="AA385" i="1"/>
  <c r="AA386" i="1"/>
  <c r="AA387" i="1"/>
  <c r="AA388" i="1"/>
  <c r="AA389" i="1"/>
  <c r="AA390" i="1"/>
  <c r="AA391" i="1"/>
  <c r="K394" i="1" l="1"/>
  <c r="I394" i="1"/>
  <c r="V3" i="1"/>
  <c r="W3" i="1"/>
  <c r="X3" i="1" s="1"/>
  <c r="Y3" i="1" s="1"/>
  <c r="AB3" i="1"/>
  <c r="AC3" i="1"/>
  <c r="V4" i="1"/>
  <c r="W4" i="1"/>
  <c r="X4" i="1" s="1"/>
  <c r="Y4" i="1" s="1"/>
  <c r="AB4" i="1"/>
  <c r="AC4" i="1"/>
  <c r="V5" i="1"/>
  <c r="W5" i="1"/>
  <c r="X5" i="1" s="1"/>
  <c r="Y5" i="1" s="1"/>
  <c r="AB5" i="1"/>
  <c r="AC5" i="1"/>
  <c r="V6" i="1"/>
  <c r="W6" i="1"/>
  <c r="X6" i="1" s="1"/>
  <c r="Y6" i="1" s="1"/>
  <c r="AB6" i="1"/>
  <c r="AC6" i="1"/>
  <c r="V7" i="1"/>
  <c r="W7" i="1"/>
  <c r="X7" i="1" s="1"/>
  <c r="Y7" i="1" s="1"/>
  <c r="AB7" i="1"/>
  <c r="AC7" i="1"/>
  <c r="V8" i="1"/>
  <c r="W8" i="1"/>
  <c r="X8" i="1" s="1"/>
  <c r="Y8" i="1" s="1"/>
  <c r="AB8" i="1"/>
  <c r="AC8" i="1"/>
  <c r="V9" i="1"/>
  <c r="W9" i="1"/>
  <c r="X9" i="1" s="1"/>
  <c r="Y9" i="1" s="1"/>
  <c r="AB9" i="1"/>
  <c r="AC9" i="1"/>
  <c r="V10" i="1"/>
  <c r="W10" i="1"/>
  <c r="X10" i="1" s="1"/>
  <c r="Y10" i="1" s="1"/>
  <c r="AB10" i="1"/>
  <c r="AC10" i="1"/>
  <c r="V11" i="1"/>
  <c r="W11" i="1"/>
  <c r="X11" i="1" s="1"/>
  <c r="Y11" i="1" s="1"/>
  <c r="AB11" i="1"/>
  <c r="AC11" i="1"/>
  <c r="V12" i="1"/>
  <c r="W12" i="1"/>
  <c r="X12" i="1" s="1"/>
  <c r="Y12" i="1" s="1"/>
  <c r="AB12" i="1"/>
  <c r="AC12" i="1"/>
  <c r="V13" i="1"/>
  <c r="W13" i="1"/>
  <c r="X13" i="1" s="1"/>
  <c r="Y13" i="1" s="1"/>
  <c r="AB13" i="1"/>
  <c r="AC13" i="1"/>
  <c r="V14" i="1"/>
  <c r="W14" i="1"/>
  <c r="X14" i="1" s="1"/>
  <c r="Y14" i="1" s="1"/>
  <c r="AB14" i="1"/>
  <c r="AC14" i="1"/>
  <c r="V15" i="1"/>
  <c r="W15" i="1"/>
  <c r="X15" i="1" s="1"/>
  <c r="Y15" i="1" s="1"/>
  <c r="AB15" i="1"/>
  <c r="AC15" i="1"/>
  <c r="V16" i="1"/>
  <c r="W16" i="1"/>
  <c r="X16" i="1" s="1"/>
  <c r="Y16" i="1" s="1"/>
  <c r="AB16" i="1"/>
  <c r="AC16" i="1"/>
  <c r="V17" i="1"/>
  <c r="W17" i="1"/>
  <c r="X17" i="1" s="1"/>
  <c r="Y17" i="1" s="1"/>
  <c r="AB17" i="1"/>
  <c r="AC17" i="1"/>
  <c r="V18" i="1"/>
  <c r="W18" i="1"/>
  <c r="X18" i="1" s="1"/>
  <c r="Y18" i="1" s="1"/>
  <c r="AB18" i="1"/>
  <c r="AC18" i="1"/>
  <c r="V19" i="1"/>
  <c r="W19" i="1"/>
  <c r="X19" i="1" s="1"/>
  <c r="Y19" i="1" s="1"/>
  <c r="AB19" i="1"/>
  <c r="AC19" i="1"/>
  <c r="V20" i="1"/>
  <c r="W20" i="1"/>
  <c r="X20" i="1" s="1"/>
  <c r="Y20" i="1" s="1"/>
  <c r="AB20" i="1"/>
  <c r="AC20" i="1"/>
  <c r="V21" i="1"/>
  <c r="W21" i="1"/>
  <c r="X21" i="1" s="1"/>
  <c r="Y21" i="1" s="1"/>
  <c r="AB21" i="1"/>
  <c r="AC21" i="1"/>
  <c r="V22" i="1"/>
  <c r="W22" i="1"/>
  <c r="X22" i="1" s="1"/>
  <c r="Y22" i="1" s="1"/>
  <c r="AB22" i="1"/>
  <c r="AC22" i="1"/>
  <c r="V23" i="1"/>
  <c r="W23" i="1"/>
  <c r="X23" i="1" s="1"/>
  <c r="Y23" i="1" s="1"/>
  <c r="AB23" i="1"/>
  <c r="AC23" i="1"/>
  <c r="V24" i="1"/>
  <c r="W24" i="1"/>
  <c r="X24" i="1" s="1"/>
  <c r="Y24" i="1" s="1"/>
  <c r="AB24" i="1"/>
  <c r="AC24" i="1"/>
  <c r="V25" i="1"/>
  <c r="W25" i="1"/>
  <c r="X25" i="1" s="1"/>
  <c r="Y25" i="1" s="1"/>
  <c r="AB25" i="1"/>
  <c r="AC25" i="1"/>
  <c r="V26" i="1"/>
  <c r="W26" i="1"/>
  <c r="X26" i="1" s="1"/>
  <c r="Y26" i="1" s="1"/>
  <c r="AB26" i="1"/>
  <c r="AC26" i="1"/>
  <c r="V27" i="1"/>
  <c r="W27" i="1"/>
  <c r="X27" i="1" s="1"/>
  <c r="Y27" i="1" s="1"/>
  <c r="AB27" i="1"/>
  <c r="AC27" i="1"/>
  <c r="V28" i="1"/>
  <c r="W28" i="1"/>
  <c r="X28" i="1" s="1"/>
  <c r="Y28" i="1" s="1"/>
  <c r="AB28" i="1"/>
  <c r="AC28" i="1"/>
  <c r="V29" i="1"/>
  <c r="W29" i="1"/>
  <c r="X29" i="1" s="1"/>
  <c r="Y29" i="1" s="1"/>
  <c r="AB29" i="1"/>
  <c r="AC29" i="1"/>
  <c r="V30" i="1"/>
  <c r="W30" i="1"/>
  <c r="X30" i="1" s="1"/>
  <c r="Y30" i="1" s="1"/>
  <c r="AB30" i="1"/>
  <c r="AC30" i="1"/>
  <c r="V31" i="1"/>
  <c r="W31" i="1"/>
  <c r="X31" i="1" s="1"/>
  <c r="Y31" i="1" s="1"/>
  <c r="AB31" i="1"/>
  <c r="AC31" i="1"/>
  <c r="V32" i="1"/>
  <c r="W32" i="1"/>
  <c r="X32" i="1" s="1"/>
  <c r="Y32" i="1" s="1"/>
  <c r="AB32" i="1"/>
  <c r="AC32" i="1"/>
  <c r="V33" i="1"/>
  <c r="W33" i="1"/>
  <c r="X33" i="1" s="1"/>
  <c r="Y33" i="1" s="1"/>
  <c r="AB33" i="1"/>
  <c r="AC33" i="1"/>
  <c r="V34" i="1"/>
  <c r="W34" i="1"/>
  <c r="X34" i="1" s="1"/>
  <c r="Y34" i="1" s="1"/>
  <c r="AB34" i="1"/>
  <c r="AC34" i="1"/>
  <c r="V35" i="1"/>
  <c r="W35" i="1"/>
  <c r="X35" i="1" s="1"/>
  <c r="Y35" i="1" s="1"/>
  <c r="AB35" i="1"/>
  <c r="AC35" i="1"/>
  <c r="V36" i="1"/>
  <c r="W36" i="1"/>
  <c r="X36" i="1" s="1"/>
  <c r="Y36" i="1" s="1"/>
  <c r="AB36" i="1"/>
  <c r="AC36" i="1"/>
  <c r="V37" i="1"/>
  <c r="W37" i="1"/>
  <c r="X37" i="1" s="1"/>
  <c r="Y37" i="1" s="1"/>
  <c r="AB37" i="1"/>
  <c r="AC37" i="1"/>
  <c r="V38" i="1"/>
  <c r="W38" i="1"/>
  <c r="X38" i="1" s="1"/>
  <c r="Y38" i="1" s="1"/>
  <c r="AB38" i="1"/>
  <c r="AC38" i="1"/>
  <c r="V39" i="1"/>
  <c r="W39" i="1"/>
  <c r="X39" i="1" s="1"/>
  <c r="Y39" i="1" s="1"/>
  <c r="AB39" i="1"/>
  <c r="AC39" i="1"/>
  <c r="V40" i="1"/>
  <c r="W40" i="1"/>
  <c r="X40" i="1" s="1"/>
  <c r="Y40" i="1" s="1"/>
  <c r="AB40" i="1"/>
  <c r="AC40" i="1"/>
  <c r="V41" i="1"/>
  <c r="W41" i="1"/>
  <c r="X41" i="1" s="1"/>
  <c r="Y41" i="1" s="1"/>
  <c r="AB41" i="1"/>
  <c r="AC41" i="1"/>
  <c r="V42" i="1"/>
  <c r="W42" i="1"/>
  <c r="X42" i="1" s="1"/>
  <c r="Y42" i="1" s="1"/>
  <c r="AB42" i="1"/>
  <c r="AC42" i="1"/>
  <c r="V43" i="1"/>
  <c r="W43" i="1"/>
  <c r="X43" i="1" s="1"/>
  <c r="Y43" i="1" s="1"/>
  <c r="AB43" i="1"/>
  <c r="AC43" i="1"/>
  <c r="V44" i="1"/>
  <c r="W44" i="1"/>
  <c r="X44" i="1" s="1"/>
  <c r="Y44" i="1" s="1"/>
  <c r="AB44" i="1"/>
  <c r="AC44" i="1"/>
  <c r="V45" i="1"/>
  <c r="W45" i="1"/>
  <c r="X45" i="1" s="1"/>
  <c r="Y45" i="1" s="1"/>
  <c r="AB45" i="1"/>
  <c r="AC45" i="1"/>
  <c r="V46" i="1"/>
  <c r="W46" i="1"/>
  <c r="X46" i="1" s="1"/>
  <c r="Y46" i="1" s="1"/>
  <c r="AB46" i="1"/>
  <c r="AC46" i="1"/>
  <c r="V47" i="1"/>
  <c r="W47" i="1"/>
  <c r="X47" i="1" s="1"/>
  <c r="Y47" i="1" s="1"/>
  <c r="AB47" i="1"/>
  <c r="AC47" i="1"/>
  <c r="V48" i="1"/>
  <c r="W48" i="1"/>
  <c r="X48" i="1" s="1"/>
  <c r="Y48" i="1" s="1"/>
  <c r="AB48" i="1"/>
  <c r="AC48" i="1"/>
  <c r="V49" i="1"/>
  <c r="W49" i="1"/>
  <c r="X49" i="1" s="1"/>
  <c r="Y49" i="1" s="1"/>
  <c r="AB49" i="1"/>
  <c r="AC49" i="1"/>
  <c r="V50" i="1"/>
  <c r="W50" i="1"/>
  <c r="X50" i="1" s="1"/>
  <c r="Y50" i="1" s="1"/>
  <c r="AB50" i="1"/>
  <c r="AC50" i="1"/>
  <c r="V51" i="1"/>
  <c r="W51" i="1"/>
  <c r="X51" i="1" s="1"/>
  <c r="Y51" i="1" s="1"/>
  <c r="AB51" i="1"/>
  <c r="AC51" i="1"/>
  <c r="V52" i="1"/>
  <c r="W52" i="1"/>
  <c r="X52" i="1" s="1"/>
  <c r="Y52" i="1" s="1"/>
  <c r="AB52" i="1"/>
  <c r="AC52" i="1"/>
  <c r="V53" i="1"/>
  <c r="W53" i="1"/>
  <c r="X53" i="1" s="1"/>
  <c r="Y53" i="1" s="1"/>
  <c r="AB53" i="1"/>
  <c r="AC53" i="1"/>
  <c r="V54" i="1"/>
  <c r="W54" i="1"/>
  <c r="X54" i="1" s="1"/>
  <c r="Y54" i="1" s="1"/>
  <c r="AB54" i="1"/>
  <c r="AC54" i="1"/>
  <c r="V55" i="1"/>
  <c r="W55" i="1"/>
  <c r="X55" i="1" s="1"/>
  <c r="Y55" i="1" s="1"/>
  <c r="AB55" i="1"/>
  <c r="AC55" i="1"/>
  <c r="V56" i="1"/>
  <c r="W56" i="1"/>
  <c r="X56" i="1" s="1"/>
  <c r="Y56" i="1" s="1"/>
  <c r="AB56" i="1"/>
  <c r="AC56" i="1"/>
  <c r="V57" i="1"/>
  <c r="W57" i="1"/>
  <c r="X57" i="1" s="1"/>
  <c r="Y57" i="1" s="1"/>
  <c r="AB57" i="1"/>
  <c r="AC57" i="1"/>
  <c r="V58" i="1"/>
  <c r="W58" i="1"/>
  <c r="X58" i="1" s="1"/>
  <c r="Y58" i="1" s="1"/>
  <c r="AB58" i="1"/>
  <c r="AC58" i="1"/>
  <c r="V59" i="1"/>
  <c r="W59" i="1"/>
  <c r="X59" i="1" s="1"/>
  <c r="Y59" i="1" s="1"/>
  <c r="AB59" i="1"/>
  <c r="AC59" i="1"/>
  <c r="V60" i="1"/>
  <c r="W60" i="1"/>
  <c r="X60" i="1" s="1"/>
  <c r="Y60" i="1" s="1"/>
  <c r="AB60" i="1"/>
  <c r="AC60" i="1"/>
  <c r="V61" i="1"/>
  <c r="W61" i="1"/>
  <c r="X61" i="1" s="1"/>
  <c r="Y61" i="1" s="1"/>
  <c r="AB61" i="1"/>
  <c r="AC61" i="1"/>
  <c r="V62" i="1"/>
  <c r="W62" i="1"/>
  <c r="X62" i="1" s="1"/>
  <c r="Y62" i="1" s="1"/>
  <c r="AB62" i="1"/>
  <c r="AC62" i="1"/>
  <c r="V63" i="1"/>
  <c r="W63" i="1"/>
  <c r="X63" i="1" s="1"/>
  <c r="Y63" i="1" s="1"/>
  <c r="AB63" i="1"/>
  <c r="AC63" i="1"/>
  <c r="V64" i="1"/>
  <c r="W64" i="1"/>
  <c r="X64" i="1" s="1"/>
  <c r="Y64" i="1" s="1"/>
  <c r="AB64" i="1"/>
  <c r="AC64" i="1"/>
  <c r="V65" i="1"/>
  <c r="W65" i="1"/>
  <c r="X65" i="1" s="1"/>
  <c r="Y65" i="1" s="1"/>
  <c r="AB65" i="1"/>
  <c r="AC65" i="1"/>
  <c r="V66" i="1"/>
  <c r="W66" i="1"/>
  <c r="X66" i="1" s="1"/>
  <c r="Y66" i="1" s="1"/>
  <c r="AB66" i="1"/>
  <c r="AC66" i="1"/>
  <c r="V67" i="1"/>
  <c r="W67" i="1"/>
  <c r="X67" i="1" s="1"/>
  <c r="Y67" i="1" s="1"/>
  <c r="AB67" i="1"/>
  <c r="AC67" i="1"/>
  <c r="V68" i="1"/>
  <c r="W68" i="1"/>
  <c r="X68" i="1" s="1"/>
  <c r="Y68" i="1" s="1"/>
  <c r="AB68" i="1"/>
  <c r="AC68" i="1"/>
  <c r="V69" i="1"/>
  <c r="W69" i="1"/>
  <c r="X69" i="1" s="1"/>
  <c r="Y69" i="1" s="1"/>
  <c r="AB69" i="1"/>
  <c r="AC69" i="1"/>
  <c r="V70" i="1"/>
  <c r="W70" i="1"/>
  <c r="X70" i="1" s="1"/>
  <c r="Y70" i="1" s="1"/>
  <c r="AB70" i="1"/>
  <c r="AC70" i="1"/>
  <c r="V71" i="1"/>
  <c r="W71" i="1"/>
  <c r="X71" i="1" s="1"/>
  <c r="Y71" i="1" s="1"/>
  <c r="AB71" i="1"/>
  <c r="AC71" i="1"/>
  <c r="V72" i="1"/>
  <c r="W72" i="1"/>
  <c r="X72" i="1" s="1"/>
  <c r="Y72" i="1" s="1"/>
  <c r="AB72" i="1"/>
  <c r="AC72" i="1"/>
  <c r="V73" i="1"/>
  <c r="W73" i="1"/>
  <c r="X73" i="1" s="1"/>
  <c r="Y73" i="1" s="1"/>
  <c r="AB73" i="1"/>
  <c r="AC73" i="1"/>
  <c r="V74" i="1"/>
  <c r="W74" i="1"/>
  <c r="X74" i="1" s="1"/>
  <c r="Y74" i="1" s="1"/>
  <c r="AB74" i="1"/>
  <c r="AC74" i="1"/>
  <c r="V75" i="1"/>
  <c r="W75" i="1"/>
  <c r="X75" i="1" s="1"/>
  <c r="Y75" i="1" s="1"/>
  <c r="AB75" i="1"/>
  <c r="AC75" i="1"/>
  <c r="V76" i="1"/>
  <c r="W76" i="1"/>
  <c r="X76" i="1" s="1"/>
  <c r="Y76" i="1" s="1"/>
  <c r="AB76" i="1"/>
  <c r="AC76" i="1"/>
  <c r="V77" i="1"/>
  <c r="W77" i="1"/>
  <c r="X77" i="1" s="1"/>
  <c r="Y77" i="1" s="1"/>
  <c r="AB77" i="1"/>
  <c r="AC77" i="1"/>
  <c r="V78" i="1"/>
  <c r="W78" i="1"/>
  <c r="X78" i="1" s="1"/>
  <c r="Y78" i="1" s="1"/>
  <c r="AB78" i="1"/>
  <c r="AC78" i="1"/>
  <c r="V79" i="1"/>
  <c r="W79" i="1"/>
  <c r="X79" i="1" s="1"/>
  <c r="Y79" i="1" s="1"/>
  <c r="AB79" i="1"/>
  <c r="AC79" i="1"/>
  <c r="V80" i="1"/>
  <c r="W80" i="1"/>
  <c r="X80" i="1" s="1"/>
  <c r="Y80" i="1" s="1"/>
  <c r="AB80" i="1"/>
  <c r="AC80" i="1"/>
  <c r="V81" i="1"/>
  <c r="W81" i="1"/>
  <c r="X81" i="1" s="1"/>
  <c r="Y81" i="1" s="1"/>
  <c r="AB81" i="1"/>
  <c r="AC81" i="1"/>
  <c r="V82" i="1"/>
  <c r="W82" i="1"/>
  <c r="X82" i="1" s="1"/>
  <c r="Y82" i="1" s="1"/>
  <c r="AB82" i="1"/>
  <c r="AC82" i="1"/>
  <c r="V83" i="1"/>
  <c r="W83" i="1"/>
  <c r="X83" i="1" s="1"/>
  <c r="Y83" i="1" s="1"/>
  <c r="AB83" i="1"/>
  <c r="AC83" i="1"/>
  <c r="V84" i="1"/>
  <c r="W84" i="1"/>
  <c r="X84" i="1" s="1"/>
  <c r="Y84" i="1" s="1"/>
  <c r="AB84" i="1"/>
  <c r="AC84" i="1"/>
  <c r="V85" i="1"/>
  <c r="W85" i="1"/>
  <c r="X85" i="1" s="1"/>
  <c r="Y85" i="1" s="1"/>
  <c r="AB85" i="1"/>
  <c r="AC85" i="1"/>
  <c r="V86" i="1"/>
  <c r="W86" i="1"/>
  <c r="X86" i="1" s="1"/>
  <c r="Y86" i="1" s="1"/>
  <c r="AB86" i="1"/>
  <c r="AC86" i="1"/>
  <c r="V87" i="1"/>
  <c r="W87" i="1"/>
  <c r="X87" i="1" s="1"/>
  <c r="Y87" i="1" s="1"/>
  <c r="AB87" i="1"/>
  <c r="AC87" i="1"/>
  <c r="V88" i="1"/>
  <c r="W88" i="1"/>
  <c r="X88" i="1" s="1"/>
  <c r="Y88" i="1" s="1"/>
  <c r="AB88" i="1"/>
  <c r="AC88" i="1"/>
  <c r="V89" i="1"/>
  <c r="W89" i="1"/>
  <c r="X89" i="1" s="1"/>
  <c r="Y89" i="1" s="1"/>
  <c r="AB89" i="1"/>
  <c r="AC89" i="1"/>
  <c r="V90" i="1"/>
  <c r="W90" i="1"/>
  <c r="X90" i="1" s="1"/>
  <c r="Y90" i="1" s="1"/>
  <c r="AB90" i="1"/>
  <c r="AC90" i="1"/>
  <c r="V91" i="1"/>
  <c r="W91" i="1"/>
  <c r="X91" i="1" s="1"/>
  <c r="Y91" i="1" s="1"/>
  <c r="AB91" i="1"/>
  <c r="AC91" i="1"/>
  <c r="V92" i="1"/>
  <c r="W92" i="1"/>
  <c r="X92" i="1" s="1"/>
  <c r="Y92" i="1" s="1"/>
  <c r="AB92" i="1"/>
  <c r="AC92" i="1"/>
  <c r="V93" i="1"/>
  <c r="W93" i="1"/>
  <c r="X93" i="1" s="1"/>
  <c r="Y93" i="1" s="1"/>
  <c r="AB93" i="1"/>
  <c r="AC93" i="1"/>
  <c r="V94" i="1"/>
  <c r="W94" i="1"/>
  <c r="X94" i="1" s="1"/>
  <c r="Y94" i="1" s="1"/>
  <c r="AB94" i="1"/>
  <c r="AC94" i="1"/>
  <c r="V95" i="1"/>
  <c r="W95" i="1"/>
  <c r="X95" i="1" s="1"/>
  <c r="Y95" i="1" s="1"/>
  <c r="AB95" i="1"/>
  <c r="AC95" i="1"/>
  <c r="V96" i="1"/>
  <c r="W96" i="1"/>
  <c r="X96" i="1" s="1"/>
  <c r="Y96" i="1" s="1"/>
  <c r="AB96" i="1"/>
  <c r="AC96" i="1"/>
  <c r="V97" i="1"/>
  <c r="W97" i="1"/>
  <c r="X97" i="1" s="1"/>
  <c r="Y97" i="1" s="1"/>
  <c r="AB97" i="1"/>
  <c r="AC97" i="1"/>
  <c r="V98" i="1"/>
  <c r="W98" i="1"/>
  <c r="X98" i="1" s="1"/>
  <c r="Y98" i="1" s="1"/>
  <c r="AB98" i="1"/>
  <c r="AC98" i="1"/>
  <c r="V99" i="1"/>
  <c r="W99" i="1"/>
  <c r="X99" i="1" s="1"/>
  <c r="Y99" i="1" s="1"/>
  <c r="AB99" i="1"/>
  <c r="AC99" i="1"/>
  <c r="V100" i="1"/>
  <c r="W100" i="1"/>
  <c r="X100" i="1" s="1"/>
  <c r="Y100" i="1" s="1"/>
  <c r="AB100" i="1"/>
  <c r="AC100" i="1"/>
  <c r="V101" i="1"/>
  <c r="W101" i="1"/>
  <c r="X101" i="1" s="1"/>
  <c r="Y101" i="1" s="1"/>
  <c r="AB101" i="1"/>
  <c r="AC101" i="1"/>
  <c r="V102" i="1"/>
  <c r="W102" i="1"/>
  <c r="X102" i="1" s="1"/>
  <c r="Y102" i="1" s="1"/>
  <c r="AB102" i="1"/>
  <c r="AC102" i="1"/>
  <c r="V103" i="1"/>
  <c r="W103" i="1"/>
  <c r="X103" i="1" s="1"/>
  <c r="Y103" i="1" s="1"/>
  <c r="AB103" i="1"/>
  <c r="AC103" i="1"/>
  <c r="V104" i="1"/>
  <c r="W104" i="1"/>
  <c r="X104" i="1" s="1"/>
  <c r="Y104" i="1" s="1"/>
  <c r="AB104" i="1"/>
  <c r="AC104" i="1"/>
  <c r="V105" i="1"/>
  <c r="W105" i="1"/>
  <c r="X105" i="1" s="1"/>
  <c r="Y105" i="1" s="1"/>
  <c r="AB105" i="1"/>
  <c r="AC105" i="1"/>
  <c r="V106" i="1"/>
  <c r="W106" i="1"/>
  <c r="X106" i="1" s="1"/>
  <c r="Y106" i="1" s="1"/>
  <c r="AB106" i="1"/>
  <c r="AC106" i="1"/>
  <c r="V107" i="1"/>
  <c r="W107" i="1"/>
  <c r="X107" i="1" s="1"/>
  <c r="Y107" i="1" s="1"/>
  <c r="AB107" i="1"/>
  <c r="AC107" i="1"/>
  <c r="V108" i="1"/>
  <c r="W108" i="1"/>
  <c r="X108" i="1" s="1"/>
  <c r="Y108" i="1" s="1"/>
  <c r="AB108" i="1"/>
  <c r="AC108" i="1"/>
  <c r="V109" i="1"/>
  <c r="W109" i="1"/>
  <c r="X109" i="1" s="1"/>
  <c r="Y109" i="1" s="1"/>
  <c r="AB109" i="1"/>
  <c r="AC109" i="1"/>
  <c r="V110" i="1"/>
  <c r="W110" i="1"/>
  <c r="X110" i="1" s="1"/>
  <c r="Y110" i="1" s="1"/>
  <c r="AB110" i="1"/>
  <c r="AC110" i="1"/>
  <c r="V111" i="1"/>
  <c r="W111" i="1"/>
  <c r="X111" i="1" s="1"/>
  <c r="Y111" i="1" s="1"/>
  <c r="AB111" i="1"/>
  <c r="AC111" i="1"/>
  <c r="V112" i="1"/>
  <c r="W112" i="1"/>
  <c r="X112" i="1" s="1"/>
  <c r="Y112" i="1" s="1"/>
  <c r="AB112" i="1"/>
  <c r="AC112" i="1"/>
  <c r="V113" i="1"/>
  <c r="W113" i="1"/>
  <c r="X113" i="1" s="1"/>
  <c r="Y113" i="1" s="1"/>
  <c r="AB113" i="1"/>
  <c r="AC113" i="1"/>
  <c r="V114" i="1"/>
  <c r="W114" i="1"/>
  <c r="X114" i="1" s="1"/>
  <c r="Y114" i="1" s="1"/>
  <c r="AB114" i="1"/>
  <c r="AC114" i="1"/>
  <c r="V115" i="1"/>
  <c r="W115" i="1"/>
  <c r="X115" i="1" s="1"/>
  <c r="Y115" i="1" s="1"/>
  <c r="AB115" i="1"/>
  <c r="AC115" i="1"/>
  <c r="V116" i="1"/>
  <c r="W116" i="1"/>
  <c r="X116" i="1" s="1"/>
  <c r="Y116" i="1" s="1"/>
  <c r="AB116" i="1"/>
  <c r="AC116" i="1"/>
  <c r="V117" i="1"/>
  <c r="W117" i="1"/>
  <c r="X117" i="1" s="1"/>
  <c r="Y117" i="1" s="1"/>
  <c r="AB117" i="1"/>
  <c r="AC117" i="1"/>
  <c r="V118" i="1"/>
  <c r="W118" i="1"/>
  <c r="X118" i="1" s="1"/>
  <c r="Y118" i="1" s="1"/>
  <c r="AB118" i="1"/>
  <c r="AC118" i="1"/>
  <c r="V119" i="1"/>
  <c r="W119" i="1"/>
  <c r="X119" i="1" s="1"/>
  <c r="Y119" i="1" s="1"/>
  <c r="AB119" i="1"/>
  <c r="AC119" i="1"/>
  <c r="V120" i="1"/>
  <c r="W120" i="1"/>
  <c r="X120" i="1" s="1"/>
  <c r="Y120" i="1" s="1"/>
  <c r="AB120" i="1"/>
  <c r="AC120" i="1"/>
  <c r="V121" i="1"/>
  <c r="W121" i="1"/>
  <c r="X121" i="1" s="1"/>
  <c r="Y121" i="1" s="1"/>
  <c r="AB121" i="1"/>
  <c r="AC121" i="1"/>
  <c r="V122" i="1"/>
  <c r="W122" i="1"/>
  <c r="X122" i="1" s="1"/>
  <c r="Y122" i="1" s="1"/>
  <c r="AB122" i="1"/>
  <c r="AC122" i="1"/>
  <c r="V123" i="1"/>
  <c r="W123" i="1"/>
  <c r="X123" i="1" s="1"/>
  <c r="Y123" i="1" s="1"/>
  <c r="AB123" i="1"/>
  <c r="AC123" i="1"/>
  <c r="V124" i="1"/>
  <c r="W124" i="1"/>
  <c r="X124" i="1" s="1"/>
  <c r="Y124" i="1" s="1"/>
  <c r="AB124" i="1"/>
  <c r="AC124" i="1"/>
  <c r="V125" i="1"/>
  <c r="W125" i="1"/>
  <c r="X125" i="1" s="1"/>
  <c r="Y125" i="1" s="1"/>
  <c r="AB125" i="1"/>
  <c r="AC125" i="1"/>
  <c r="V126" i="1"/>
  <c r="W126" i="1"/>
  <c r="X126" i="1" s="1"/>
  <c r="Y126" i="1" s="1"/>
  <c r="AB126" i="1"/>
  <c r="AC126" i="1"/>
  <c r="V127" i="1"/>
  <c r="W127" i="1"/>
  <c r="X127" i="1" s="1"/>
  <c r="Y127" i="1" s="1"/>
  <c r="AB127" i="1"/>
  <c r="AC127" i="1"/>
  <c r="V128" i="1"/>
  <c r="W128" i="1"/>
  <c r="X128" i="1" s="1"/>
  <c r="Y128" i="1" s="1"/>
  <c r="AB128" i="1"/>
  <c r="AC128" i="1"/>
  <c r="V129" i="1"/>
  <c r="W129" i="1"/>
  <c r="X129" i="1" s="1"/>
  <c r="Y129" i="1" s="1"/>
  <c r="AB129" i="1"/>
  <c r="AC129" i="1"/>
  <c r="V130" i="1"/>
  <c r="W130" i="1"/>
  <c r="X130" i="1" s="1"/>
  <c r="Y130" i="1" s="1"/>
  <c r="AB130" i="1"/>
  <c r="AC130" i="1"/>
  <c r="V131" i="1"/>
  <c r="W131" i="1"/>
  <c r="X131" i="1" s="1"/>
  <c r="Y131" i="1" s="1"/>
  <c r="AB131" i="1"/>
  <c r="AC131" i="1"/>
  <c r="V132" i="1"/>
  <c r="W132" i="1"/>
  <c r="X132" i="1" s="1"/>
  <c r="Y132" i="1" s="1"/>
  <c r="AB132" i="1"/>
  <c r="AC132" i="1"/>
  <c r="V133" i="1"/>
  <c r="W133" i="1"/>
  <c r="X133" i="1" s="1"/>
  <c r="Y133" i="1" s="1"/>
  <c r="AB133" i="1"/>
  <c r="AC133" i="1"/>
  <c r="V134" i="1"/>
  <c r="W134" i="1"/>
  <c r="X134" i="1" s="1"/>
  <c r="Y134" i="1" s="1"/>
  <c r="AB134" i="1"/>
  <c r="AC134" i="1"/>
  <c r="V135" i="1"/>
  <c r="W135" i="1"/>
  <c r="X135" i="1" s="1"/>
  <c r="Y135" i="1" s="1"/>
  <c r="AB135" i="1"/>
  <c r="AC135" i="1"/>
  <c r="V136" i="1"/>
  <c r="W136" i="1"/>
  <c r="X136" i="1" s="1"/>
  <c r="Y136" i="1" s="1"/>
  <c r="AB136" i="1"/>
  <c r="AC136" i="1"/>
  <c r="V137" i="1"/>
  <c r="W137" i="1"/>
  <c r="X137" i="1" s="1"/>
  <c r="Y137" i="1" s="1"/>
  <c r="AB137" i="1"/>
  <c r="AC137" i="1"/>
  <c r="V138" i="1"/>
  <c r="W138" i="1"/>
  <c r="X138" i="1" s="1"/>
  <c r="Y138" i="1" s="1"/>
  <c r="AB138" i="1"/>
  <c r="AC138" i="1"/>
  <c r="V139" i="1"/>
  <c r="W139" i="1"/>
  <c r="X139" i="1" s="1"/>
  <c r="Y139" i="1" s="1"/>
  <c r="AB139" i="1"/>
  <c r="AC139" i="1"/>
  <c r="V140" i="1"/>
  <c r="W140" i="1"/>
  <c r="X140" i="1" s="1"/>
  <c r="Y140" i="1" s="1"/>
  <c r="AB140" i="1"/>
  <c r="AC140" i="1"/>
  <c r="V141" i="1"/>
  <c r="W141" i="1"/>
  <c r="X141" i="1" s="1"/>
  <c r="Y141" i="1" s="1"/>
  <c r="AB141" i="1"/>
  <c r="AC141" i="1"/>
  <c r="V142" i="1"/>
  <c r="W142" i="1"/>
  <c r="X142" i="1" s="1"/>
  <c r="Y142" i="1" s="1"/>
  <c r="AB142" i="1"/>
  <c r="AC142" i="1"/>
  <c r="V143" i="1"/>
  <c r="W143" i="1"/>
  <c r="X143" i="1" s="1"/>
  <c r="Y143" i="1" s="1"/>
  <c r="AB143" i="1"/>
  <c r="AC143" i="1"/>
  <c r="V144" i="1"/>
  <c r="W144" i="1"/>
  <c r="X144" i="1" s="1"/>
  <c r="Y144" i="1" s="1"/>
  <c r="AB144" i="1"/>
  <c r="AC144" i="1"/>
  <c r="V145" i="1"/>
  <c r="W145" i="1"/>
  <c r="X145" i="1" s="1"/>
  <c r="Y145" i="1" s="1"/>
  <c r="AB145" i="1"/>
  <c r="AC145" i="1"/>
  <c r="V146" i="1"/>
  <c r="W146" i="1"/>
  <c r="X146" i="1" s="1"/>
  <c r="Y146" i="1" s="1"/>
  <c r="AB146" i="1"/>
  <c r="AC146" i="1"/>
  <c r="V147" i="1"/>
  <c r="W147" i="1"/>
  <c r="X147" i="1" s="1"/>
  <c r="Y147" i="1" s="1"/>
  <c r="AB147" i="1"/>
  <c r="AC147" i="1"/>
  <c r="V148" i="1"/>
  <c r="W148" i="1"/>
  <c r="X148" i="1" s="1"/>
  <c r="Y148" i="1" s="1"/>
  <c r="AB148" i="1"/>
  <c r="AC148" i="1"/>
  <c r="V149" i="1"/>
  <c r="W149" i="1"/>
  <c r="X149" i="1" s="1"/>
  <c r="Y149" i="1" s="1"/>
  <c r="AB149" i="1"/>
  <c r="AC149" i="1"/>
  <c r="V150" i="1"/>
  <c r="W150" i="1"/>
  <c r="X150" i="1" s="1"/>
  <c r="Y150" i="1" s="1"/>
  <c r="AB150" i="1"/>
  <c r="AC150" i="1"/>
  <c r="V151" i="1"/>
  <c r="W151" i="1"/>
  <c r="X151" i="1" s="1"/>
  <c r="Y151" i="1" s="1"/>
  <c r="AB151" i="1"/>
  <c r="AC151" i="1"/>
  <c r="V152" i="1"/>
  <c r="W152" i="1"/>
  <c r="X152" i="1" s="1"/>
  <c r="Y152" i="1" s="1"/>
  <c r="AB152" i="1"/>
  <c r="AC152" i="1"/>
  <c r="V153" i="1"/>
  <c r="W153" i="1"/>
  <c r="X153" i="1" s="1"/>
  <c r="Y153" i="1" s="1"/>
  <c r="AB153" i="1"/>
  <c r="AC153" i="1"/>
  <c r="V154" i="1"/>
  <c r="W154" i="1"/>
  <c r="X154" i="1" s="1"/>
  <c r="Y154" i="1" s="1"/>
  <c r="AB154" i="1"/>
  <c r="AC154" i="1"/>
  <c r="V155" i="1"/>
  <c r="W155" i="1"/>
  <c r="X155" i="1" s="1"/>
  <c r="Y155" i="1" s="1"/>
  <c r="AB155" i="1"/>
  <c r="AC155" i="1"/>
  <c r="V156" i="1"/>
  <c r="W156" i="1"/>
  <c r="X156" i="1" s="1"/>
  <c r="Y156" i="1" s="1"/>
  <c r="AB156" i="1"/>
  <c r="AC156" i="1"/>
  <c r="V157" i="1"/>
  <c r="W157" i="1"/>
  <c r="X157" i="1" s="1"/>
  <c r="Y157" i="1" s="1"/>
  <c r="AB157" i="1"/>
  <c r="AC157" i="1"/>
  <c r="V158" i="1"/>
  <c r="W158" i="1"/>
  <c r="X158" i="1" s="1"/>
  <c r="Y158" i="1" s="1"/>
  <c r="AB158" i="1"/>
  <c r="AC158" i="1"/>
  <c r="V159" i="1"/>
  <c r="W159" i="1"/>
  <c r="X159" i="1" s="1"/>
  <c r="Y159" i="1" s="1"/>
  <c r="AB159" i="1"/>
  <c r="AC159" i="1"/>
  <c r="V160" i="1"/>
  <c r="W160" i="1"/>
  <c r="X160" i="1" s="1"/>
  <c r="Y160" i="1" s="1"/>
  <c r="AB160" i="1"/>
  <c r="AC160" i="1"/>
  <c r="V161" i="1"/>
  <c r="W161" i="1"/>
  <c r="X161" i="1" s="1"/>
  <c r="Y161" i="1" s="1"/>
  <c r="AB161" i="1"/>
  <c r="AC161" i="1"/>
  <c r="V162" i="1"/>
  <c r="W162" i="1"/>
  <c r="X162" i="1" s="1"/>
  <c r="Y162" i="1" s="1"/>
  <c r="AB162" i="1"/>
  <c r="AC162" i="1"/>
  <c r="V163" i="1"/>
  <c r="W163" i="1"/>
  <c r="X163" i="1" s="1"/>
  <c r="Y163" i="1" s="1"/>
  <c r="AB163" i="1"/>
  <c r="AC163" i="1"/>
  <c r="V164" i="1"/>
  <c r="W164" i="1"/>
  <c r="X164" i="1" s="1"/>
  <c r="Y164" i="1" s="1"/>
  <c r="AB164" i="1"/>
  <c r="AC164" i="1"/>
  <c r="V165" i="1"/>
  <c r="W165" i="1"/>
  <c r="X165" i="1" s="1"/>
  <c r="Y165" i="1" s="1"/>
  <c r="AB165" i="1"/>
  <c r="AC165" i="1"/>
  <c r="V166" i="1"/>
  <c r="W166" i="1"/>
  <c r="X166" i="1" s="1"/>
  <c r="Y166" i="1" s="1"/>
  <c r="AB166" i="1"/>
  <c r="AC166" i="1"/>
  <c r="V167" i="1"/>
  <c r="W167" i="1"/>
  <c r="X167" i="1" s="1"/>
  <c r="Y167" i="1" s="1"/>
  <c r="AB167" i="1"/>
  <c r="AC167" i="1"/>
  <c r="V168" i="1"/>
  <c r="W168" i="1"/>
  <c r="X168" i="1" s="1"/>
  <c r="Y168" i="1" s="1"/>
  <c r="AB168" i="1"/>
  <c r="AC168" i="1"/>
  <c r="V169" i="1"/>
  <c r="W169" i="1"/>
  <c r="X169" i="1" s="1"/>
  <c r="Y169" i="1" s="1"/>
  <c r="AB169" i="1"/>
  <c r="AC169" i="1"/>
  <c r="V170" i="1"/>
  <c r="W170" i="1"/>
  <c r="X170" i="1" s="1"/>
  <c r="Y170" i="1" s="1"/>
  <c r="AB170" i="1"/>
  <c r="AC170" i="1"/>
  <c r="V171" i="1"/>
  <c r="W171" i="1"/>
  <c r="X171" i="1" s="1"/>
  <c r="Y171" i="1" s="1"/>
  <c r="AB171" i="1"/>
  <c r="AC171" i="1"/>
  <c r="V172" i="1"/>
  <c r="W172" i="1"/>
  <c r="X172" i="1" s="1"/>
  <c r="Y172" i="1" s="1"/>
  <c r="AB172" i="1"/>
  <c r="AC172" i="1"/>
  <c r="V173" i="1"/>
  <c r="W173" i="1"/>
  <c r="X173" i="1" s="1"/>
  <c r="Y173" i="1" s="1"/>
  <c r="AB173" i="1"/>
  <c r="AC173" i="1"/>
  <c r="V174" i="1"/>
  <c r="W174" i="1"/>
  <c r="X174" i="1" s="1"/>
  <c r="Y174" i="1" s="1"/>
  <c r="AB174" i="1"/>
  <c r="AC174" i="1"/>
  <c r="V175" i="1"/>
  <c r="W175" i="1"/>
  <c r="X175" i="1" s="1"/>
  <c r="Y175" i="1" s="1"/>
  <c r="AB175" i="1"/>
  <c r="AC175" i="1"/>
  <c r="V176" i="1"/>
  <c r="W176" i="1"/>
  <c r="X176" i="1" s="1"/>
  <c r="Y176" i="1" s="1"/>
  <c r="AB176" i="1"/>
  <c r="AC176" i="1"/>
  <c r="V177" i="1"/>
  <c r="W177" i="1"/>
  <c r="X177" i="1" s="1"/>
  <c r="Y177" i="1" s="1"/>
  <c r="AB177" i="1"/>
  <c r="AC177" i="1"/>
  <c r="V178" i="1"/>
  <c r="W178" i="1"/>
  <c r="X178" i="1" s="1"/>
  <c r="Y178" i="1" s="1"/>
  <c r="AB178" i="1"/>
  <c r="AC178" i="1"/>
  <c r="V179" i="1"/>
  <c r="W179" i="1"/>
  <c r="X179" i="1" s="1"/>
  <c r="Y179" i="1" s="1"/>
  <c r="AB179" i="1"/>
  <c r="AC179" i="1"/>
  <c r="V180" i="1"/>
  <c r="W180" i="1"/>
  <c r="X180" i="1" s="1"/>
  <c r="Y180" i="1" s="1"/>
  <c r="AB180" i="1"/>
  <c r="AC180" i="1"/>
  <c r="V181" i="1"/>
  <c r="W181" i="1"/>
  <c r="X181" i="1" s="1"/>
  <c r="Y181" i="1" s="1"/>
  <c r="AB181" i="1"/>
  <c r="AC181" i="1"/>
  <c r="V182" i="1"/>
  <c r="W182" i="1"/>
  <c r="X182" i="1" s="1"/>
  <c r="Y182" i="1" s="1"/>
  <c r="AB182" i="1"/>
  <c r="AC182" i="1"/>
  <c r="V183" i="1"/>
  <c r="W183" i="1"/>
  <c r="X183" i="1" s="1"/>
  <c r="Y183" i="1" s="1"/>
  <c r="AB183" i="1"/>
  <c r="AC183" i="1"/>
  <c r="V184" i="1"/>
  <c r="W184" i="1"/>
  <c r="X184" i="1" s="1"/>
  <c r="Y184" i="1" s="1"/>
  <c r="AB184" i="1"/>
  <c r="AC184" i="1"/>
  <c r="V185" i="1"/>
  <c r="W185" i="1"/>
  <c r="X185" i="1" s="1"/>
  <c r="Y185" i="1" s="1"/>
  <c r="AB185" i="1"/>
  <c r="AC185" i="1"/>
  <c r="V186" i="1"/>
  <c r="W186" i="1"/>
  <c r="X186" i="1" s="1"/>
  <c r="Y186" i="1" s="1"/>
  <c r="AB186" i="1"/>
  <c r="AC186" i="1"/>
  <c r="V187" i="1"/>
  <c r="W187" i="1"/>
  <c r="X187" i="1" s="1"/>
  <c r="Y187" i="1" s="1"/>
  <c r="AB187" i="1"/>
  <c r="AC187" i="1"/>
  <c r="V188" i="1"/>
  <c r="W188" i="1"/>
  <c r="X188" i="1" s="1"/>
  <c r="Y188" i="1" s="1"/>
  <c r="AB188" i="1"/>
  <c r="AC188" i="1"/>
  <c r="V189" i="1"/>
  <c r="W189" i="1"/>
  <c r="X189" i="1" s="1"/>
  <c r="Y189" i="1" s="1"/>
  <c r="AB189" i="1"/>
  <c r="AC189" i="1"/>
  <c r="V190" i="1"/>
  <c r="W190" i="1"/>
  <c r="X190" i="1" s="1"/>
  <c r="Y190" i="1" s="1"/>
  <c r="AB190" i="1"/>
  <c r="AC190" i="1"/>
  <c r="V191" i="1"/>
  <c r="W191" i="1"/>
  <c r="X191" i="1" s="1"/>
  <c r="Y191" i="1" s="1"/>
  <c r="AB191" i="1"/>
  <c r="AC191" i="1"/>
  <c r="V192" i="1"/>
  <c r="W192" i="1"/>
  <c r="X192" i="1" s="1"/>
  <c r="Y192" i="1" s="1"/>
  <c r="AB192" i="1"/>
  <c r="AC192" i="1"/>
  <c r="V193" i="1"/>
  <c r="W193" i="1"/>
  <c r="X193" i="1" s="1"/>
  <c r="Y193" i="1" s="1"/>
  <c r="AB193" i="1"/>
  <c r="AC193" i="1"/>
  <c r="V194" i="1"/>
  <c r="W194" i="1"/>
  <c r="X194" i="1" s="1"/>
  <c r="Y194" i="1" s="1"/>
  <c r="AB194" i="1"/>
  <c r="AC194" i="1"/>
  <c r="V195" i="1"/>
  <c r="W195" i="1"/>
  <c r="X195" i="1" s="1"/>
  <c r="Y195" i="1" s="1"/>
  <c r="AB195" i="1"/>
  <c r="AC195" i="1"/>
  <c r="V196" i="1"/>
  <c r="W196" i="1"/>
  <c r="X196" i="1" s="1"/>
  <c r="Y196" i="1" s="1"/>
  <c r="AB196" i="1"/>
  <c r="AC196" i="1"/>
  <c r="V197" i="1"/>
  <c r="W197" i="1"/>
  <c r="X197" i="1" s="1"/>
  <c r="Y197" i="1" s="1"/>
  <c r="AB197" i="1"/>
  <c r="AC197" i="1"/>
  <c r="V198" i="1"/>
  <c r="W198" i="1"/>
  <c r="X198" i="1" s="1"/>
  <c r="Y198" i="1" s="1"/>
  <c r="AB198" i="1"/>
  <c r="AC198" i="1"/>
  <c r="V199" i="1"/>
  <c r="W199" i="1"/>
  <c r="X199" i="1" s="1"/>
  <c r="Y199" i="1" s="1"/>
  <c r="AB199" i="1"/>
  <c r="AC199" i="1"/>
  <c r="V200" i="1"/>
  <c r="W200" i="1"/>
  <c r="X200" i="1" s="1"/>
  <c r="Y200" i="1" s="1"/>
  <c r="AB200" i="1"/>
  <c r="AC200" i="1"/>
  <c r="V201" i="1"/>
  <c r="W201" i="1"/>
  <c r="X201" i="1" s="1"/>
  <c r="Y201" i="1" s="1"/>
  <c r="AB201" i="1"/>
  <c r="AC201" i="1"/>
  <c r="V202" i="1"/>
  <c r="W202" i="1"/>
  <c r="X202" i="1" s="1"/>
  <c r="Y202" i="1" s="1"/>
  <c r="AB202" i="1"/>
  <c r="AC202" i="1"/>
  <c r="V203" i="1"/>
  <c r="W203" i="1"/>
  <c r="X203" i="1" s="1"/>
  <c r="Y203" i="1" s="1"/>
  <c r="AB203" i="1"/>
  <c r="AC203" i="1"/>
  <c r="V204" i="1"/>
  <c r="W204" i="1"/>
  <c r="X204" i="1" s="1"/>
  <c r="Y204" i="1" s="1"/>
  <c r="AB204" i="1"/>
  <c r="AC204" i="1"/>
  <c r="V205" i="1"/>
  <c r="W205" i="1"/>
  <c r="X205" i="1" s="1"/>
  <c r="Y205" i="1" s="1"/>
  <c r="AB205" i="1"/>
  <c r="AC205" i="1"/>
  <c r="V206" i="1"/>
  <c r="W206" i="1"/>
  <c r="X206" i="1" s="1"/>
  <c r="Y206" i="1" s="1"/>
  <c r="AB206" i="1"/>
  <c r="AC206" i="1"/>
  <c r="V207" i="1"/>
  <c r="W207" i="1"/>
  <c r="X207" i="1" s="1"/>
  <c r="Y207" i="1" s="1"/>
  <c r="AB207" i="1"/>
  <c r="AC207" i="1"/>
  <c r="V208" i="1"/>
  <c r="W208" i="1"/>
  <c r="X208" i="1" s="1"/>
  <c r="Y208" i="1" s="1"/>
  <c r="AB208" i="1"/>
  <c r="AC208" i="1"/>
  <c r="V209" i="1"/>
  <c r="W209" i="1"/>
  <c r="X209" i="1" s="1"/>
  <c r="Y209" i="1" s="1"/>
  <c r="AB209" i="1"/>
  <c r="AC209" i="1"/>
  <c r="V210" i="1"/>
  <c r="W210" i="1"/>
  <c r="X210" i="1" s="1"/>
  <c r="Y210" i="1" s="1"/>
  <c r="AB210" i="1"/>
  <c r="AC210" i="1"/>
  <c r="V211" i="1"/>
  <c r="W211" i="1"/>
  <c r="X211" i="1" s="1"/>
  <c r="Y211" i="1" s="1"/>
  <c r="AB211" i="1"/>
  <c r="AC211" i="1"/>
  <c r="V212" i="1"/>
  <c r="W212" i="1"/>
  <c r="X212" i="1" s="1"/>
  <c r="Y212" i="1" s="1"/>
  <c r="AB212" i="1"/>
  <c r="AC212" i="1"/>
  <c r="V213" i="1"/>
  <c r="W213" i="1"/>
  <c r="X213" i="1" s="1"/>
  <c r="Y213" i="1" s="1"/>
  <c r="AB213" i="1"/>
  <c r="AC213" i="1"/>
  <c r="V214" i="1"/>
  <c r="W214" i="1"/>
  <c r="X214" i="1" s="1"/>
  <c r="Y214" i="1" s="1"/>
  <c r="AB214" i="1"/>
  <c r="AC214" i="1"/>
  <c r="V215" i="1"/>
  <c r="W215" i="1"/>
  <c r="X215" i="1" s="1"/>
  <c r="Y215" i="1" s="1"/>
  <c r="AB215" i="1"/>
  <c r="AC215" i="1"/>
  <c r="V216" i="1"/>
  <c r="W216" i="1"/>
  <c r="X216" i="1" s="1"/>
  <c r="Y216" i="1" s="1"/>
  <c r="AB216" i="1"/>
  <c r="AC216" i="1"/>
  <c r="V217" i="1"/>
  <c r="W217" i="1"/>
  <c r="X217" i="1" s="1"/>
  <c r="Y217" i="1" s="1"/>
  <c r="AB217" i="1"/>
  <c r="AC217" i="1"/>
  <c r="V218" i="1"/>
  <c r="W218" i="1"/>
  <c r="X218" i="1" s="1"/>
  <c r="Y218" i="1" s="1"/>
  <c r="AB218" i="1"/>
  <c r="AC218" i="1"/>
  <c r="V219" i="1"/>
  <c r="W219" i="1"/>
  <c r="X219" i="1" s="1"/>
  <c r="Y219" i="1" s="1"/>
  <c r="AB219" i="1"/>
  <c r="AC219" i="1"/>
  <c r="V220" i="1"/>
  <c r="W220" i="1"/>
  <c r="X220" i="1" s="1"/>
  <c r="Y220" i="1" s="1"/>
  <c r="AB220" i="1"/>
  <c r="AC220" i="1"/>
  <c r="V221" i="1"/>
  <c r="W221" i="1"/>
  <c r="X221" i="1" s="1"/>
  <c r="Y221" i="1" s="1"/>
  <c r="AB221" i="1"/>
  <c r="AC221" i="1"/>
  <c r="V222" i="1"/>
  <c r="W222" i="1"/>
  <c r="X222" i="1" s="1"/>
  <c r="Y222" i="1" s="1"/>
  <c r="AB222" i="1"/>
  <c r="AC222" i="1"/>
  <c r="V223" i="1"/>
  <c r="W223" i="1"/>
  <c r="X223" i="1" s="1"/>
  <c r="Y223" i="1" s="1"/>
  <c r="AB223" i="1"/>
  <c r="AC223" i="1"/>
  <c r="V224" i="1"/>
  <c r="W224" i="1"/>
  <c r="X224" i="1" s="1"/>
  <c r="Y224" i="1" s="1"/>
  <c r="AB224" i="1"/>
  <c r="AC224" i="1"/>
  <c r="V225" i="1"/>
  <c r="W225" i="1"/>
  <c r="X225" i="1" s="1"/>
  <c r="Y225" i="1" s="1"/>
  <c r="AB225" i="1"/>
  <c r="AC225" i="1"/>
  <c r="V226" i="1"/>
  <c r="W226" i="1"/>
  <c r="X226" i="1" s="1"/>
  <c r="Y226" i="1" s="1"/>
  <c r="AB226" i="1"/>
  <c r="AC226" i="1"/>
  <c r="V227" i="1"/>
  <c r="W227" i="1"/>
  <c r="X227" i="1" s="1"/>
  <c r="Y227" i="1" s="1"/>
  <c r="AB227" i="1"/>
  <c r="AC227" i="1"/>
  <c r="V228" i="1"/>
  <c r="W228" i="1"/>
  <c r="X228" i="1" s="1"/>
  <c r="Y228" i="1" s="1"/>
  <c r="AB228" i="1"/>
  <c r="AC228" i="1"/>
  <c r="V229" i="1"/>
  <c r="W229" i="1"/>
  <c r="X229" i="1" s="1"/>
  <c r="Y229" i="1" s="1"/>
  <c r="AB229" i="1"/>
  <c r="AC229" i="1"/>
  <c r="V230" i="1"/>
  <c r="W230" i="1"/>
  <c r="X230" i="1" s="1"/>
  <c r="Y230" i="1" s="1"/>
  <c r="AB230" i="1"/>
  <c r="AC230" i="1"/>
  <c r="V231" i="1"/>
  <c r="W231" i="1"/>
  <c r="X231" i="1" s="1"/>
  <c r="Y231" i="1" s="1"/>
  <c r="AB231" i="1"/>
  <c r="AC231" i="1"/>
  <c r="V232" i="1"/>
  <c r="W232" i="1"/>
  <c r="X232" i="1" s="1"/>
  <c r="Y232" i="1" s="1"/>
  <c r="AB232" i="1"/>
  <c r="AC232" i="1"/>
  <c r="V233" i="1"/>
  <c r="W233" i="1"/>
  <c r="X233" i="1" s="1"/>
  <c r="Y233" i="1" s="1"/>
  <c r="AB233" i="1"/>
  <c r="AC233" i="1"/>
  <c r="V234" i="1"/>
  <c r="W234" i="1"/>
  <c r="X234" i="1" s="1"/>
  <c r="Y234" i="1" s="1"/>
  <c r="AB234" i="1"/>
  <c r="AC234" i="1"/>
  <c r="V235" i="1"/>
  <c r="W235" i="1"/>
  <c r="X235" i="1" s="1"/>
  <c r="Y235" i="1" s="1"/>
  <c r="AB235" i="1"/>
  <c r="AC235" i="1"/>
  <c r="V236" i="1"/>
  <c r="W236" i="1"/>
  <c r="X236" i="1" s="1"/>
  <c r="Y236" i="1" s="1"/>
  <c r="AB236" i="1"/>
  <c r="AC236" i="1"/>
  <c r="V237" i="1"/>
  <c r="W237" i="1"/>
  <c r="X237" i="1" s="1"/>
  <c r="Y237" i="1" s="1"/>
  <c r="AB237" i="1"/>
  <c r="AC237" i="1"/>
  <c r="V238" i="1"/>
  <c r="W238" i="1"/>
  <c r="X238" i="1" s="1"/>
  <c r="Y238" i="1" s="1"/>
  <c r="AB238" i="1"/>
  <c r="AC238" i="1"/>
  <c r="V239" i="1"/>
  <c r="W239" i="1"/>
  <c r="X239" i="1" s="1"/>
  <c r="Y239" i="1" s="1"/>
  <c r="AB239" i="1"/>
  <c r="AC239" i="1"/>
  <c r="V240" i="1"/>
  <c r="W240" i="1"/>
  <c r="X240" i="1" s="1"/>
  <c r="Y240" i="1" s="1"/>
  <c r="AB240" i="1"/>
  <c r="AC240" i="1"/>
  <c r="V241" i="1"/>
  <c r="W241" i="1"/>
  <c r="X241" i="1" s="1"/>
  <c r="Y241" i="1" s="1"/>
  <c r="AB241" i="1"/>
  <c r="AC241" i="1"/>
  <c r="V242" i="1"/>
  <c r="W242" i="1"/>
  <c r="X242" i="1" s="1"/>
  <c r="Y242" i="1" s="1"/>
  <c r="AB242" i="1"/>
  <c r="AC242" i="1"/>
  <c r="V243" i="1"/>
  <c r="W243" i="1"/>
  <c r="X243" i="1" s="1"/>
  <c r="Y243" i="1" s="1"/>
  <c r="AB243" i="1"/>
  <c r="AC243" i="1"/>
  <c r="V244" i="1"/>
  <c r="W244" i="1"/>
  <c r="X244" i="1" s="1"/>
  <c r="Y244" i="1" s="1"/>
  <c r="AB244" i="1"/>
  <c r="AC244" i="1"/>
  <c r="V245" i="1"/>
  <c r="W245" i="1"/>
  <c r="X245" i="1" s="1"/>
  <c r="Y245" i="1" s="1"/>
  <c r="AB245" i="1"/>
  <c r="AC245" i="1"/>
  <c r="V246" i="1"/>
  <c r="W246" i="1"/>
  <c r="X246" i="1" s="1"/>
  <c r="Y246" i="1" s="1"/>
  <c r="AB246" i="1"/>
  <c r="AC246" i="1"/>
  <c r="V247" i="1"/>
  <c r="W247" i="1"/>
  <c r="X247" i="1" s="1"/>
  <c r="Y247" i="1" s="1"/>
  <c r="AB247" i="1"/>
  <c r="AC247" i="1"/>
  <c r="V248" i="1"/>
  <c r="W248" i="1"/>
  <c r="X248" i="1" s="1"/>
  <c r="Y248" i="1" s="1"/>
  <c r="AB248" i="1"/>
  <c r="AC248" i="1"/>
  <c r="V249" i="1"/>
  <c r="W249" i="1"/>
  <c r="X249" i="1" s="1"/>
  <c r="Y249" i="1" s="1"/>
  <c r="AB249" i="1"/>
  <c r="AC249" i="1"/>
  <c r="V250" i="1"/>
  <c r="W250" i="1"/>
  <c r="X250" i="1" s="1"/>
  <c r="Y250" i="1" s="1"/>
  <c r="AB250" i="1"/>
  <c r="AC250" i="1"/>
  <c r="V251" i="1"/>
  <c r="W251" i="1"/>
  <c r="X251" i="1" s="1"/>
  <c r="Y251" i="1" s="1"/>
  <c r="AB251" i="1"/>
  <c r="AC251" i="1"/>
  <c r="V252" i="1"/>
  <c r="W252" i="1"/>
  <c r="X252" i="1" s="1"/>
  <c r="Y252" i="1" s="1"/>
  <c r="AB252" i="1"/>
  <c r="AC252" i="1"/>
  <c r="V253" i="1"/>
  <c r="W253" i="1"/>
  <c r="X253" i="1" s="1"/>
  <c r="Y253" i="1" s="1"/>
  <c r="AB253" i="1"/>
  <c r="AC253" i="1"/>
  <c r="V254" i="1"/>
  <c r="W254" i="1"/>
  <c r="X254" i="1" s="1"/>
  <c r="Y254" i="1" s="1"/>
  <c r="AB254" i="1"/>
  <c r="AC254" i="1"/>
  <c r="V255" i="1"/>
  <c r="W255" i="1"/>
  <c r="X255" i="1" s="1"/>
  <c r="Y255" i="1" s="1"/>
  <c r="AB255" i="1"/>
  <c r="AC255" i="1"/>
  <c r="V256" i="1"/>
  <c r="W256" i="1"/>
  <c r="X256" i="1" s="1"/>
  <c r="Y256" i="1" s="1"/>
  <c r="AB256" i="1"/>
  <c r="AC256" i="1"/>
  <c r="V257" i="1"/>
  <c r="W257" i="1"/>
  <c r="X257" i="1" s="1"/>
  <c r="Y257" i="1" s="1"/>
  <c r="AB257" i="1"/>
  <c r="AC257" i="1"/>
  <c r="V258" i="1"/>
  <c r="W258" i="1"/>
  <c r="X258" i="1" s="1"/>
  <c r="Y258" i="1" s="1"/>
  <c r="AB258" i="1"/>
  <c r="AC258" i="1"/>
  <c r="V259" i="1"/>
  <c r="W259" i="1"/>
  <c r="X259" i="1" s="1"/>
  <c r="Y259" i="1" s="1"/>
  <c r="AB259" i="1"/>
  <c r="AC259" i="1"/>
  <c r="V260" i="1"/>
  <c r="W260" i="1"/>
  <c r="X260" i="1" s="1"/>
  <c r="Y260" i="1" s="1"/>
  <c r="AB260" i="1"/>
  <c r="AC260" i="1"/>
  <c r="V261" i="1"/>
  <c r="W261" i="1"/>
  <c r="X261" i="1" s="1"/>
  <c r="Y261" i="1" s="1"/>
  <c r="AB261" i="1"/>
  <c r="AC261" i="1"/>
  <c r="V262" i="1"/>
  <c r="W262" i="1"/>
  <c r="X262" i="1" s="1"/>
  <c r="Y262" i="1" s="1"/>
  <c r="AB262" i="1"/>
  <c r="AC262" i="1"/>
  <c r="V263" i="1"/>
  <c r="W263" i="1"/>
  <c r="X263" i="1" s="1"/>
  <c r="Y263" i="1" s="1"/>
  <c r="AB263" i="1"/>
  <c r="AC263" i="1"/>
  <c r="V264" i="1"/>
  <c r="W264" i="1"/>
  <c r="X264" i="1" s="1"/>
  <c r="Y264" i="1" s="1"/>
  <c r="AB264" i="1"/>
  <c r="AC264" i="1"/>
  <c r="V265" i="1"/>
  <c r="W265" i="1"/>
  <c r="X265" i="1" s="1"/>
  <c r="Y265" i="1" s="1"/>
  <c r="AB265" i="1"/>
  <c r="AC265" i="1"/>
  <c r="V266" i="1"/>
  <c r="W266" i="1"/>
  <c r="X266" i="1" s="1"/>
  <c r="Y266" i="1" s="1"/>
  <c r="AB266" i="1"/>
  <c r="AC266" i="1"/>
  <c r="V267" i="1"/>
  <c r="W267" i="1"/>
  <c r="X267" i="1" s="1"/>
  <c r="Y267" i="1" s="1"/>
  <c r="AB267" i="1"/>
  <c r="AC267" i="1"/>
  <c r="V268" i="1"/>
  <c r="W268" i="1"/>
  <c r="X268" i="1" s="1"/>
  <c r="Y268" i="1" s="1"/>
  <c r="AB268" i="1"/>
  <c r="AC268" i="1"/>
  <c r="V269" i="1"/>
  <c r="W269" i="1"/>
  <c r="X269" i="1" s="1"/>
  <c r="Y269" i="1" s="1"/>
  <c r="AB269" i="1"/>
  <c r="AC269" i="1"/>
  <c r="V270" i="1"/>
  <c r="W270" i="1"/>
  <c r="X270" i="1"/>
  <c r="Y270" i="1" s="1"/>
  <c r="AB270" i="1"/>
  <c r="AC270" i="1"/>
  <c r="V271" i="1"/>
  <c r="W271" i="1"/>
  <c r="X271" i="1" s="1"/>
  <c r="Y271" i="1" s="1"/>
  <c r="AB271" i="1"/>
  <c r="AC271" i="1"/>
  <c r="V272" i="1"/>
  <c r="W272" i="1"/>
  <c r="X272" i="1" s="1"/>
  <c r="Y272" i="1" s="1"/>
  <c r="AB272" i="1"/>
  <c r="AC272" i="1"/>
  <c r="V273" i="1"/>
  <c r="W273" i="1"/>
  <c r="X273" i="1" s="1"/>
  <c r="Y273" i="1" s="1"/>
  <c r="AB273" i="1"/>
  <c r="AC273" i="1"/>
  <c r="V274" i="1"/>
  <c r="W274" i="1"/>
  <c r="X274" i="1" s="1"/>
  <c r="Y274" i="1" s="1"/>
  <c r="AB274" i="1"/>
  <c r="AC274" i="1"/>
  <c r="V275" i="1"/>
  <c r="W275" i="1"/>
  <c r="X275" i="1" s="1"/>
  <c r="Y275" i="1" s="1"/>
  <c r="AB275" i="1"/>
  <c r="AC275" i="1"/>
  <c r="V276" i="1"/>
  <c r="W276" i="1"/>
  <c r="X276" i="1" s="1"/>
  <c r="Y276" i="1" s="1"/>
  <c r="AB276" i="1"/>
  <c r="AC276" i="1"/>
  <c r="V277" i="1"/>
  <c r="W277" i="1"/>
  <c r="X277" i="1" s="1"/>
  <c r="Y277" i="1" s="1"/>
  <c r="AB277" i="1"/>
  <c r="AC277" i="1"/>
  <c r="V278" i="1"/>
  <c r="W278" i="1"/>
  <c r="X278" i="1" s="1"/>
  <c r="Y278" i="1" s="1"/>
  <c r="AB278" i="1"/>
  <c r="AC278" i="1"/>
  <c r="V279" i="1"/>
  <c r="W279" i="1"/>
  <c r="X279" i="1" s="1"/>
  <c r="Y279" i="1"/>
  <c r="AB279" i="1"/>
  <c r="AC279" i="1"/>
  <c r="V280" i="1"/>
  <c r="W280" i="1"/>
  <c r="X280" i="1" s="1"/>
  <c r="Y280" i="1" s="1"/>
  <c r="AB280" i="1"/>
  <c r="AC280" i="1"/>
  <c r="V281" i="1"/>
  <c r="W281" i="1"/>
  <c r="X281" i="1" s="1"/>
  <c r="Y281" i="1" s="1"/>
  <c r="AB281" i="1"/>
  <c r="AC281" i="1"/>
  <c r="V282" i="1"/>
  <c r="W282" i="1"/>
  <c r="X282" i="1" s="1"/>
  <c r="Y282" i="1" s="1"/>
  <c r="AB282" i="1"/>
  <c r="AC282" i="1"/>
  <c r="V283" i="1"/>
  <c r="W283" i="1"/>
  <c r="X283" i="1" s="1"/>
  <c r="Y283" i="1" s="1"/>
  <c r="AB283" i="1"/>
  <c r="AC283" i="1"/>
  <c r="V284" i="1"/>
  <c r="W284" i="1"/>
  <c r="X284" i="1" s="1"/>
  <c r="Y284" i="1" s="1"/>
  <c r="AB284" i="1"/>
  <c r="AC284" i="1"/>
  <c r="V285" i="1"/>
  <c r="W285" i="1"/>
  <c r="X285" i="1" s="1"/>
  <c r="Y285" i="1" s="1"/>
  <c r="AB285" i="1"/>
  <c r="AC285" i="1"/>
  <c r="V286" i="1"/>
  <c r="W286" i="1"/>
  <c r="X286" i="1" s="1"/>
  <c r="Y286" i="1" s="1"/>
  <c r="AB286" i="1"/>
  <c r="AC286" i="1"/>
  <c r="V287" i="1"/>
  <c r="W287" i="1"/>
  <c r="X287" i="1" s="1"/>
  <c r="Y287" i="1" s="1"/>
  <c r="AB287" i="1"/>
  <c r="AC287" i="1"/>
  <c r="V288" i="1"/>
  <c r="W288" i="1"/>
  <c r="X288" i="1" s="1"/>
  <c r="Y288" i="1" s="1"/>
  <c r="AB288" i="1"/>
  <c r="AC288" i="1"/>
  <c r="V289" i="1"/>
  <c r="W289" i="1"/>
  <c r="X289" i="1" s="1"/>
  <c r="Y289" i="1" s="1"/>
  <c r="AB289" i="1"/>
  <c r="AC289" i="1"/>
  <c r="V290" i="1"/>
  <c r="W290" i="1"/>
  <c r="X290" i="1" s="1"/>
  <c r="Y290" i="1" s="1"/>
  <c r="AB290" i="1"/>
  <c r="AC290" i="1"/>
  <c r="V291" i="1"/>
  <c r="W291" i="1"/>
  <c r="X291" i="1" s="1"/>
  <c r="Y291" i="1" s="1"/>
  <c r="AB291" i="1"/>
  <c r="AC291" i="1"/>
  <c r="V292" i="1"/>
  <c r="W292" i="1"/>
  <c r="X292" i="1" s="1"/>
  <c r="Y292" i="1" s="1"/>
  <c r="AB292" i="1"/>
  <c r="AC292" i="1"/>
  <c r="V293" i="1"/>
  <c r="W293" i="1"/>
  <c r="X293" i="1" s="1"/>
  <c r="Y293" i="1" s="1"/>
  <c r="AB293" i="1"/>
  <c r="AC293" i="1"/>
  <c r="V294" i="1"/>
  <c r="W294" i="1"/>
  <c r="X294" i="1" s="1"/>
  <c r="Y294" i="1" s="1"/>
  <c r="AB294" i="1"/>
  <c r="AC294" i="1"/>
  <c r="V295" i="1"/>
  <c r="W295" i="1"/>
  <c r="X295" i="1" s="1"/>
  <c r="Y295" i="1" s="1"/>
  <c r="AB295" i="1"/>
  <c r="AC295" i="1"/>
  <c r="V296" i="1"/>
  <c r="W296" i="1"/>
  <c r="X296" i="1" s="1"/>
  <c r="Y296" i="1" s="1"/>
  <c r="AB296" i="1"/>
  <c r="AC296" i="1"/>
  <c r="V297" i="1"/>
  <c r="W297" i="1"/>
  <c r="X297" i="1" s="1"/>
  <c r="Y297" i="1" s="1"/>
  <c r="AB297" i="1"/>
  <c r="AC297" i="1"/>
  <c r="V298" i="1"/>
  <c r="W298" i="1"/>
  <c r="X298" i="1" s="1"/>
  <c r="Y298" i="1" s="1"/>
  <c r="AB298" i="1"/>
  <c r="AC298" i="1"/>
  <c r="V299" i="1"/>
  <c r="W299" i="1"/>
  <c r="X299" i="1" s="1"/>
  <c r="Y299" i="1" s="1"/>
  <c r="AB299" i="1"/>
  <c r="AC299" i="1"/>
  <c r="V300" i="1"/>
  <c r="W300" i="1"/>
  <c r="X300" i="1" s="1"/>
  <c r="Y300" i="1" s="1"/>
  <c r="AB300" i="1"/>
  <c r="AC300" i="1"/>
  <c r="V301" i="1"/>
  <c r="W301" i="1"/>
  <c r="X301" i="1" s="1"/>
  <c r="Y301" i="1" s="1"/>
  <c r="AB301" i="1"/>
  <c r="AC301" i="1"/>
  <c r="V302" i="1"/>
  <c r="W302" i="1"/>
  <c r="X302" i="1" s="1"/>
  <c r="Y302" i="1" s="1"/>
  <c r="AB302" i="1"/>
  <c r="AC302" i="1"/>
  <c r="V303" i="1"/>
  <c r="W303" i="1"/>
  <c r="X303" i="1" s="1"/>
  <c r="Y303" i="1" s="1"/>
  <c r="AB303" i="1"/>
  <c r="AC303" i="1"/>
  <c r="V304" i="1"/>
  <c r="W304" i="1"/>
  <c r="X304" i="1" s="1"/>
  <c r="Y304" i="1" s="1"/>
  <c r="AB304" i="1"/>
  <c r="AC304" i="1"/>
  <c r="V305" i="1"/>
  <c r="W305" i="1"/>
  <c r="X305" i="1" s="1"/>
  <c r="Y305" i="1" s="1"/>
  <c r="AB305" i="1"/>
  <c r="AC305" i="1"/>
  <c r="V306" i="1"/>
  <c r="W306" i="1"/>
  <c r="X306" i="1" s="1"/>
  <c r="Y306" i="1" s="1"/>
  <c r="AB306" i="1"/>
  <c r="AC306" i="1"/>
  <c r="V307" i="1"/>
  <c r="W307" i="1"/>
  <c r="X307" i="1" s="1"/>
  <c r="Y307" i="1" s="1"/>
  <c r="AB307" i="1"/>
  <c r="AC307" i="1"/>
  <c r="V308" i="1"/>
  <c r="W308" i="1"/>
  <c r="X308" i="1" s="1"/>
  <c r="Y308" i="1" s="1"/>
  <c r="AB308" i="1"/>
  <c r="AC308" i="1"/>
  <c r="V309" i="1"/>
  <c r="W309" i="1"/>
  <c r="X309" i="1" s="1"/>
  <c r="Y309" i="1" s="1"/>
  <c r="AB309" i="1"/>
  <c r="AC309" i="1"/>
  <c r="V310" i="1"/>
  <c r="W310" i="1"/>
  <c r="X310" i="1" s="1"/>
  <c r="Y310" i="1" s="1"/>
  <c r="AB310" i="1"/>
  <c r="AC310" i="1"/>
  <c r="V311" i="1"/>
  <c r="W311" i="1"/>
  <c r="X311" i="1" s="1"/>
  <c r="Y311" i="1" s="1"/>
  <c r="AB311" i="1"/>
  <c r="AC311" i="1"/>
  <c r="V312" i="1"/>
  <c r="W312" i="1"/>
  <c r="X312" i="1" s="1"/>
  <c r="Y312" i="1" s="1"/>
  <c r="AB312" i="1"/>
  <c r="AC312" i="1"/>
  <c r="V313" i="1"/>
  <c r="W313" i="1"/>
  <c r="X313" i="1" s="1"/>
  <c r="Y313" i="1" s="1"/>
  <c r="AB313" i="1"/>
  <c r="AC313" i="1"/>
  <c r="V314" i="1"/>
  <c r="W314" i="1"/>
  <c r="X314" i="1" s="1"/>
  <c r="Y314" i="1" s="1"/>
  <c r="AB314" i="1"/>
  <c r="AC314" i="1"/>
  <c r="V315" i="1"/>
  <c r="W315" i="1"/>
  <c r="X315" i="1" s="1"/>
  <c r="Y315" i="1" s="1"/>
  <c r="AB315" i="1"/>
  <c r="AC315" i="1"/>
  <c r="V316" i="1"/>
  <c r="W316" i="1"/>
  <c r="X316" i="1" s="1"/>
  <c r="Y316" i="1" s="1"/>
  <c r="AB316" i="1"/>
  <c r="AC316" i="1"/>
  <c r="V317" i="1"/>
  <c r="W317" i="1"/>
  <c r="X317" i="1" s="1"/>
  <c r="Y317" i="1" s="1"/>
  <c r="AB317" i="1"/>
  <c r="AC317" i="1"/>
  <c r="V318" i="1"/>
  <c r="W318" i="1"/>
  <c r="X318" i="1" s="1"/>
  <c r="Y318" i="1" s="1"/>
  <c r="AB318" i="1"/>
  <c r="AC318" i="1"/>
  <c r="V319" i="1"/>
  <c r="W319" i="1"/>
  <c r="X319" i="1" s="1"/>
  <c r="Y319" i="1" s="1"/>
  <c r="AB319" i="1"/>
  <c r="AC319" i="1"/>
  <c r="V320" i="1"/>
  <c r="W320" i="1"/>
  <c r="X320" i="1" s="1"/>
  <c r="Y320" i="1" s="1"/>
  <c r="AB320" i="1"/>
  <c r="AC320" i="1"/>
  <c r="V321" i="1"/>
  <c r="W321" i="1"/>
  <c r="X321" i="1" s="1"/>
  <c r="Y321" i="1" s="1"/>
  <c r="AB321" i="1"/>
  <c r="AC321" i="1"/>
  <c r="V322" i="1"/>
  <c r="W322" i="1"/>
  <c r="X322" i="1" s="1"/>
  <c r="Y322" i="1" s="1"/>
  <c r="AB322" i="1"/>
  <c r="AC322" i="1"/>
  <c r="V323" i="1"/>
  <c r="W323" i="1"/>
  <c r="X323" i="1" s="1"/>
  <c r="Y323" i="1" s="1"/>
  <c r="AB323" i="1"/>
  <c r="AC323" i="1"/>
  <c r="V324" i="1"/>
  <c r="W324" i="1"/>
  <c r="X324" i="1" s="1"/>
  <c r="Y324" i="1" s="1"/>
  <c r="AB324" i="1"/>
  <c r="AC324" i="1"/>
  <c r="V325" i="1"/>
  <c r="W325" i="1"/>
  <c r="X325" i="1" s="1"/>
  <c r="Y325" i="1" s="1"/>
  <c r="AB325" i="1"/>
  <c r="AC325" i="1"/>
  <c r="V326" i="1"/>
  <c r="W326" i="1"/>
  <c r="X326" i="1" s="1"/>
  <c r="Y326" i="1" s="1"/>
  <c r="AB326" i="1"/>
  <c r="AC326" i="1"/>
  <c r="V327" i="1"/>
  <c r="W327" i="1"/>
  <c r="X327" i="1" s="1"/>
  <c r="Y327" i="1" s="1"/>
  <c r="AB327" i="1"/>
  <c r="AC327" i="1"/>
  <c r="V328" i="1"/>
  <c r="W328" i="1"/>
  <c r="X328" i="1" s="1"/>
  <c r="Y328" i="1" s="1"/>
  <c r="AB328" i="1"/>
  <c r="AC328" i="1"/>
  <c r="V329" i="1"/>
  <c r="W329" i="1"/>
  <c r="X329" i="1" s="1"/>
  <c r="Y329" i="1" s="1"/>
  <c r="AB329" i="1"/>
  <c r="AC329" i="1"/>
  <c r="V330" i="1"/>
  <c r="W330" i="1"/>
  <c r="X330" i="1" s="1"/>
  <c r="Y330" i="1" s="1"/>
  <c r="AB330" i="1"/>
  <c r="AC330" i="1"/>
  <c r="V331" i="1"/>
  <c r="W331" i="1"/>
  <c r="X331" i="1" s="1"/>
  <c r="Y331" i="1" s="1"/>
  <c r="AB331" i="1"/>
  <c r="AC331" i="1"/>
  <c r="V332" i="1"/>
  <c r="W332" i="1"/>
  <c r="X332" i="1" s="1"/>
  <c r="Y332" i="1" s="1"/>
  <c r="AB332" i="1"/>
  <c r="AC332" i="1"/>
  <c r="V333" i="1"/>
  <c r="W333" i="1"/>
  <c r="X333" i="1" s="1"/>
  <c r="Y333" i="1" s="1"/>
  <c r="AB333" i="1"/>
  <c r="AC333" i="1"/>
  <c r="V334" i="1"/>
  <c r="W334" i="1"/>
  <c r="X334" i="1" s="1"/>
  <c r="Y334" i="1" s="1"/>
  <c r="AB334" i="1"/>
  <c r="AC334" i="1"/>
  <c r="V335" i="1"/>
  <c r="W335" i="1"/>
  <c r="X335" i="1" s="1"/>
  <c r="Y335" i="1" s="1"/>
  <c r="AB335" i="1"/>
  <c r="AC335" i="1"/>
  <c r="V336" i="1"/>
  <c r="W336" i="1"/>
  <c r="X336" i="1" s="1"/>
  <c r="Y336" i="1" s="1"/>
  <c r="AB336" i="1"/>
  <c r="AC336" i="1"/>
  <c r="V337" i="1"/>
  <c r="W337" i="1"/>
  <c r="X337" i="1" s="1"/>
  <c r="Y337" i="1" s="1"/>
  <c r="AB337" i="1"/>
  <c r="AC337" i="1"/>
  <c r="V338" i="1"/>
  <c r="W338" i="1"/>
  <c r="X338" i="1" s="1"/>
  <c r="Y338" i="1" s="1"/>
  <c r="AB338" i="1"/>
  <c r="AC338" i="1"/>
  <c r="V339" i="1"/>
  <c r="W339" i="1"/>
  <c r="X339" i="1" s="1"/>
  <c r="Y339" i="1" s="1"/>
  <c r="AB339" i="1"/>
  <c r="AC339" i="1"/>
  <c r="V340" i="1"/>
  <c r="W340" i="1"/>
  <c r="X340" i="1" s="1"/>
  <c r="Y340" i="1" s="1"/>
  <c r="AB340" i="1"/>
  <c r="AC340" i="1"/>
  <c r="V341" i="1"/>
  <c r="W341" i="1"/>
  <c r="X341" i="1" s="1"/>
  <c r="Y341" i="1" s="1"/>
  <c r="AB341" i="1"/>
  <c r="AC341" i="1"/>
  <c r="V342" i="1"/>
  <c r="W342" i="1"/>
  <c r="X342" i="1" s="1"/>
  <c r="Y342" i="1" s="1"/>
  <c r="AB342" i="1"/>
  <c r="AC342" i="1"/>
  <c r="V343" i="1"/>
  <c r="W343" i="1"/>
  <c r="X343" i="1" s="1"/>
  <c r="Y343" i="1" s="1"/>
  <c r="AB343" i="1"/>
  <c r="AC343" i="1"/>
  <c r="V344" i="1"/>
  <c r="W344" i="1"/>
  <c r="X344" i="1" s="1"/>
  <c r="Y344" i="1" s="1"/>
  <c r="AB344" i="1"/>
  <c r="AC344" i="1"/>
  <c r="V345" i="1"/>
  <c r="W345" i="1"/>
  <c r="X345" i="1" s="1"/>
  <c r="Y345" i="1" s="1"/>
  <c r="AB345" i="1"/>
  <c r="AC345" i="1"/>
  <c r="V346" i="1"/>
  <c r="W346" i="1"/>
  <c r="X346" i="1" s="1"/>
  <c r="Y346" i="1" s="1"/>
  <c r="AB346" i="1"/>
  <c r="AC346" i="1"/>
  <c r="V347" i="1"/>
  <c r="W347" i="1"/>
  <c r="X347" i="1" s="1"/>
  <c r="Y347" i="1" s="1"/>
  <c r="AB347" i="1"/>
  <c r="AC347" i="1"/>
  <c r="V348" i="1"/>
  <c r="W348" i="1"/>
  <c r="X348" i="1" s="1"/>
  <c r="Y348" i="1" s="1"/>
  <c r="AB348" i="1"/>
  <c r="AC348" i="1"/>
  <c r="V349" i="1"/>
  <c r="W349" i="1"/>
  <c r="X349" i="1" s="1"/>
  <c r="Y349" i="1" s="1"/>
  <c r="AB349" i="1"/>
  <c r="AC349" i="1"/>
  <c r="V350" i="1"/>
  <c r="W350" i="1"/>
  <c r="X350" i="1" s="1"/>
  <c r="Y350" i="1" s="1"/>
  <c r="AB350" i="1"/>
  <c r="AC350" i="1"/>
  <c r="V351" i="1"/>
  <c r="W351" i="1"/>
  <c r="X351" i="1" s="1"/>
  <c r="Y351" i="1" s="1"/>
  <c r="AB351" i="1"/>
  <c r="AC351" i="1"/>
  <c r="V352" i="1"/>
  <c r="W352" i="1"/>
  <c r="X352" i="1" s="1"/>
  <c r="Y352" i="1" s="1"/>
  <c r="AB352" i="1"/>
  <c r="AC352" i="1"/>
  <c r="V353" i="1"/>
  <c r="W353" i="1"/>
  <c r="X353" i="1" s="1"/>
  <c r="Y353" i="1" s="1"/>
  <c r="AB353" i="1"/>
  <c r="AC353" i="1"/>
  <c r="V354" i="1"/>
  <c r="W354" i="1"/>
  <c r="X354" i="1" s="1"/>
  <c r="Y354" i="1" s="1"/>
  <c r="AB354" i="1"/>
  <c r="AC354" i="1"/>
  <c r="V355" i="1"/>
  <c r="W355" i="1"/>
  <c r="X355" i="1" s="1"/>
  <c r="Y355" i="1" s="1"/>
  <c r="AB355" i="1"/>
  <c r="AC355" i="1"/>
  <c r="V356" i="1"/>
  <c r="W356" i="1"/>
  <c r="X356" i="1" s="1"/>
  <c r="Y356" i="1" s="1"/>
  <c r="AB356" i="1"/>
  <c r="AC356" i="1"/>
  <c r="V357" i="1"/>
  <c r="W357" i="1"/>
  <c r="X357" i="1" s="1"/>
  <c r="Y357" i="1" s="1"/>
  <c r="AB357" i="1"/>
  <c r="AC357" i="1"/>
  <c r="V358" i="1"/>
  <c r="W358" i="1"/>
  <c r="X358" i="1" s="1"/>
  <c r="Y358" i="1" s="1"/>
  <c r="AB358" i="1"/>
  <c r="AC358" i="1"/>
  <c r="V359" i="1"/>
  <c r="W359" i="1"/>
  <c r="X359" i="1" s="1"/>
  <c r="Y359" i="1" s="1"/>
  <c r="AB359" i="1"/>
  <c r="AC359" i="1"/>
  <c r="V360" i="1"/>
  <c r="W360" i="1"/>
  <c r="X360" i="1" s="1"/>
  <c r="Y360" i="1" s="1"/>
  <c r="AB360" i="1"/>
  <c r="AC360" i="1"/>
  <c r="V361" i="1"/>
  <c r="W361" i="1"/>
  <c r="X361" i="1" s="1"/>
  <c r="Y361" i="1" s="1"/>
  <c r="AB361" i="1"/>
  <c r="AC361" i="1"/>
  <c r="V362" i="1"/>
  <c r="W362" i="1"/>
  <c r="X362" i="1" s="1"/>
  <c r="Y362" i="1" s="1"/>
  <c r="AB362" i="1"/>
  <c r="AC362" i="1"/>
  <c r="V363" i="1"/>
  <c r="W363" i="1"/>
  <c r="X363" i="1" s="1"/>
  <c r="Y363" i="1" s="1"/>
  <c r="AB363" i="1"/>
  <c r="AC363" i="1"/>
  <c r="V364" i="1"/>
  <c r="W364" i="1"/>
  <c r="X364" i="1" s="1"/>
  <c r="Y364" i="1" s="1"/>
  <c r="AB364" i="1"/>
  <c r="AC364" i="1"/>
  <c r="V365" i="1"/>
  <c r="W365" i="1"/>
  <c r="X365" i="1" s="1"/>
  <c r="Y365" i="1" s="1"/>
  <c r="AB365" i="1"/>
  <c r="AC365" i="1"/>
  <c r="V366" i="1"/>
  <c r="W366" i="1"/>
  <c r="X366" i="1" s="1"/>
  <c r="Y366" i="1" s="1"/>
  <c r="AB366" i="1"/>
  <c r="AC366" i="1"/>
  <c r="V367" i="1"/>
  <c r="W367" i="1"/>
  <c r="X367" i="1" s="1"/>
  <c r="Y367" i="1" s="1"/>
  <c r="AB367" i="1"/>
  <c r="AC367" i="1"/>
  <c r="V368" i="1"/>
  <c r="W368" i="1"/>
  <c r="X368" i="1" s="1"/>
  <c r="Y368" i="1" s="1"/>
  <c r="AB368" i="1"/>
  <c r="AC368" i="1"/>
  <c r="V369" i="1"/>
  <c r="W369" i="1"/>
  <c r="X369" i="1" s="1"/>
  <c r="Y369" i="1" s="1"/>
  <c r="AB369" i="1"/>
  <c r="AC369" i="1"/>
  <c r="V370" i="1"/>
  <c r="W370" i="1"/>
  <c r="X370" i="1" s="1"/>
  <c r="Y370" i="1" s="1"/>
  <c r="AB370" i="1"/>
  <c r="AC370" i="1"/>
  <c r="V371" i="1"/>
  <c r="W371" i="1"/>
  <c r="X371" i="1" s="1"/>
  <c r="Y371" i="1" s="1"/>
  <c r="AB371" i="1"/>
  <c r="AC371" i="1"/>
  <c r="V372" i="1"/>
  <c r="W372" i="1"/>
  <c r="X372" i="1" s="1"/>
  <c r="Y372" i="1" s="1"/>
  <c r="AB372" i="1"/>
  <c r="AC372" i="1"/>
  <c r="V373" i="1"/>
  <c r="W373" i="1"/>
  <c r="X373" i="1" s="1"/>
  <c r="Y373" i="1" s="1"/>
  <c r="AB373" i="1"/>
  <c r="AC373" i="1"/>
  <c r="V374" i="1"/>
  <c r="W374" i="1"/>
  <c r="X374" i="1" s="1"/>
  <c r="Y374" i="1" s="1"/>
  <c r="AB374" i="1"/>
  <c r="AC374" i="1"/>
  <c r="V375" i="1"/>
  <c r="W375" i="1"/>
  <c r="X375" i="1" s="1"/>
  <c r="Y375" i="1" s="1"/>
  <c r="AB375" i="1"/>
  <c r="AC375" i="1"/>
  <c r="V376" i="1"/>
  <c r="W376" i="1"/>
  <c r="X376" i="1" s="1"/>
  <c r="Y376" i="1" s="1"/>
  <c r="AB376" i="1"/>
  <c r="AC376" i="1"/>
  <c r="V377" i="1"/>
  <c r="W377" i="1"/>
  <c r="X377" i="1" s="1"/>
  <c r="Y377" i="1" s="1"/>
  <c r="AB377" i="1"/>
  <c r="AC377" i="1"/>
  <c r="V378" i="1"/>
  <c r="W378" i="1"/>
  <c r="X378" i="1" s="1"/>
  <c r="Y378" i="1" s="1"/>
  <c r="AB378" i="1"/>
  <c r="AC378" i="1"/>
  <c r="V379" i="1"/>
  <c r="W379" i="1"/>
  <c r="X379" i="1" s="1"/>
  <c r="Y379" i="1" s="1"/>
  <c r="AB379" i="1"/>
  <c r="AC379" i="1"/>
  <c r="V380" i="1"/>
  <c r="W380" i="1"/>
  <c r="X380" i="1" s="1"/>
  <c r="Y380" i="1" s="1"/>
  <c r="AB380" i="1"/>
  <c r="AC380" i="1"/>
  <c r="V381" i="1"/>
  <c r="W381" i="1"/>
  <c r="X381" i="1" s="1"/>
  <c r="Y381" i="1" s="1"/>
  <c r="AB381" i="1"/>
  <c r="AC381" i="1"/>
  <c r="V382" i="1"/>
  <c r="W382" i="1"/>
  <c r="X382" i="1" s="1"/>
  <c r="Y382" i="1" s="1"/>
  <c r="AB382" i="1"/>
  <c r="AC382" i="1"/>
  <c r="V383" i="1"/>
  <c r="W383" i="1"/>
  <c r="X383" i="1" s="1"/>
  <c r="Y383" i="1" s="1"/>
  <c r="AB383" i="1"/>
  <c r="AC383" i="1"/>
  <c r="V384" i="1"/>
  <c r="W384" i="1"/>
  <c r="X384" i="1" s="1"/>
  <c r="Y384" i="1" s="1"/>
  <c r="AB384" i="1"/>
  <c r="AC384" i="1"/>
  <c r="V385" i="1"/>
  <c r="W385" i="1"/>
  <c r="X385" i="1" s="1"/>
  <c r="Y385" i="1" s="1"/>
  <c r="AB385" i="1"/>
  <c r="AC385" i="1"/>
  <c r="V386" i="1"/>
  <c r="W386" i="1"/>
  <c r="X386" i="1" s="1"/>
  <c r="Y386" i="1" s="1"/>
  <c r="AB386" i="1"/>
  <c r="AC386" i="1"/>
  <c r="V387" i="1"/>
  <c r="W387" i="1"/>
  <c r="X387" i="1" s="1"/>
  <c r="Y387" i="1" s="1"/>
  <c r="AB387" i="1"/>
  <c r="AC387" i="1"/>
  <c r="V388" i="1"/>
  <c r="W388" i="1"/>
  <c r="X388" i="1" s="1"/>
  <c r="Y388" i="1" s="1"/>
  <c r="AB388" i="1"/>
  <c r="AC388" i="1"/>
  <c r="V389" i="1"/>
  <c r="W389" i="1"/>
  <c r="X389" i="1" s="1"/>
  <c r="Y389" i="1" s="1"/>
  <c r="AB389" i="1"/>
  <c r="AC389" i="1"/>
  <c r="V390" i="1"/>
  <c r="W390" i="1"/>
  <c r="X390" i="1" s="1"/>
  <c r="Y390" i="1" s="1"/>
  <c r="AB390" i="1"/>
  <c r="AC390" i="1"/>
  <c r="V391" i="1"/>
  <c r="W391" i="1"/>
  <c r="X391" i="1" s="1"/>
  <c r="Y391" i="1" s="1"/>
  <c r="AB391" i="1"/>
  <c r="AC391" i="1"/>
  <c r="V392" i="1"/>
  <c r="W392" i="1"/>
  <c r="X392" i="1" s="1"/>
  <c r="Y392" i="1" s="1"/>
  <c r="AB392" i="1"/>
  <c r="AC392" i="1"/>
  <c r="V393" i="1"/>
  <c r="W393" i="1"/>
  <c r="X393" i="1" s="1"/>
  <c r="Y393" i="1" s="1"/>
  <c r="AB393" i="1"/>
  <c r="AC393" i="1"/>
  <c r="AC2" i="1"/>
  <c r="AB2" i="1"/>
  <c r="W2" i="1"/>
  <c r="X2" i="1" s="1"/>
  <c r="Y2" i="1" s="1"/>
  <c r="V2" i="1"/>
  <c r="V394" i="1" s="1"/>
  <c r="X394" i="1" l="1"/>
</calcChain>
</file>

<file path=xl/sharedStrings.xml><?xml version="1.0" encoding="utf-8"?>
<sst xmlns="http://schemas.openxmlformats.org/spreadsheetml/2006/main" count="1597" uniqueCount="428">
  <si>
    <t>Référence</t>
  </si>
  <si>
    <t>BL</t>
  </si>
  <si>
    <t>Date</t>
  </si>
  <si>
    <t>Tranp. Nom</t>
  </si>
  <si>
    <t>Transp. Suivi Num.</t>
  </si>
  <si>
    <t>Transp. Nbr. Colis</t>
  </si>
  <si>
    <t>Transp. Type Colisage</t>
  </si>
  <si>
    <t>Poids</t>
  </si>
  <si>
    <t>Empl. Libérés</t>
  </si>
  <si>
    <t>Prix à facturer</t>
  </si>
  <si>
    <t>Carton</t>
  </si>
  <si>
    <t>Destinataire</t>
  </si>
  <si>
    <t>Code postal</t>
  </si>
  <si>
    <t>Ville</t>
  </si>
  <si>
    <t>Pays</t>
  </si>
  <si>
    <t>Tps passé</t>
  </si>
  <si>
    <t>Manutention</t>
  </si>
  <si>
    <t>Ligne informatique</t>
  </si>
  <si>
    <t>Sorties</t>
  </si>
  <si>
    <t>COLISSIMO</t>
  </si>
  <si>
    <t>1376</t>
  </si>
  <si>
    <t>6280</t>
  </si>
  <si>
    <t>EXAPAQ</t>
  </si>
  <si>
    <t>31270</t>
  </si>
  <si>
    <t>23240</t>
  </si>
  <si>
    <t>21310</t>
  </si>
  <si>
    <t>59241</t>
  </si>
  <si>
    <t>34380</t>
  </si>
  <si>
    <t>52410</t>
  </si>
  <si>
    <t>62930</t>
  </si>
  <si>
    <t>67000</t>
  </si>
  <si>
    <t>59110</t>
  </si>
  <si>
    <t>77810</t>
  </si>
  <si>
    <t>80320</t>
  </si>
  <si>
    <t>67270</t>
  </si>
  <si>
    <t>75003</t>
  </si>
  <si>
    <t>91800</t>
  </si>
  <si>
    <t>59254</t>
  </si>
  <si>
    <t>38420</t>
  </si>
  <si>
    <t>5000</t>
  </si>
  <si>
    <t>56390</t>
  </si>
  <si>
    <t>74330</t>
  </si>
  <si>
    <t>44115</t>
  </si>
  <si>
    <t>74380</t>
  </si>
  <si>
    <t>30340</t>
  </si>
  <si>
    <t>68210</t>
  </si>
  <si>
    <t>54580</t>
  </si>
  <si>
    <t>43190</t>
  </si>
  <si>
    <t>79500</t>
  </si>
  <si>
    <t>60000</t>
  </si>
  <si>
    <t>42170</t>
  </si>
  <si>
    <t>34090</t>
  </si>
  <si>
    <t>85260</t>
  </si>
  <si>
    <t>58700</t>
  </si>
  <si>
    <t>75013</t>
  </si>
  <si>
    <t>27260</t>
  </si>
  <si>
    <t>19800</t>
  </si>
  <si>
    <t>44640</t>
  </si>
  <si>
    <t>5100</t>
  </si>
  <si>
    <t>94450</t>
  </si>
  <si>
    <t>49100</t>
  </si>
  <si>
    <t>63200</t>
  </si>
  <si>
    <t>1630</t>
  </si>
  <si>
    <t>57000</t>
  </si>
  <si>
    <t>75012</t>
  </si>
  <si>
    <t>21000</t>
  </si>
  <si>
    <t>44390</t>
  </si>
  <si>
    <t>69230</t>
  </si>
  <si>
    <t>13013</t>
  </si>
  <si>
    <t>56310</t>
  </si>
  <si>
    <t>14810</t>
  </si>
  <si>
    <t>13160</t>
  </si>
  <si>
    <t>37540</t>
  </si>
  <si>
    <t>67560</t>
  </si>
  <si>
    <t>3270</t>
  </si>
  <si>
    <t>13010</t>
  </si>
  <si>
    <t>80210</t>
  </si>
  <si>
    <t>84800</t>
  </si>
  <si>
    <t>59670</t>
  </si>
  <si>
    <t>74160</t>
  </si>
  <si>
    <t>83140</t>
  </si>
  <si>
    <t>71100</t>
  </si>
  <si>
    <t>25170</t>
  </si>
  <si>
    <t>92170</t>
  </si>
  <si>
    <t>29600</t>
  </si>
  <si>
    <t>83830</t>
  </si>
  <si>
    <t>46130</t>
  </si>
  <si>
    <t>81990</t>
  </si>
  <si>
    <t>31530</t>
  </si>
  <si>
    <t>33000</t>
  </si>
  <si>
    <t>17000</t>
  </si>
  <si>
    <t>71200</t>
  </si>
  <si>
    <t>59133</t>
  </si>
  <si>
    <t>22500</t>
  </si>
  <si>
    <t>94600</t>
  </si>
  <si>
    <t>14110</t>
  </si>
  <si>
    <t>3200</t>
  </si>
  <si>
    <t>54200</t>
  </si>
  <si>
    <t>44880</t>
  </si>
  <si>
    <t>31590</t>
  </si>
  <si>
    <t>6220</t>
  </si>
  <si>
    <t>76610</t>
  </si>
  <si>
    <t>38450</t>
  </si>
  <si>
    <t>27500</t>
  </si>
  <si>
    <t>59100</t>
  </si>
  <si>
    <t>75018</t>
  </si>
  <si>
    <t>14114</t>
  </si>
  <si>
    <t>71210</t>
  </si>
  <si>
    <t>28410</t>
  </si>
  <si>
    <t>71190</t>
  </si>
  <si>
    <t>83440</t>
  </si>
  <si>
    <t>28130</t>
  </si>
  <si>
    <t>84110</t>
  </si>
  <si>
    <t>27220</t>
  </si>
  <si>
    <t>85490</t>
  </si>
  <si>
    <t>41100</t>
  </si>
  <si>
    <t>67200</t>
  </si>
  <si>
    <t>83600</t>
  </si>
  <si>
    <t>13770</t>
  </si>
  <si>
    <t>33470</t>
  </si>
  <si>
    <t>78670</t>
  </si>
  <si>
    <t>14390</t>
  </si>
  <si>
    <t>38370</t>
  </si>
  <si>
    <t>75017</t>
  </si>
  <si>
    <t>77450</t>
  </si>
  <si>
    <t>91000</t>
  </si>
  <si>
    <t>13114</t>
  </si>
  <si>
    <t>56380</t>
  </si>
  <si>
    <t>34600</t>
  </si>
  <si>
    <t>78600</t>
  </si>
  <si>
    <t>38460</t>
  </si>
  <si>
    <t>64330</t>
  </si>
  <si>
    <t>19200</t>
  </si>
  <si>
    <t>7300</t>
  </si>
  <si>
    <t>75019</t>
  </si>
  <si>
    <t>33210</t>
  </si>
  <si>
    <t>81300</t>
  </si>
  <si>
    <t>22190</t>
  </si>
  <si>
    <t>91200</t>
  </si>
  <si>
    <t>59310</t>
  </si>
  <si>
    <t>31200</t>
  </si>
  <si>
    <t>85420</t>
  </si>
  <si>
    <t>91850</t>
  </si>
  <si>
    <t>27680</t>
  </si>
  <si>
    <t>83190</t>
  </si>
  <si>
    <t>93160</t>
  </si>
  <si>
    <t>91540</t>
  </si>
  <si>
    <t>35220</t>
  </si>
  <si>
    <t>83130</t>
  </si>
  <si>
    <t>6700</t>
  </si>
  <si>
    <t>74520</t>
  </si>
  <si>
    <t>66160</t>
  </si>
  <si>
    <t>79000</t>
  </si>
  <si>
    <t>41200</t>
  </si>
  <si>
    <t>33200</t>
  </si>
  <si>
    <t>84210</t>
  </si>
  <si>
    <t>31100</t>
  </si>
  <si>
    <t>29590</t>
  </si>
  <si>
    <t>27950</t>
  </si>
  <si>
    <t>12100</t>
  </si>
  <si>
    <t>65220</t>
  </si>
  <si>
    <t>54710</t>
  </si>
  <si>
    <t>78470</t>
  </si>
  <si>
    <t>37460</t>
  </si>
  <si>
    <t>75011</t>
  </si>
  <si>
    <t>26400</t>
  </si>
  <si>
    <t>69280</t>
  </si>
  <si>
    <t>54670</t>
  </si>
  <si>
    <t>78770</t>
  </si>
  <si>
    <t>10800</t>
  </si>
  <si>
    <t>34290</t>
  </si>
  <si>
    <t>69150</t>
  </si>
  <si>
    <t>78370</t>
  </si>
  <si>
    <t>13550</t>
  </si>
  <si>
    <t>68780</t>
  </si>
  <si>
    <t>95370</t>
  </si>
  <si>
    <t>83860</t>
  </si>
  <si>
    <t>74500</t>
  </si>
  <si>
    <t>92120</t>
  </si>
  <si>
    <t>75020</t>
  </si>
  <si>
    <t>44750</t>
  </si>
  <si>
    <t>25200</t>
  </si>
  <si>
    <t>33320</t>
  </si>
  <si>
    <t>95170</t>
  </si>
  <si>
    <t>32120</t>
  </si>
  <si>
    <t>38090</t>
  </si>
  <si>
    <t>76480</t>
  </si>
  <si>
    <t>33990</t>
  </si>
  <si>
    <t>76150</t>
  </si>
  <si>
    <t>69400</t>
  </si>
  <si>
    <t>62620</t>
  </si>
  <si>
    <t>6000</t>
  </si>
  <si>
    <t>81000</t>
  </si>
  <si>
    <t>84220</t>
  </si>
  <si>
    <t>7400</t>
  </si>
  <si>
    <t>45000</t>
  </si>
  <si>
    <t>95800</t>
  </si>
  <si>
    <t>37330</t>
  </si>
  <si>
    <t>28360</t>
  </si>
  <si>
    <t>95430</t>
  </si>
  <si>
    <t>20117</t>
  </si>
  <si>
    <t>40420</t>
  </si>
  <si>
    <t>GEODIS</t>
  </si>
  <si>
    <t>01220</t>
  </si>
  <si>
    <t>2000</t>
  </si>
  <si>
    <t>57100</t>
  </si>
  <si>
    <t>67210</t>
  </si>
  <si>
    <t>54260</t>
  </si>
  <si>
    <t>01500</t>
  </si>
  <si>
    <t>77580</t>
  </si>
  <si>
    <t>35610</t>
  </si>
  <si>
    <t>01300</t>
  </si>
  <si>
    <t>51120</t>
  </si>
  <si>
    <t>54220</t>
  </si>
  <si>
    <t>37800</t>
  </si>
  <si>
    <t>01460</t>
  </si>
  <si>
    <t>33140</t>
  </si>
  <si>
    <t>04140</t>
  </si>
  <si>
    <t>60240</t>
  </si>
  <si>
    <t>33670</t>
  </si>
  <si>
    <t>95680</t>
  </si>
  <si>
    <t>34500</t>
  </si>
  <si>
    <t>83000</t>
  </si>
  <si>
    <t>13230</t>
  </si>
  <si>
    <t>93210</t>
  </si>
  <si>
    <t>45190</t>
  </si>
  <si>
    <t>22400</t>
  </si>
  <si>
    <t>30290</t>
  </si>
  <si>
    <t>13370</t>
  </si>
  <si>
    <t>83460</t>
  </si>
  <si>
    <t>03600</t>
  </si>
  <si>
    <t>44860</t>
  </si>
  <si>
    <t>93600</t>
  </si>
  <si>
    <t>28340</t>
  </si>
  <si>
    <t>44300</t>
  </si>
  <si>
    <t>20221</t>
  </si>
  <si>
    <t>28310</t>
  </si>
  <si>
    <t>84360</t>
  </si>
  <si>
    <t>47500</t>
  </si>
  <si>
    <t>75015</t>
  </si>
  <si>
    <t>50680</t>
  </si>
  <si>
    <t>75010</t>
  </si>
  <si>
    <t>91830</t>
  </si>
  <si>
    <t>75006</t>
  </si>
  <si>
    <t>5537</t>
  </si>
  <si>
    <t>59126</t>
  </si>
  <si>
    <t>92100</t>
  </si>
  <si>
    <t>53100</t>
  </si>
  <si>
    <t>01100</t>
  </si>
  <si>
    <t>20214</t>
  </si>
  <si>
    <t>26570</t>
  </si>
  <si>
    <t>11170</t>
  </si>
  <si>
    <t>11590</t>
  </si>
  <si>
    <t>40600</t>
  </si>
  <si>
    <t>93440</t>
  </si>
  <si>
    <t>62220</t>
  </si>
  <si>
    <t>32330</t>
  </si>
  <si>
    <t>71340</t>
  </si>
  <si>
    <t>32720</t>
  </si>
  <si>
    <t>78450</t>
  </si>
  <si>
    <t>06100</t>
  </si>
  <si>
    <t>67610</t>
  </si>
  <si>
    <t>13100</t>
  </si>
  <si>
    <t>75014</t>
  </si>
  <si>
    <t>69160</t>
  </si>
  <si>
    <t>36000</t>
  </si>
  <si>
    <t>59242</t>
  </si>
  <si>
    <t>13200</t>
  </si>
  <si>
    <t>33290</t>
  </si>
  <si>
    <t>44140</t>
  </si>
  <si>
    <t>59162</t>
  </si>
  <si>
    <t>68360</t>
  </si>
  <si>
    <t>76000</t>
  </si>
  <si>
    <t>01000</t>
  </si>
  <si>
    <t>74930</t>
  </si>
  <si>
    <t>44220</t>
  </si>
  <si>
    <t>1009</t>
  </si>
  <si>
    <t>33520</t>
  </si>
  <si>
    <t>74130</t>
  </si>
  <si>
    <t>82000</t>
  </si>
  <si>
    <t>83670</t>
  </si>
  <si>
    <t>45730</t>
  </si>
  <si>
    <t>95120</t>
  </si>
  <si>
    <t>69500</t>
  </si>
  <si>
    <t>06130</t>
  </si>
  <si>
    <t>65710</t>
  </si>
  <si>
    <t>85450</t>
  </si>
  <si>
    <t>46360</t>
  </si>
  <si>
    <t>77220</t>
  </si>
  <si>
    <t>67290</t>
  </si>
  <si>
    <t>06430</t>
  </si>
  <si>
    <t>78170</t>
  </si>
  <si>
    <t>33450</t>
  </si>
  <si>
    <t>50300</t>
  </si>
  <si>
    <t>94170</t>
  </si>
  <si>
    <t>64320</t>
  </si>
  <si>
    <t>67440</t>
  </si>
  <si>
    <t>62610</t>
  </si>
  <si>
    <t>27560</t>
  </si>
  <si>
    <t>69100</t>
  </si>
  <si>
    <t>43350</t>
  </si>
  <si>
    <t>11260</t>
  </si>
  <si>
    <t>74200</t>
  </si>
  <si>
    <t>38360</t>
  </si>
  <si>
    <t>13860</t>
  </si>
  <si>
    <t>42110</t>
  </si>
  <si>
    <t>79220</t>
  </si>
  <si>
    <t>20145</t>
  </si>
  <si>
    <t>27190</t>
  </si>
  <si>
    <t>07210</t>
  </si>
  <si>
    <t>78410</t>
  </si>
  <si>
    <t>46230</t>
  </si>
  <si>
    <t>88250</t>
  </si>
  <si>
    <t>59960</t>
  </si>
  <si>
    <t>60550</t>
  </si>
  <si>
    <t>06110</t>
  </si>
  <si>
    <t>86270</t>
  </si>
  <si>
    <t>92130</t>
  </si>
  <si>
    <t>60850</t>
  </si>
  <si>
    <t>92800</t>
  </si>
  <si>
    <t>49740</t>
  </si>
  <si>
    <t>95100</t>
  </si>
  <si>
    <t>20600</t>
  </si>
  <si>
    <t>07800</t>
  </si>
  <si>
    <t>85460</t>
  </si>
  <si>
    <t>51000</t>
  </si>
  <si>
    <t>69480</t>
  </si>
  <si>
    <t>67300</t>
  </si>
  <si>
    <t>37000</t>
  </si>
  <si>
    <t>56100</t>
  </si>
  <si>
    <t>62800</t>
  </si>
  <si>
    <t>01800</t>
  </si>
  <si>
    <t>92700</t>
  </si>
  <si>
    <t>41120</t>
  </si>
  <si>
    <t>1000</t>
  </si>
  <si>
    <t>83260</t>
  </si>
  <si>
    <t>17800</t>
  </si>
  <si>
    <t>44310</t>
  </si>
  <si>
    <t>37200</t>
  </si>
  <si>
    <t>78910</t>
  </si>
  <si>
    <t>08200</t>
  </si>
  <si>
    <t>78000</t>
  </si>
  <si>
    <t>79370</t>
  </si>
  <si>
    <t>44320</t>
  </si>
  <si>
    <t>51480</t>
  </si>
  <si>
    <t>62490</t>
  </si>
  <si>
    <t>57450</t>
  </si>
  <si>
    <t>40280</t>
  </si>
  <si>
    <t>58800</t>
  </si>
  <si>
    <t>71150</t>
  </si>
  <si>
    <t>49290</t>
  </si>
  <si>
    <t>30800</t>
  </si>
  <si>
    <t>59560</t>
  </si>
  <si>
    <t>38650</t>
  </si>
  <si>
    <t xml:space="preserve"> </t>
  </si>
  <si>
    <t xml:space="preserve">	Totaux (378) :</t>
  </si>
  <si>
    <t>Livraison ‡ domicile Predict sur rendez-vous</t>
  </si>
  <si>
    <t>Geodis Messagerie (au pas de porte)</t>
  </si>
  <si>
    <t>Geodis On Demand (au pas de porte)</t>
  </si>
  <si>
    <t>Livraison sur LIEU DE TRAVAIL</t>
  </si>
  <si>
    <t>Livraison en relais Pickup</t>
  </si>
  <si>
    <t>Geodis International Messagerie (au pas de porte)</t>
  </si>
  <si>
    <t>La Poste Colissimo Expert International</t>
  </si>
  <si>
    <t>Geodis International Express (au pas de porte)</t>
  </si>
  <si>
    <t xml:space="preserve">	</t>
  </si>
  <si>
    <t>Marge nette HT</t>
  </si>
  <si>
    <t>Marge brut avant remises</t>
  </si>
  <si>
    <t>BÈnÈfices nets HT</t>
  </si>
  <si>
    <t>BÈnÈfices bruts avant remises</t>
  </si>
  <si>
    <t>Total co˚t de revient</t>
  </si>
  <si>
    <t>Statut commande</t>
  </si>
  <si>
    <t>Total TVA collectÈe</t>
  </si>
  <si>
    <t>TVA emballage</t>
  </si>
  <si>
    <t>Total emballage HT</t>
  </si>
  <si>
    <t xml:space="preserve">TVA rÈductions </t>
  </si>
  <si>
    <t>Total rÈductions HT</t>
  </si>
  <si>
    <t>TVA frais de port</t>
  </si>
  <si>
    <t>Total frais de port HT</t>
  </si>
  <si>
    <t>Dont TVA Ècotaxe</t>
  </si>
  <si>
    <t>Dont Ecotaxe HT</t>
  </si>
  <si>
    <t>TVA produits</t>
  </si>
  <si>
    <t>Total produits HT</t>
  </si>
  <si>
    <t>Total payÈ TTC</t>
  </si>
  <si>
    <t>NumÈro de suivi</t>
  </si>
  <si>
    <t>Frais d'expÈdition</t>
  </si>
  <si>
    <t>Transporteur</t>
  </si>
  <si>
    <t>PrÈnom</t>
  </si>
  <si>
    <t>Nom</t>
  </si>
  <si>
    <t>Date de livraison de commande</t>
  </si>
  <si>
    <t>Date de facturation de commande</t>
  </si>
  <si>
    <t>NumÈro de facture</t>
  </si>
  <si>
    <t>Date d'ajout de commande</t>
  </si>
  <si>
    <t>ID de commande</t>
  </si>
  <si>
    <t>Nom Boutique</t>
  </si>
  <si>
    <t>poids</t>
  </si>
  <si>
    <t>prix client TTC</t>
  </si>
  <si>
    <t>prix client HT</t>
  </si>
  <si>
    <t>Problème ?</t>
  </si>
  <si>
    <t xml:space="preserve">Prix selon grille </t>
  </si>
  <si>
    <t>tracking</t>
  </si>
  <si>
    <t xml:space="preserve">REMARQUE </t>
  </si>
  <si>
    <t>Zone 01</t>
  </si>
  <si>
    <t>Zone 02</t>
  </si>
  <si>
    <t>Zone 03</t>
  </si>
  <si>
    <t>Zone 04</t>
  </si>
  <si>
    <t>Zone 05</t>
  </si>
  <si>
    <t>Zone 06</t>
  </si>
  <si>
    <t>Zone 07</t>
  </si>
  <si>
    <t>Zone 08</t>
  </si>
  <si>
    <t>Zone 09</t>
  </si>
  <si>
    <t>Zone 10</t>
  </si>
  <si>
    <t>Corse</t>
  </si>
  <si>
    <t>36 ; 41 ; 49 ; 72 ; 86</t>
  </si>
  <si>
    <t>16 ; 18 ; 23 ; 28 ; 35 ; 44 ; 45 ; 53 ; 61 ; 79 ; 85 ; 87</t>
  </si>
  <si>
    <t>03 ; 14 ; 17 ; 19 ; 24 ; 27 ; 50 ; 56 ; 58 ; 60 ; 63 ; 75-78 ; 89 ; 91-95</t>
  </si>
  <si>
    <t>02 ; 10 ; 15 ; 21 ; 22 ; 33 ; 51 ; 52 ; 71 ; 80</t>
  </si>
  <si>
    <t>01 ; 08 ; 12 ; 25 ; 29 ; 32 ; 39 ; 40 ; 42 ; 43 ; 46 ; 47 ; 55 ; 59 ; 62 ; 69 ; 70 ; 82</t>
  </si>
  <si>
    <t>07 ; 26 ; 31 ; 38 ; 48 ; 54 ; 57 ; 64 ; 65 ; 73 ; 74 ; 81 ; 88 ; 90</t>
  </si>
  <si>
    <t>05 ; 09 ; 11 ; 30 ; 34 ; 67 ; 68 ; 84</t>
  </si>
  <si>
    <t>04 ; 13 ; 66 ; 83</t>
  </si>
  <si>
    <t>06 ; 98</t>
  </si>
  <si>
    <t>Coût</t>
  </si>
  <si>
    <t>MES</t>
  </si>
  <si>
    <t>ENE</t>
  </si>
  <si>
    <t>PREDICT</t>
  </si>
  <si>
    <t>MEI</t>
  </si>
  <si>
    <t>Tranp. Mode</t>
  </si>
  <si>
    <t>Département/poids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</si>
</sst>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#,##0.00\ &quot;€&quot;"/>
    <numFmt numFmtId="165" formatCode="0.0"/>
  </numFmts>
  <fonts count="28" x14ac:knownFonts="1">
    <font>
      <sz val="11"/>
      <name val="Calibri"/>
    </font>
    <font>
      <sz val="12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9"/>
      <color indexed="8"/>
      <name val="Arial"/>
      <family val="2"/>
    </font>
    <font>
      <sz val="11"/>
      <name val="Calibri"/>
      <family val="2"/>
    </font>
    <font>
      <sz val="12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3F3F76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9"/>
      <color indexed="8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10"/>
      <color rgb="FFFF0000"/>
      <name val="Calibri"/>
      <family val="2"/>
    </font>
    <font>
      <b/>
      <sz val="11"/>
      <color rgb="FF0070C0"/>
      <name val="Calibri"/>
      <family val="2"/>
    </font>
    <font>
      <sz val="10"/>
      <color rgb="FF0070C0"/>
      <name val="Calibri"/>
      <family val="2"/>
    </font>
    <font>
      <sz val="12"/>
      <name val="Trebuchet MS"/>
      <family val="2"/>
    </font>
    <font>
      <sz val="11"/>
      <color rgb="FFFF0000"/>
      <name val="Trebuchet MS"/>
      <family val="2"/>
    </font>
    <font>
      <sz val="11"/>
      <color indexed="8"/>
      <name val="Trebuchet MS"/>
      <family val="2"/>
    </font>
    <font>
      <sz val="11"/>
      <name val="Trebuchet MS"/>
      <family val="2"/>
    </font>
    <font>
      <sz val="12"/>
      <color indexed="9"/>
      <name val="Trebuchet MS"/>
      <family val="2"/>
    </font>
    <font>
      <sz val="10"/>
      <color indexed="8"/>
      <name val="Trebuchet MS"/>
      <family val="2"/>
    </font>
    <font>
      <sz val="10"/>
      <name val="Trebuchet MS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FF9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9C4BD"/>
      </patternFill>
    </fill>
    <fill>
      <patternFill patternType="solid">
        <fgColor rgb="FFF1F1F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ashed">
        <color indexed="55"/>
      </left>
      <right style="dashed">
        <color indexed="55"/>
      </right>
      <top style="dashed">
        <color indexed="55"/>
      </top>
      <bottom style="dashed">
        <color indexed="55"/>
      </bottom>
      <diagonal/>
    </border>
    <border>
      <left style="dashed">
        <color indexed="55"/>
      </left>
      <right/>
      <top style="dashed">
        <color indexed="55"/>
      </top>
      <bottom/>
      <diagonal/>
    </border>
    <border>
      <left/>
      <right/>
      <top style="dashed">
        <color indexed="55"/>
      </top>
      <bottom/>
      <diagonal/>
    </border>
    <border>
      <left/>
      <right style="medium">
        <color indexed="9"/>
      </right>
      <top style="dashed">
        <color indexed="55"/>
      </top>
      <bottom/>
      <diagonal/>
    </border>
    <border>
      <left style="dashed">
        <color indexed="55"/>
      </left>
      <right/>
      <top style="dashed">
        <color indexed="55"/>
      </top>
      <bottom style="dashed">
        <color indexed="55"/>
      </bottom>
      <diagonal/>
    </border>
    <border>
      <left/>
      <right/>
      <top style="dashed">
        <color indexed="55"/>
      </top>
      <bottom style="dashed">
        <color indexed="55"/>
      </bottom>
      <diagonal/>
    </border>
    <border>
      <left/>
      <right style="medium">
        <color indexed="9"/>
      </right>
      <top style="dashed">
        <color indexed="55"/>
      </top>
      <bottom style="dashed">
        <color indexed="55"/>
      </bottom>
      <diagonal/>
    </border>
    <border>
      <left style="dashed">
        <color indexed="55"/>
      </left>
      <right style="dashed">
        <color indexed="55"/>
      </right>
      <top/>
      <bottom/>
      <diagonal/>
    </border>
    <border>
      <left style="dashed">
        <color indexed="55"/>
      </left>
      <right style="dashed">
        <color indexed="55"/>
      </right>
      <top style="dashed">
        <color indexed="55"/>
      </top>
      <bottom/>
      <diagonal/>
    </border>
    <border>
      <left/>
      <right style="dashed">
        <color indexed="55"/>
      </right>
      <top style="dashed">
        <color indexed="55"/>
      </top>
      <bottom style="dashed">
        <color indexed="5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0" fontId="6" fillId="3" borderId="4" applyNumberFormat="0" applyAlignment="0" applyProtection="0"/>
    <xf numFmtId="0" fontId="5" fillId="4" borderId="5" applyNumberFormat="0" applyFont="0" applyAlignment="0" applyProtection="0"/>
    <xf numFmtId="0" fontId="1" fillId="0" borderId="0"/>
    <xf numFmtId="0" fontId="9" fillId="0" borderId="0"/>
    <xf numFmtId="9" fontId="14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0" fillId="0" borderId="0" xfId="0" applyNumberFormat="1"/>
    <xf numFmtId="49" fontId="4" fillId="2" borderId="2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vertical="center"/>
    </xf>
    <xf numFmtId="0" fontId="3" fillId="0" borderId="0" xfId="0" applyFont="1"/>
    <xf numFmtId="0" fontId="3" fillId="0" borderId="0" xfId="0" applyFont="1" applyFill="1" applyBorder="1"/>
    <xf numFmtId="0" fontId="1" fillId="0" borderId="0" xfId="4"/>
    <xf numFmtId="10" fontId="1" fillId="0" borderId="0" xfId="4" applyNumberFormat="1"/>
    <xf numFmtId="14" fontId="1" fillId="0" borderId="0" xfId="4" applyNumberFormat="1"/>
    <xf numFmtId="0" fontId="7" fillId="0" borderId="0" xfId="4" applyFont="1"/>
    <xf numFmtId="0" fontId="8" fillId="5" borderId="1" xfId="2" applyFont="1" applyFill="1" applyBorder="1" applyAlignment="1">
      <alignment horizontal="center" vertical="center"/>
    </xf>
    <xf numFmtId="44" fontId="8" fillId="5" borderId="1" xfId="1" applyFont="1" applyFill="1" applyBorder="1" applyAlignment="1">
      <alignment horizontal="center" vertical="center"/>
    </xf>
    <xf numFmtId="2" fontId="8" fillId="5" borderId="1" xfId="1" applyNumberFormat="1" applyFont="1" applyFill="1" applyBorder="1" applyAlignment="1">
      <alignment horizontal="center" vertical="center"/>
    </xf>
    <xf numFmtId="2" fontId="8" fillId="6" borderId="1" xfId="1" applyNumberFormat="1" applyFont="1" applyFill="1" applyBorder="1" applyAlignment="1">
      <alignment horizontal="center" vertical="center"/>
    </xf>
    <xf numFmtId="44" fontId="8" fillId="6" borderId="1" xfId="1" applyFont="1" applyFill="1" applyBorder="1" applyAlignment="1">
      <alignment horizontal="center" vertical="center"/>
    </xf>
    <xf numFmtId="2" fontId="10" fillId="7" borderId="1" xfId="5" applyNumberFormat="1" applyFont="1" applyFill="1" applyBorder="1" applyAlignment="1">
      <alignment horizontal="center" vertical="center"/>
    </xf>
    <xf numFmtId="0" fontId="10" fillId="7" borderId="1" xfId="5" applyFont="1" applyFill="1" applyBorder="1" applyAlignment="1">
      <alignment horizontal="center" vertical="center"/>
    </xf>
    <xf numFmtId="0" fontId="11" fillId="8" borderId="5" xfId="3" applyFont="1" applyFill="1" applyAlignment="1">
      <alignment horizontal="center" vertical="center"/>
    </xf>
    <xf numFmtId="2" fontId="12" fillId="5" borderId="0" xfId="0" applyNumberFormat="1" applyFont="1" applyFill="1"/>
    <xf numFmtId="1" fontId="12" fillId="5" borderId="0" xfId="0" applyNumberFormat="1" applyFont="1" applyFill="1"/>
    <xf numFmtId="2" fontId="10" fillId="5" borderId="0" xfId="0" applyNumberFormat="1" applyFont="1" applyFill="1"/>
    <xf numFmtId="2" fontId="12" fillId="6" borderId="0" xfId="0" applyNumberFormat="1" applyFont="1" applyFill="1" applyAlignment="1">
      <alignment horizontal="center"/>
    </xf>
    <xf numFmtId="44" fontId="12" fillId="6" borderId="0" xfId="1" applyFont="1" applyFill="1" applyAlignment="1">
      <alignment horizontal="left"/>
    </xf>
    <xf numFmtId="2" fontId="12" fillId="7" borderId="0" xfId="0" applyNumberFormat="1" applyFont="1" applyFill="1"/>
    <xf numFmtId="0" fontId="12" fillId="8" borderId="0" xfId="0" applyFont="1" applyFill="1"/>
    <xf numFmtId="2" fontId="2" fillId="0" borderId="0" xfId="0" applyNumberFormat="1" applyFont="1"/>
    <xf numFmtId="49" fontId="13" fillId="2" borderId="2" xfId="0" applyNumberFormat="1" applyFont="1" applyFill="1" applyBorder="1" applyAlignment="1">
      <alignment horizontal="center" vertical="center"/>
    </xf>
    <xf numFmtId="0" fontId="2" fillId="0" borderId="0" xfId="0" applyFont="1"/>
    <xf numFmtId="44" fontId="0" fillId="0" borderId="0" xfId="0" applyNumberFormat="1"/>
    <xf numFmtId="0" fontId="4" fillId="2" borderId="0" xfId="0" applyFont="1" applyFill="1" applyBorder="1" applyAlignment="1">
      <alignment horizontal="center" vertical="center"/>
    </xf>
    <xf numFmtId="2" fontId="15" fillId="0" borderId="0" xfId="0" applyNumberFormat="1" applyFont="1"/>
    <xf numFmtId="2" fontId="16" fillId="5" borderId="0" xfId="0" applyNumberFormat="1" applyFont="1" applyFill="1"/>
    <xf numFmtId="9" fontId="12" fillId="6" borderId="0" xfId="6" applyFont="1" applyFill="1" applyAlignment="1">
      <alignment horizontal="left"/>
    </xf>
    <xf numFmtId="2" fontId="17" fillId="0" borderId="0" xfId="0" applyNumberFormat="1" applyFont="1"/>
    <xf numFmtId="44" fontId="18" fillId="6" borderId="0" xfId="1" applyFont="1" applyFill="1" applyAlignment="1">
      <alignment horizontal="left"/>
    </xf>
    <xf numFmtId="0" fontId="19" fillId="0" borderId="0" xfId="0" applyFont="1" applyAlignment="1"/>
    <xf numFmtId="0" fontId="20" fillId="9" borderId="6" xfId="4" applyFont="1" applyFill="1" applyBorder="1" applyAlignment="1">
      <alignment horizontal="center" vertical="center" wrapText="1"/>
    </xf>
    <xf numFmtId="0" fontId="21" fillId="10" borderId="0" xfId="0" applyFont="1" applyFill="1" applyAlignment="1">
      <alignment horizontal="center" vertical="center"/>
    </xf>
    <xf numFmtId="164" fontId="19" fillId="11" borderId="7" xfId="0" applyNumberFormat="1" applyFont="1" applyFill="1" applyBorder="1" applyAlignment="1" applyProtection="1">
      <alignment horizontal="center" vertical="center" wrapText="1"/>
      <protection locked="0"/>
    </xf>
    <xf numFmtId="164" fontId="19" fillId="11" borderId="8" xfId="0" applyNumberFormat="1" applyFont="1" applyFill="1" applyBorder="1" applyAlignment="1" applyProtection="1">
      <alignment horizontal="center" vertical="center" wrapText="1"/>
      <protection locked="0"/>
    </xf>
    <xf numFmtId="164" fontId="22" fillId="11" borderId="9" xfId="0" applyNumberFormat="1" applyFont="1" applyFill="1" applyBorder="1" applyAlignment="1" applyProtection="1">
      <alignment horizontal="center" vertical="center" wrapText="1"/>
      <protection locked="0"/>
    </xf>
    <xf numFmtId="0" fontId="21" fillId="12" borderId="0" xfId="0" applyFont="1" applyFill="1" applyBorder="1" applyAlignment="1">
      <alignment horizontal="center" vertical="center" wrapText="1"/>
    </xf>
    <xf numFmtId="164" fontId="19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13" borderId="0" xfId="0" applyFont="1" applyFill="1" applyBorder="1" applyAlignment="1">
      <alignment horizontal="center" vertical="center" wrapText="1"/>
    </xf>
    <xf numFmtId="164" fontId="19" fillId="11" borderId="10" xfId="0" applyNumberFormat="1" applyFont="1" applyFill="1" applyBorder="1" applyAlignment="1" applyProtection="1">
      <alignment horizontal="center" vertical="center" wrapText="1"/>
      <protection locked="0"/>
    </xf>
    <xf numFmtId="164" fontId="19" fillId="11" borderId="11" xfId="0" applyNumberFormat="1" applyFont="1" applyFill="1" applyBorder="1" applyAlignment="1" applyProtection="1">
      <alignment horizontal="center" vertical="center" wrapText="1"/>
      <protection locked="0"/>
    </xf>
    <xf numFmtId="164" fontId="22" fillId="11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14" borderId="0" xfId="0" applyFont="1" applyFill="1" applyBorder="1" applyAlignment="1">
      <alignment horizontal="center" vertical="center" wrapText="1"/>
    </xf>
    <xf numFmtId="164" fontId="19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15" borderId="0" xfId="0" applyFont="1" applyFill="1" applyBorder="1" applyAlignment="1">
      <alignment horizontal="center" vertical="center" wrapText="1"/>
    </xf>
    <xf numFmtId="0" fontId="21" fillId="16" borderId="0" xfId="0" applyFont="1" applyFill="1" applyBorder="1" applyAlignment="1">
      <alignment horizontal="center" vertical="center" wrapText="1"/>
    </xf>
    <xf numFmtId="0" fontId="24" fillId="10" borderId="14" xfId="0" applyFont="1" applyFill="1" applyBorder="1" applyAlignment="1">
      <alignment horizontal="center" vertical="center"/>
    </xf>
    <xf numFmtId="0" fontId="24" fillId="22" borderId="13" xfId="0" applyFont="1" applyFill="1" applyBorder="1" applyAlignment="1">
      <alignment horizontal="center" vertical="center" wrapText="1"/>
    </xf>
    <xf numFmtId="0" fontId="24" fillId="13" borderId="13" xfId="0" applyFont="1" applyFill="1" applyBorder="1" applyAlignment="1">
      <alignment horizontal="center" vertical="center" wrapText="1"/>
    </xf>
    <xf numFmtId="0" fontId="24" fillId="14" borderId="13" xfId="0" applyFont="1" applyFill="1" applyBorder="1" applyAlignment="1">
      <alignment horizontal="center" vertical="center" wrapText="1"/>
    </xf>
    <xf numFmtId="0" fontId="24" fillId="15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2" fontId="25" fillId="17" borderId="13" xfId="0" applyNumberFormat="1" applyFont="1" applyFill="1" applyBorder="1" applyAlignment="1">
      <alignment horizontal="center" vertical="center" wrapText="1"/>
    </xf>
    <xf numFmtId="2" fontId="25" fillId="18" borderId="13" xfId="0" applyNumberFormat="1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24" fillId="19" borderId="13" xfId="0" applyFont="1" applyFill="1" applyBorder="1" applyAlignment="1">
      <alignment horizontal="center" vertical="center" wrapText="1"/>
    </xf>
    <xf numFmtId="0" fontId="22" fillId="17" borderId="0" xfId="0" applyNumberFormat="1" applyFont="1" applyFill="1" applyBorder="1" applyAlignment="1">
      <alignment horizontal="center" vertical="center" wrapText="1"/>
    </xf>
    <xf numFmtId="0" fontId="22" fillId="18" borderId="0" xfId="0" applyNumberFormat="1" applyFont="1" applyFill="1" applyBorder="1" applyAlignment="1">
      <alignment horizontal="center" vertical="center" wrapText="1"/>
    </xf>
    <xf numFmtId="0" fontId="21" fillId="11" borderId="0" xfId="0" applyNumberFormat="1" applyFont="1" applyFill="1" applyBorder="1" applyAlignment="1">
      <alignment horizontal="center" vertical="center" wrapText="1"/>
    </xf>
    <xf numFmtId="0" fontId="21" fillId="19" borderId="13" xfId="0" applyNumberFormat="1" applyFont="1" applyFill="1" applyBorder="1" applyAlignment="1">
      <alignment horizontal="center" vertical="center" wrapText="1"/>
    </xf>
    <xf numFmtId="0" fontId="23" fillId="20" borderId="13" xfId="0" applyNumberFormat="1" applyFont="1" applyFill="1" applyBorder="1" applyAlignment="1">
      <alignment horizontal="center" vertical="center"/>
    </xf>
    <xf numFmtId="165" fontId="26" fillId="23" borderId="16" xfId="0" applyNumberFormat="1" applyFont="1" applyFill="1" applyBorder="1" applyAlignment="1">
      <alignment horizontal="center" vertical="top" shrinkToFit="1"/>
    </xf>
    <xf numFmtId="1" fontId="26" fillId="23" borderId="16" xfId="0" applyNumberFormat="1" applyFont="1" applyFill="1" applyBorder="1" applyAlignment="1">
      <alignment horizontal="center" vertical="top" shrinkToFit="1"/>
    </xf>
    <xf numFmtId="2" fontId="27" fillId="24" borderId="16" xfId="0" applyNumberFormat="1" applyFont="1" applyFill="1" applyBorder="1" applyAlignment="1">
      <alignment horizontal="center" vertical="top" shrinkToFit="1"/>
    </xf>
    <xf numFmtId="2" fontId="27" fillId="0" borderId="16" xfId="0" applyNumberFormat="1" applyFont="1" applyFill="1" applyBorder="1" applyAlignment="1">
      <alignment horizontal="center" vertical="top" shrinkToFit="1"/>
    </xf>
    <xf numFmtId="0" fontId="25" fillId="21" borderId="10" xfId="0" applyNumberFormat="1" applyFont="1" applyFill="1" applyBorder="1" applyAlignment="1" applyProtection="1">
      <alignment horizontal="left" vertical="center" wrapText="1"/>
      <protection locked="0"/>
    </xf>
    <xf numFmtId="0" fontId="25" fillId="21" borderId="11" xfId="0" applyNumberFormat="1" applyFont="1" applyFill="1" applyBorder="1" applyAlignment="1" applyProtection="1">
      <alignment horizontal="left" vertical="center" wrapText="1"/>
      <protection locked="0"/>
    </xf>
    <xf numFmtId="0" fontId="25" fillId="21" borderId="15" xfId="0" applyNumberFormat="1" applyFont="1" applyFill="1" applyBorder="1" applyAlignment="1" applyProtection="1">
      <alignment horizontal="left" vertical="center" wrapText="1"/>
      <protection locked="0"/>
    </xf>
    <xf numFmtId="0" fontId="24" fillId="0" borderId="10" xfId="0" applyNumberFormat="1" applyFont="1" applyBorder="1" applyAlignment="1" applyProtection="1">
      <alignment horizontal="left" vertical="top"/>
      <protection locked="0"/>
    </xf>
    <xf numFmtId="0" fontId="24" fillId="0" borderId="11" xfId="0" applyNumberFormat="1" applyFont="1" applyBorder="1" applyAlignment="1" applyProtection="1">
      <alignment horizontal="left" vertical="top"/>
      <protection locked="0"/>
    </xf>
    <xf numFmtId="0" fontId="24" fillId="0" borderId="15" xfId="0" applyNumberFormat="1" applyFont="1" applyBorder="1" applyAlignment="1" applyProtection="1">
      <alignment horizontal="left" vertical="top"/>
      <protection locked="0"/>
    </xf>
  </cellXfs>
  <cellStyles count="7">
    <cellStyle name="Entrée" xfId="2" builtinId="20"/>
    <cellStyle name="Monétaire" xfId="1" builtinId="4"/>
    <cellStyle name="Normal" xfId="0" builtinId="0"/>
    <cellStyle name="Normal 2" xfId="4" xr:uid="{268C1EC4-53DF-D84B-A970-FBC122846458}"/>
    <cellStyle name="Normal 2 2" xfId="5" xr:uid="{0552258A-8A63-484B-97F6-FC54BC5134DA}"/>
    <cellStyle name="Note" xfId="3" builtinId="10"/>
    <cellStyle name="Pourcentag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04"/>
  <sheetViews>
    <sheetView tabSelected="1" workbookViewId="0">
      <pane ySplit="1" topLeftCell="A352" activePane="bottomLeft" state="frozen"/>
      <selection pane="bottomLeft" activeCell="Z391" sqref="Z391"/>
    </sheetView>
  </sheetViews>
  <sheetFormatPr baseColWidth="10" defaultColWidth="9.1640625" defaultRowHeight="15" outlineLevelCol="1" x14ac:dyDescent="0.2"/>
  <cols>
    <col min="1" max="1" width="12" bestFit="1" customWidth="1"/>
    <col min="2" max="2" width="8.1640625" bestFit="1" customWidth="1"/>
    <col min="3" max="3" width="10.6640625" bestFit="1" customWidth="1"/>
    <col min="4" max="4" width="11.33203125" bestFit="1" customWidth="1"/>
    <col min="5" max="5" width="11.33203125" customWidth="1"/>
    <col min="6" max="6" width="17.5" bestFit="1" customWidth="1"/>
    <col min="9" max="9" width="9.1640625" style="34"/>
    <col min="11" max="11" width="9.1640625" style="34"/>
    <col min="13" max="13" width="39" bestFit="1" customWidth="1"/>
    <col min="15" max="15" width="29.6640625" hidden="1" customWidth="1" outlineLevel="1"/>
    <col min="16" max="20" width="9.1640625" hidden="1" customWidth="1" outlineLevel="1"/>
    <col min="21" max="21" width="9.1640625" collapsed="1"/>
    <col min="29" max="29" width="34.83203125" bestFit="1" customWidth="1"/>
  </cols>
  <sheetData>
    <row r="1" spans="1: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426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t="s">
        <v>17</v>
      </c>
      <c r="T1" t="s">
        <v>18</v>
      </c>
      <c r="V1" s="17" t="s">
        <v>394</v>
      </c>
      <c r="W1" s="18" t="s">
        <v>395</v>
      </c>
      <c r="X1" s="19" t="s">
        <v>396</v>
      </c>
      <c r="Y1" s="20" t="s">
        <v>397</v>
      </c>
      <c r="Z1" s="21" t="s">
        <v>398</v>
      </c>
      <c r="AA1" s="21"/>
      <c r="AB1" s="22" t="s">
        <v>399</v>
      </c>
      <c r="AC1" s="23" t="s">
        <v>385</v>
      </c>
      <c r="AD1" s="24" t="s">
        <v>400</v>
      </c>
    </row>
    <row r="2" spans="1:30" x14ac:dyDescent="0.2">
      <c r="B2" s="4">
        <v>16926</v>
      </c>
      <c r="D2" t="s">
        <v>19</v>
      </c>
      <c r="I2" s="32">
        <v>6.5019999999999998</v>
      </c>
      <c r="K2" s="32">
        <v>23.111999999999998</v>
      </c>
      <c r="N2" t="s">
        <v>20</v>
      </c>
      <c r="Q2" s="2"/>
      <c r="R2" s="2"/>
      <c r="S2" s="2"/>
      <c r="T2" s="2"/>
      <c r="V2" s="25">
        <f t="shared" ref="V2:V65" si="0">IFERROR(IF(B2="","",INDEX(poids,MATCH(B2,id_commande,0))),"")</f>
        <v>6.5</v>
      </c>
      <c r="W2" s="26">
        <f t="shared" ref="W2:W65" si="1">IFERROR(IF(B2="","",INDEX(frais_expedition,MATCH(B2,id_commande,0))),"")</f>
        <v>27.28</v>
      </c>
      <c r="X2" s="27">
        <f t="shared" ref="X2" si="2">IFERROR(W2/1.2,"")</f>
        <v>22.733333333333334</v>
      </c>
      <c r="Y2" s="28" t="str">
        <f>IF(K2&gt;X2,"KO","")</f>
        <v>KO</v>
      </c>
      <c r="Z2" s="29"/>
      <c r="AA2" s="29"/>
      <c r="AB2" s="30">
        <f t="shared" ref="AB2:AB65" si="3">IFERROR(IF(B2="","",INDEX(tracking,MATCH(B2,id_commande,0))),"")</f>
        <v>0</v>
      </c>
      <c r="AC2" s="30" t="str">
        <f t="shared" ref="AC2:AC65" si="4">IFERROR(IF(B2="","",INDEX(transporteur,MATCH(B2,id_commande,0))),"")</f>
        <v>La Poste Colissimo Expert International</v>
      </c>
      <c r="AD2" s="31"/>
    </row>
    <row r="3" spans="1:30" x14ac:dyDescent="0.2">
      <c r="B3" s="4">
        <v>17098</v>
      </c>
      <c r="D3" t="s">
        <v>19</v>
      </c>
      <c r="I3" s="32">
        <v>2.1019999999999999</v>
      </c>
      <c r="K3" s="32">
        <v>9.7289999999999992</v>
      </c>
      <c r="N3" t="s">
        <v>21</v>
      </c>
      <c r="Q3" s="2"/>
      <c r="R3" s="2"/>
      <c r="S3" s="2"/>
      <c r="T3" s="2"/>
      <c r="V3" s="25">
        <f t="shared" si="0"/>
        <v>2.1</v>
      </c>
      <c r="W3" s="26">
        <f t="shared" si="1"/>
        <v>16.04</v>
      </c>
      <c r="X3" s="27">
        <f t="shared" ref="X3:X66" si="5">IFERROR(W3/1.2,"")</f>
        <v>13.366666666666667</v>
      </c>
      <c r="Y3" s="28" t="str">
        <f t="shared" ref="Y3:Y66" si="6">IF(K3&gt;X3,"KO","")</f>
        <v/>
      </c>
      <c r="Z3" s="29"/>
      <c r="AA3" s="29"/>
      <c r="AB3" s="30">
        <f t="shared" si="3"/>
        <v>0</v>
      </c>
      <c r="AC3" s="30" t="str">
        <f t="shared" si="4"/>
        <v>La Poste Colissimo Expert International</v>
      </c>
      <c r="AD3" s="31"/>
    </row>
    <row r="4" spans="1:30" x14ac:dyDescent="0.2">
      <c r="B4">
        <v>16823</v>
      </c>
      <c r="D4" t="s">
        <v>22</v>
      </c>
      <c r="E4" t="e">
        <v>#N/A</v>
      </c>
      <c r="I4" s="32">
        <v>4.452</v>
      </c>
      <c r="K4" s="32">
        <v>7.6</v>
      </c>
      <c r="N4" t="s">
        <v>23</v>
      </c>
      <c r="Q4" s="2"/>
      <c r="R4" s="2"/>
      <c r="S4" s="2"/>
      <c r="T4" s="2"/>
      <c r="V4" s="25">
        <f t="shared" si="0"/>
        <v>4.45</v>
      </c>
      <c r="W4" s="26">
        <f t="shared" si="1"/>
        <v>10.210000000000001</v>
      </c>
      <c r="X4" s="27">
        <f t="shared" si="5"/>
        <v>8.5083333333333346</v>
      </c>
      <c r="Y4" s="28" t="str">
        <f t="shared" si="6"/>
        <v/>
      </c>
      <c r="Z4" s="29"/>
      <c r="AA4" s="29"/>
      <c r="AB4" s="30">
        <f t="shared" si="3"/>
        <v>0</v>
      </c>
      <c r="AC4" s="30" t="str">
        <f t="shared" si="4"/>
        <v>Livraison en relais Pickup</v>
      </c>
      <c r="AD4" s="31"/>
    </row>
    <row r="5" spans="1:30" x14ac:dyDescent="0.2">
      <c r="B5">
        <v>16858</v>
      </c>
      <c r="D5" t="s">
        <v>22</v>
      </c>
      <c r="E5" t="e">
        <v>#N/A</v>
      </c>
      <c r="I5" s="32">
        <v>6.7869999999999999</v>
      </c>
      <c r="K5" s="32">
        <v>7.5</v>
      </c>
      <c r="N5" t="s">
        <v>24</v>
      </c>
      <c r="Q5" s="2"/>
      <c r="R5" s="2"/>
      <c r="S5" s="2"/>
      <c r="T5" s="2"/>
      <c r="V5" s="25">
        <f t="shared" si="0"/>
        <v>6.7</v>
      </c>
      <c r="W5" s="26">
        <f t="shared" si="1"/>
        <v>10</v>
      </c>
      <c r="X5" s="27">
        <f t="shared" si="5"/>
        <v>8.3333333333333339</v>
      </c>
      <c r="Y5" s="28" t="str">
        <f t="shared" si="6"/>
        <v/>
      </c>
      <c r="Z5" s="29"/>
      <c r="AA5" s="29"/>
      <c r="AB5" s="30">
        <f t="shared" si="3"/>
        <v>0</v>
      </c>
      <c r="AC5" s="30" t="str">
        <f t="shared" si="4"/>
        <v>Livraison sur LIEU DE TRAVAIL</v>
      </c>
      <c r="AD5" s="31"/>
    </row>
    <row r="6" spans="1:30" x14ac:dyDescent="0.2">
      <c r="B6" s="4">
        <v>16911</v>
      </c>
      <c r="D6" t="s">
        <v>22</v>
      </c>
      <c r="E6" t="e">
        <v>#N/A</v>
      </c>
      <c r="I6" s="32">
        <v>0.70199999999999996</v>
      </c>
      <c r="K6" s="32">
        <v>6.4625000000000004</v>
      </c>
      <c r="N6" t="s">
        <v>25</v>
      </c>
      <c r="Q6" s="2"/>
      <c r="R6" s="2"/>
      <c r="S6" s="2"/>
      <c r="T6" s="2"/>
      <c r="V6" s="25">
        <f t="shared" si="0"/>
        <v>0.7</v>
      </c>
      <c r="W6" s="26">
        <f t="shared" si="1"/>
        <v>7.37</v>
      </c>
      <c r="X6" s="27">
        <f t="shared" si="5"/>
        <v>6.1416666666666666</v>
      </c>
      <c r="Y6" s="28" t="str">
        <f t="shared" si="6"/>
        <v>KO</v>
      </c>
      <c r="Z6" s="29"/>
      <c r="AA6" s="29"/>
      <c r="AB6" s="30">
        <f t="shared" si="3"/>
        <v>0</v>
      </c>
      <c r="AC6" s="30" t="str">
        <f t="shared" si="4"/>
        <v>Livraison sur LIEU DE TRAVAIL</v>
      </c>
      <c r="AD6" s="31"/>
    </row>
    <row r="7" spans="1:30" x14ac:dyDescent="0.2">
      <c r="B7" s="4">
        <v>16913</v>
      </c>
      <c r="D7" t="s">
        <v>22</v>
      </c>
      <c r="E7" t="e">
        <v>#N/A</v>
      </c>
      <c r="I7" s="32">
        <v>3.472</v>
      </c>
      <c r="K7" s="32">
        <v>7.25</v>
      </c>
      <c r="N7" t="s">
        <v>26</v>
      </c>
      <c r="Q7" s="2"/>
      <c r="R7" s="2"/>
      <c r="S7" s="2"/>
      <c r="T7" s="2"/>
      <c r="V7" s="25">
        <f t="shared" si="0"/>
        <v>3.6</v>
      </c>
      <c r="W7" s="26">
        <f t="shared" si="1"/>
        <v>9.76</v>
      </c>
      <c r="X7" s="27">
        <f t="shared" si="5"/>
        <v>8.1333333333333329</v>
      </c>
      <c r="Y7" s="28" t="str">
        <f t="shared" si="6"/>
        <v/>
      </c>
      <c r="Z7" s="29"/>
      <c r="AA7" s="29"/>
      <c r="AB7" s="30">
        <f t="shared" si="3"/>
        <v>0</v>
      </c>
      <c r="AC7" s="30" t="str">
        <f t="shared" si="4"/>
        <v>Livraison en relais Pickup</v>
      </c>
      <c r="AD7" s="31"/>
    </row>
    <row r="8" spans="1:30" x14ac:dyDescent="0.2">
      <c r="B8" s="4">
        <v>16920</v>
      </c>
      <c r="D8" t="s">
        <v>22</v>
      </c>
      <c r="E8" t="e">
        <v>#N/A</v>
      </c>
      <c r="I8" s="32">
        <v>1.802</v>
      </c>
      <c r="K8" s="32">
        <v>6.5875000000000004</v>
      </c>
      <c r="N8" t="s">
        <v>27</v>
      </c>
      <c r="Q8" s="2"/>
      <c r="R8" s="2"/>
      <c r="S8" s="2"/>
      <c r="T8" s="2"/>
      <c r="V8" s="25">
        <f t="shared" si="0"/>
        <v>1.7</v>
      </c>
      <c r="W8" s="26">
        <f t="shared" si="1"/>
        <v>8.8699999999999992</v>
      </c>
      <c r="X8" s="27">
        <f t="shared" si="5"/>
        <v>7.3916666666666666</v>
      </c>
      <c r="Y8" s="28" t="str">
        <f t="shared" si="6"/>
        <v/>
      </c>
      <c r="Z8" s="29"/>
      <c r="AA8" s="29"/>
      <c r="AB8" s="30">
        <f t="shared" si="3"/>
        <v>0</v>
      </c>
      <c r="AC8" s="30" t="str">
        <f t="shared" si="4"/>
        <v>Livraison en relais Pickup</v>
      </c>
      <c r="AD8" s="31"/>
    </row>
    <row r="9" spans="1:30" x14ac:dyDescent="0.2">
      <c r="B9" s="4">
        <v>16954</v>
      </c>
      <c r="D9" t="s">
        <v>22</v>
      </c>
      <c r="E9" t="e">
        <v>#N/A</v>
      </c>
      <c r="I9" s="32">
        <v>1.302</v>
      </c>
      <c r="K9" s="32">
        <v>6.5875000000000004</v>
      </c>
      <c r="N9" t="s">
        <v>28</v>
      </c>
      <c r="Q9" s="2"/>
      <c r="R9" s="2"/>
      <c r="S9" s="2"/>
      <c r="T9" s="2"/>
      <c r="V9" s="25">
        <f t="shared" si="0"/>
        <v>1.3</v>
      </c>
      <c r="W9" s="26">
        <f t="shared" si="1"/>
        <v>8.8699999999999992</v>
      </c>
      <c r="X9" s="27">
        <f t="shared" si="5"/>
        <v>7.3916666666666666</v>
      </c>
      <c r="Y9" s="28" t="str">
        <f t="shared" si="6"/>
        <v/>
      </c>
      <c r="Z9" s="29"/>
      <c r="AA9" s="29"/>
      <c r="AB9" s="30">
        <f t="shared" si="3"/>
        <v>0</v>
      </c>
      <c r="AC9" s="30" t="str">
        <f t="shared" si="4"/>
        <v>Livraison en relais Pickup</v>
      </c>
      <c r="AD9" s="31"/>
    </row>
    <row r="10" spans="1:30" x14ac:dyDescent="0.2">
      <c r="B10" s="4">
        <v>16959</v>
      </c>
      <c r="D10" t="s">
        <v>22</v>
      </c>
      <c r="E10" t="e">
        <v>#N/A</v>
      </c>
      <c r="I10" s="32">
        <v>2.0019999999999998</v>
      </c>
      <c r="K10" s="32">
        <v>12.4125</v>
      </c>
      <c r="N10" t="s">
        <v>29</v>
      </c>
      <c r="Q10" s="2"/>
      <c r="R10" s="2"/>
      <c r="S10" s="2"/>
      <c r="T10" s="2"/>
      <c r="V10" s="25">
        <f t="shared" si="0"/>
        <v>2</v>
      </c>
      <c r="W10" s="26">
        <f t="shared" si="1"/>
        <v>11.1</v>
      </c>
      <c r="X10" s="27">
        <f t="shared" si="5"/>
        <v>9.25</v>
      </c>
      <c r="Y10" s="28" t="str">
        <f t="shared" si="6"/>
        <v>KO</v>
      </c>
      <c r="Z10" s="29"/>
      <c r="AA10" s="29"/>
      <c r="AB10" s="30">
        <f t="shared" si="3"/>
        <v>0</v>
      </c>
      <c r="AC10" s="30" t="str">
        <f t="shared" si="4"/>
        <v>Livraison sur LIEU DE TRAVAIL</v>
      </c>
      <c r="AD10" s="31"/>
    </row>
    <row r="11" spans="1:30" x14ac:dyDescent="0.2">
      <c r="B11" s="4">
        <v>16963</v>
      </c>
      <c r="D11" t="s">
        <v>22</v>
      </c>
      <c r="E11" t="e">
        <v>#N/A</v>
      </c>
      <c r="I11" s="32">
        <v>2.0019999999999998</v>
      </c>
      <c r="K11" s="32">
        <v>6.5875000000000004</v>
      </c>
      <c r="N11" t="s">
        <v>30</v>
      </c>
      <c r="Q11" s="2"/>
      <c r="R11" s="2"/>
      <c r="S11" s="2"/>
      <c r="T11" s="2"/>
      <c r="V11" s="25">
        <f t="shared" si="0"/>
        <v>1.8</v>
      </c>
      <c r="W11" s="26">
        <f t="shared" si="1"/>
        <v>8.8699999999999992</v>
      </c>
      <c r="X11" s="27">
        <f t="shared" si="5"/>
        <v>7.3916666666666666</v>
      </c>
      <c r="Y11" s="28" t="str">
        <f t="shared" si="6"/>
        <v/>
      </c>
      <c r="Z11" s="29"/>
      <c r="AA11" s="29"/>
      <c r="AB11" s="30">
        <f t="shared" si="3"/>
        <v>0</v>
      </c>
      <c r="AC11" s="30" t="str">
        <f t="shared" si="4"/>
        <v>Livraison en relais Pickup</v>
      </c>
      <c r="AD11" s="31"/>
    </row>
    <row r="12" spans="1:30" x14ac:dyDescent="0.2">
      <c r="B12" s="4">
        <v>16964</v>
      </c>
      <c r="D12" t="s">
        <v>22</v>
      </c>
      <c r="E12" t="e">
        <v>#N/A</v>
      </c>
      <c r="I12" s="32">
        <v>1.802</v>
      </c>
      <c r="K12" s="32">
        <v>5.85</v>
      </c>
      <c r="N12" t="s">
        <v>31</v>
      </c>
      <c r="Q12" s="2"/>
      <c r="R12" s="2"/>
      <c r="S12" s="2"/>
      <c r="T12" s="2"/>
      <c r="V12" s="25">
        <f t="shared" si="0"/>
        <v>1.8</v>
      </c>
      <c r="W12" s="26">
        <f t="shared" si="1"/>
        <v>7.8</v>
      </c>
      <c r="X12" s="27">
        <f t="shared" si="5"/>
        <v>6.5</v>
      </c>
      <c r="Y12" s="28" t="str">
        <f t="shared" si="6"/>
        <v/>
      </c>
      <c r="Z12" s="29"/>
      <c r="AA12" s="29"/>
      <c r="AB12" s="30">
        <f t="shared" si="3"/>
        <v>0</v>
      </c>
      <c r="AC12" s="30" t="str">
        <f t="shared" si="4"/>
        <v>Livraison sur LIEU DE TRAVAIL</v>
      </c>
      <c r="AD12" s="31"/>
    </row>
    <row r="13" spans="1:30" x14ac:dyDescent="0.2">
      <c r="B13" s="4">
        <v>16967</v>
      </c>
      <c r="D13" t="s">
        <v>22</v>
      </c>
      <c r="E13" t="e">
        <v>#N/A</v>
      </c>
      <c r="I13" s="32">
        <v>6.8520000000000003</v>
      </c>
      <c r="K13" s="32">
        <v>7.5</v>
      </c>
      <c r="N13" t="s">
        <v>32</v>
      </c>
      <c r="Q13" s="2"/>
      <c r="R13" s="2"/>
      <c r="S13" s="2"/>
      <c r="T13" s="2"/>
      <c r="V13" s="25">
        <f t="shared" si="0"/>
        <v>6.85</v>
      </c>
      <c r="W13" s="26">
        <f t="shared" si="1"/>
        <v>10</v>
      </c>
      <c r="X13" s="27">
        <f t="shared" si="5"/>
        <v>8.3333333333333339</v>
      </c>
      <c r="Y13" s="28" t="str">
        <f t="shared" si="6"/>
        <v/>
      </c>
      <c r="Z13" s="29"/>
      <c r="AA13" s="29"/>
      <c r="AB13" s="30">
        <f t="shared" si="3"/>
        <v>0</v>
      </c>
      <c r="AC13" s="30" t="str">
        <f t="shared" si="4"/>
        <v>Livraison sur LIEU DE TRAVAIL</v>
      </c>
      <c r="AD13" s="31"/>
    </row>
    <row r="14" spans="1:30" x14ac:dyDescent="0.2">
      <c r="B14" s="4">
        <v>16970</v>
      </c>
      <c r="D14" t="s">
        <v>22</v>
      </c>
      <c r="E14" t="e">
        <v>#N/A</v>
      </c>
      <c r="I14" s="32">
        <v>2.4020000000000001</v>
      </c>
      <c r="K14" s="32">
        <v>6.9124999999999996</v>
      </c>
      <c r="N14" t="s">
        <v>33</v>
      </c>
      <c r="Q14" s="2"/>
      <c r="R14" s="2"/>
      <c r="S14" s="2"/>
      <c r="T14" s="2"/>
      <c r="V14" s="25">
        <f t="shared" si="0"/>
        <v>2.4</v>
      </c>
      <c r="W14" s="26">
        <f t="shared" si="1"/>
        <v>9.3000000000000007</v>
      </c>
      <c r="X14" s="27">
        <f t="shared" si="5"/>
        <v>7.7500000000000009</v>
      </c>
      <c r="Y14" s="28" t="str">
        <f t="shared" si="6"/>
        <v/>
      </c>
      <c r="Z14" s="29"/>
      <c r="AA14" s="29"/>
      <c r="AB14" s="30">
        <f t="shared" si="3"/>
        <v>0</v>
      </c>
      <c r="AC14" s="30" t="str">
        <f t="shared" si="4"/>
        <v>Livraison en relais Pickup</v>
      </c>
      <c r="AD14" s="31"/>
    </row>
    <row r="15" spans="1:30" x14ac:dyDescent="0.2">
      <c r="B15" s="4">
        <v>16971</v>
      </c>
      <c r="D15" t="s">
        <v>22</v>
      </c>
      <c r="E15" t="e">
        <v>#N/A</v>
      </c>
      <c r="I15" s="32">
        <v>7.5019999999999998</v>
      </c>
      <c r="K15" s="32">
        <v>9.4124999999999996</v>
      </c>
      <c r="N15" t="s">
        <v>34</v>
      </c>
      <c r="Q15" s="2"/>
      <c r="R15" s="2"/>
      <c r="S15" s="2"/>
      <c r="T15" s="2"/>
      <c r="V15" s="25">
        <f t="shared" si="0"/>
        <v>7.5</v>
      </c>
      <c r="W15" s="26">
        <f t="shared" si="1"/>
        <v>10.46</v>
      </c>
      <c r="X15" s="27">
        <f t="shared" si="5"/>
        <v>8.7166666666666686</v>
      </c>
      <c r="Y15" s="28" t="str">
        <f t="shared" si="6"/>
        <v>KO</v>
      </c>
      <c r="Z15" s="29"/>
      <c r="AA15" s="29"/>
      <c r="AB15" s="30">
        <f t="shared" si="3"/>
        <v>0</v>
      </c>
      <c r="AC15" s="30" t="str">
        <f t="shared" si="4"/>
        <v>Livraison sur LIEU DE TRAVAIL</v>
      </c>
      <c r="AD15" s="31"/>
    </row>
    <row r="16" spans="1:30" x14ac:dyDescent="0.2">
      <c r="B16" s="4">
        <v>16980</v>
      </c>
      <c r="D16" t="s">
        <v>22</v>
      </c>
      <c r="E16" t="e">
        <v>#N/A</v>
      </c>
      <c r="I16" s="32">
        <v>1.502</v>
      </c>
      <c r="K16" s="32">
        <v>6.5875000000000004</v>
      </c>
      <c r="N16" t="s">
        <v>35</v>
      </c>
      <c r="Q16" s="2"/>
      <c r="R16" s="2"/>
      <c r="S16" s="2"/>
      <c r="T16" s="2"/>
      <c r="V16" s="25">
        <f t="shared" si="0"/>
        <v>1.8</v>
      </c>
      <c r="W16" s="26">
        <f t="shared" si="1"/>
        <v>8.8699999999999992</v>
      </c>
      <c r="X16" s="27">
        <f t="shared" si="5"/>
        <v>7.3916666666666666</v>
      </c>
      <c r="Y16" s="28" t="str">
        <f t="shared" si="6"/>
        <v/>
      </c>
      <c r="Z16" s="29"/>
      <c r="AA16" s="29"/>
      <c r="AB16" s="30">
        <f t="shared" si="3"/>
        <v>0</v>
      </c>
      <c r="AC16" s="30" t="str">
        <f t="shared" si="4"/>
        <v>Livraison en relais Pickup</v>
      </c>
      <c r="AD16" s="31"/>
    </row>
    <row r="17" spans="2:30" x14ac:dyDescent="0.2">
      <c r="B17" s="4">
        <v>17001</v>
      </c>
      <c r="D17" t="s">
        <v>22</v>
      </c>
      <c r="E17" t="e">
        <v>#N/A</v>
      </c>
      <c r="I17" s="32">
        <v>1.6220000000000001</v>
      </c>
      <c r="K17" s="32">
        <v>6.5875000000000004</v>
      </c>
      <c r="N17" t="s">
        <v>36</v>
      </c>
      <c r="Q17" s="2"/>
      <c r="R17" s="2"/>
      <c r="S17" s="2"/>
      <c r="T17" s="2"/>
      <c r="V17" s="25">
        <f t="shared" si="0"/>
        <v>1.7</v>
      </c>
      <c r="W17" s="26">
        <f t="shared" si="1"/>
        <v>8.8699999999999992</v>
      </c>
      <c r="X17" s="27">
        <f t="shared" si="5"/>
        <v>7.3916666666666666</v>
      </c>
      <c r="Y17" s="28" t="str">
        <f t="shared" si="6"/>
        <v/>
      </c>
      <c r="Z17" s="29"/>
      <c r="AA17" s="29"/>
      <c r="AB17" s="30">
        <f t="shared" si="3"/>
        <v>0</v>
      </c>
      <c r="AC17" s="30" t="str">
        <f t="shared" si="4"/>
        <v>Livraison en relais Pickup</v>
      </c>
      <c r="AD17" s="31"/>
    </row>
    <row r="18" spans="2:30" x14ac:dyDescent="0.2">
      <c r="B18" s="4">
        <v>17011</v>
      </c>
      <c r="D18" t="s">
        <v>22</v>
      </c>
      <c r="E18" t="e">
        <v>#N/A</v>
      </c>
      <c r="I18" s="32">
        <v>6.1520000000000001</v>
      </c>
      <c r="K18" s="32">
        <v>9.0625</v>
      </c>
      <c r="N18" t="s">
        <v>37</v>
      </c>
      <c r="Q18" s="2"/>
      <c r="R18" s="2"/>
      <c r="S18" s="2"/>
      <c r="T18" s="2"/>
      <c r="V18" s="25">
        <f t="shared" si="0"/>
        <v>6.15</v>
      </c>
      <c r="W18" s="26">
        <f t="shared" si="1"/>
        <v>10</v>
      </c>
      <c r="X18" s="27">
        <f t="shared" si="5"/>
        <v>8.3333333333333339</v>
      </c>
      <c r="Y18" s="28" t="str">
        <f t="shared" si="6"/>
        <v>KO</v>
      </c>
      <c r="Z18" s="29"/>
      <c r="AA18" s="29"/>
      <c r="AB18" s="30">
        <f t="shared" si="3"/>
        <v>0</v>
      </c>
      <c r="AC18" s="30" t="str">
        <f t="shared" si="4"/>
        <v>Livraison sur LIEU DE TRAVAIL</v>
      </c>
      <c r="AD18" s="31"/>
    </row>
    <row r="19" spans="2:30" x14ac:dyDescent="0.2">
      <c r="B19" s="4">
        <v>17019</v>
      </c>
      <c r="D19" t="s">
        <v>22</v>
      </c>
      <c r="E19" t="e">
        <v>#N/A</v>
      </c>
      <c r="I19" s="32">
        <v>3.202</v>
      </c>
      <c r="K19" s="32">
        <v>6.5125000000000002</v>
      </c>
      <c r="N19" t="s">
        <v>38</v>
      </c>
      <c r="Q19" s="2"/>
      <c r="R19" s="2"/>
      <c r="S19" s="2"/>
      <c r="T19" s="2"/>
      <c r="V19" s="25">
        <f t="shared" si="0"/>
        <v>3.2</v>
      </c>
      <c r="W19" s="26">
        <f t="shared" si="1"/>
        <v>11.9</v>
      </c>
      <c r="X19" s="27">
        <f t="shared" si="5"/>
        <v>9.9166666666666679</v>
      </c>
      <c r="Y19" s="28" t="str">
        <f t="shared" si="6"/>
        <v/>
      </c>
      <c r="Z19" s="29"/>
      <c r="AA19" s="29"/>
      <c r="AB19" s="30">
        <f t="shared" si="3"/>
        <v>0</v>
      </c>
      <c r="AC19" s="30" t="str">
        <f t="shared" si="4"/>
        <v>Livraison ‡ domicile Predict sur rendez-vous</v>
      </c>
      <c r="AD19" s="31"/>
    </row>
    <row r="20" spans="2:30" x14ac:dyDescent="0.2">
      <c r="B20" s="4">
        <v>17046</v>
      </c>
      <c r="D20" t="s">
        <v>22</v>
      </c>
      <c r="E20" t="e">
        <v>#N/A</v>
      </c>
      <c r="I20" s="32">
        <v>0.80200000000000005</v>
      </c>
      <c r="K20" s="32">
        <v>6.4625000000000004</v>
      </c>
      <c r="N20" t="s">
        <v>39</v>
      </c>
      <c r="Q20" s="2"/>
      <c r="R20" s="2"/>
      <c r="S20" s="2"/>
      <c r="T20" s="2"/>
      <c r="V20" s="25">
        <f t="shared" si="0"/>
        <v>0.8</v>
      </c>
      <c r="W20" s="26">
        <f t="shared" si="1"/>
        <v>8.6999999999999993</v>
      </c>
      <c r="X20" s="27">
        <f t="shared" si="5"/>
        <v>7.25</v>
      </c>
      <c r="Y20" s="28" t="str">
        <f t="shared" si="6"/>
        <v/>
      </c>
      <c r="Z20" s="29"/>
      <c r="AA20" s="29"/>
      <c r="AB20" s="30">
        <f t="shared" si="3"/>
        <v>0</v>
      </c>
      <c r="AC20" s="30" t="str">
        <f t="shared" si="4"/>
        <v>Livraison en relais Pickup</v>
      </c>
      <c r="AD20" s="31"/>
    </row>
    <row r="21" spans="2:30" x14ac:dyDescent="0.2">
      <c r="B21" s="4">
        <v>17058</v>
      </c>
      <c r="D21" t="s">
        <v>22</v>
      </c>
      <c r="E21" t="e">
        <v>#N/A</v>
      </c>
      <c r="I21" s="32">
        <v>5.5019999999999998</v>
      </c>
      <c r="K21" s="32">
        <v>8.1125000000000007</v>
      </c>
      <c r="N21" t="s">
        <v>40</v>
      </c>
      <c r="Q21" s="2"/>
      <c r="R21" s="2"/>
      <c r="S21" s="2"/>
      <c r="T21" s="2"/>
      <c r="V21" s="25">
        <f t="shared" si="0"/>
        <v>5.5</v>
      </c>
      <c r="W21" s="26">
        <f t="shared" si="1"/>
        <v>10.9</v>
      </c>
      <c r="X21" s="27">
        <f t="shared" si="5"/>
        <v>9.0833333333333339</v>
      </c>
      <c r="Y21" s="28" t="str">
        <f t="shared" si="6"/>
        <v/>
      </c>
      <c r="Z21" s="29"/>
      <c r="AA21" s="29"/>
      <c r="AB21" s="30">
        <f t="shared" si="3"/>
        <v>0</v>
      </c>
      <c r="AC21" s="30" t="str">
        <f t="shared" si="4"/>
        <v>Livraison en relais Pickup</v>
      </c>
      <c r="AD21" s="31"/>
    </row>
    <row r="22" spans="2:30" x14ac:dyDescent="0.2">
      <c r="B22" s="4">
        <v>17078</v>
      </c>
      <c r="D22" t="s">
        <v>22</v>
      </c>
      <c r="E22" t="e">
        <v>#N/A</v>
      </c>
      <c r="I22" s="32">
        <v>1.702</v>
      </c>
      <c r="K22" s="32">
        <v>6.5875000000000004</v>
      </c>
      <c r="N22" t="s">
        <v>41</v>
      </c>
      <c r="Q22" s="2"/>
      <c r="R22" s="2"/>
      <c r="S22" s="2"/>
      <c r="T22" s="2"/>
      <c r="V22" s="25">
        <f t="shared" si="0"/>
        <v>1.7</v>
      </c>
      <c r="W22" s="26">
        <f t="shared" si="1"/>
        <v>8.8699999999999992</v>
      </c>
      <c r="X22" s="27">
        <f t="shared" si="5"/>
        <v>7.3916666666666666</v>
      </c>
      <c r="Y22" s="28" t="str">
        <f t="shared" si="6"/>
        <v/>
      </c>
      <c r="Z22" s="29"/>
      <c r="AA22" s="29"/>
      <c r="AB22" s="30">
        <f t="shared" si="3"/>
        <v>0</v>
      </c>
      <c r="AC22" s="30" t="str">
        <f t="shared" si="4"/>
        <v>Livraison en relais Pickup</v>
      </c>
      <c r="AD22" s="31"/>
    </row>
    <row r="23" spans="2:30" x14ac:dyDescent="0.2">
      <c r="B23" s="4">
        <v>17101</v>
      </c>
      <c r="D23" t="s">
        <v>22</v>
      </c>
      <c r="E23" t="e">
        <v>#N/A</v>
      </c>
      <c r="I23" s="32">
        <v>3.2519999999999998</v>
      </c>
      <c r="K23" s="32">
        <v>13.074999999999999</v>
      </c>
      <c r="N23" t="s">
        <v>42</v>
      </c>
      <c r="Q23" s="2"/>
      <c r="R23" s="2"/>
      <c r="S23" s="2"/>
      <c r="T23" s="2"/>
      <c r="V23" s="25">
        <f t="shared" si="0"/>
        <v>3.25</v>
      </c>
      <c r="W23" s="26">
        <f t="shared" si="1"/>
        <v>11.9</v>
      </c>
      <c r="X23" s="27">
        <f t="shared" si="5"/>
        <v>9.9166666666666679</v>
      </c>
      <c r="Y23" s="28" t="str">
        <f t="shared" si="6"/>
        <v>KO</v>
      </c>
      <c r="Z23" s="29"/>
      <c r="AA23" s="29"/>
      <c r="AB23" s="30">
        <f t="shared" si="3"/>
        <v>0</v>
      </c>
      <c r="AC23" s="30" t="str">
        <f t="shared" si="4"/>
        <v>Livraison ‡ domicile Predict sur rendez-vous</v>
      </c>
      <c r="AD23" s="31"/>
    </row>
    <row r="24" spans="2:30" x14ac:dyDescent="0.2">
      <c r="B24" s="4">
        <v>17108</v>
      </c>
      <c r="D24" t="s">
        <v>22</v>
      </c>
      <c r="E24" t="e">
        <v>#N/A</v>
      </c>
      <c r="I24" s="32">
        <v>2.0019999999999998</v>
      </c>
      <c r="K24" s="32">
        <v>6.5875000000000004</v>
      </c>
      <c r="N24" t="s">
        <v>43</v>
      </c>
      <c r="Q24" s="2"/>
      <c r="R24" s="2"/>
      <c r="S24" s="2"/>
      <c r="T24" s="2"/>
      <c r="V24" s="25">
        <f t="shared" si="0"/>
        <v>2</v>
      </c>
      <c r="W24" s="26">
        <f t="shared" si="1"/>
        <v>8.8699999999999992</v>
      </c>
      <c r="X24" s="27">
        <f t="shared" si="5"/>
        <v>7.3916666666666666</v>
      </c>
      <c r="Y24" s="28" t="str">
        <f t="shared" si="6"/>
        <v/>
      </c>
      <c r="Z24" s="29"/>
      <c r="AA24" s="29"/>
      <c r="AB24" s="30">
        <f t="shared" si="3"/>
        <v>0</v>
      </c>
      <c r="AC24" s="30" t="str">
        <f t="shared" si="4"/>
        <v>Livraison en relais Pickup</v>
      </c>
      <c r="AD24" s="31"/>
    </row>
    <row r="25" spans="2:30" x14ac:dyDescent="0.2">
      <c r="B25" s="4">
        <v>17111</v>
      </c>
      <c r="D25" t="s">
        <v>22</v>
      </c>
      <c r="E25" t="e">
        <v>#N/A</v>
      </c>
      <c r="I25" s="32">
        <v>3.202</v>
      </c>
      <c r="K25" s="32">
        <v>6.5125000000000002</v>
      </c>
      <c r="N25" t="s">
        <v>44</v>
      </c>
      <c r="Q25" s="2"/>
      <c r="R25" s="2"/>
      <c r="S25" s="2"/>
      <c r="T25" s="2"/>
      <c r="V25" s="25">
        <f t="shared" si="0"/>
        <v>3.2</v>
      </c>
      <c r="W25" s="26">
        <f t="shared" si="1"/>
        <v>11.48</v>
      </c>
      <c r="X25" s="27">
        <f t="shared" si="5"/>
        <v>9.5666666666666682</v>
      </c>
      <c r="Y25" s="28" t="str">
        <f t="shared" si="6"/>
        <v/>
      </c>
      <c r="Z25" s="29"/>
      <c r="AA25" s="29"/>
      <c r="AB25" s="30">
        <f t="shared" si="3"/>
        <v>0</v>
      </c>
      <c r="AC25" s="30" t="str">
        <f t="shared" si="4"/>
        <v>Livraison ‡ domicile Predict sur rendez-vous</v>
      </c>
      <c r="AD25" s="31"/>
    </row>
    <row r="26" spans="2:30" x14ac:dyDescent="0.2">
      <c r="B26" s="4">
        <v>17117</v>
      </c>
      <c r="D26" t="s">
        <v>22</v>
      </c>
      <c r="E26" t="e">
        <v>#N/A</v>
      </c>
      <c r="I26" s="32">
        <v>1.502</v>
      </c>
      <c r="K26" s="32">
        <v>7.4124999999999996</v>
      </c>
      <c r="N26" t="s">
        <v>45</v>
      </c>
      <c r="Q26" s="2"/>
      <c r="R26" s="2"/>
      <c r="S26" s="2"/>
      <c r="T26" s="2"/>
      <c r="V26" s="25">
        <f t="shared" si="0"/>
        <v>1.5</v>
      </c>
      <c r="W26" s="26">
        <f t="shared" si="1"/>
        <v>11.1</v>
      </c>
      <c r="X26" s="27">
        <f t="shared" si="5"/>
        <v>9.25</v>
      </c>
      <c r="Y26" s="28" t="str">
        <f t="shared" si="6"/>
        <v/>
      </c>
      <c r="Z26" s="29"/>
      <c r="AA26" s="29"/>
      <c r="AB26" s="30">
        <f t="shared" si="3"/>
        <v>0</v>
      </c>
      <c r="AC26" s="30" t="str">
        <f t="shared" si="4"/>
        <v>Livraison ‡ domicile Predict sur rendez-vous</v>
      </c>
      <c r="AD26" s="31"/>
    </row>
    <row r="27" spans="2:30" x14ac:dyDescent="0.2">
      <c r="B27" s="4">
        <v>17125</v>
      </c>
      <c r="D27" t="s">
        <v>22</v>
      </c>
      <c r="E27" t="e">
        <v>#N/A</v>
      </c>
      <c r="I27" s="32">
        <v>6.0019999999999998</v>
      </c>
      <c r="K27" s="32">
        <v>8.1125000000000007</v>
      </c>
      <c r="N27" t="s">
        <v>46</v>
      </c>
      <c r="Q27" s="2"/>
      <c r="R27" s="2"/>
      <c r="S27" s="2"/>
      <c r="T27" s="2"/>
      <c r="V27" s="25">
        <f t="shared" si="0"/>
        <v>6</v>
      </c>
      <c r="W27" s="26">
        <f t="shared" si="1"/>
        <v>10.9</v>
      </c>
      <c r="X27" s="27">
        <f t="shared" si="5"/>
        <v>9.0833333333333339</v>
      </c>
      <c r="Y27" s="28" t="str">
        <f t="shared" si="6"/>
        <v/>
      </c>
      <c r="Z27" s="29"/>
      <c r="AA27" s="29"/>
      <c r="AB27" s="30">
        <f t="shared" si="3"/>
        <v>0</v>
      </c>
      <c r="AC27" s="30" t="str">
        <f t="shared" si="4"/>
        <v>Livraison en relais Pickup</v>
      </c>
      <c r="AD27" s="31"/>
    </row>
    <row r="28" spans="2:30" x14ac:dyDescent="0.2">
      <c r="B28" s="4">
        <v>17137</v>
      </c>
      <c r="D28" t="s">
        <v>22</v>
      </c>
      <c r="E28" t="e">
        <v>#N/A</v>
      </c>
      <c r="I28" s="32">
        <v>4.4020000000000001</v>
      </c>
      <c r="K28" s="32">
        <v>7.6</v>
      </c>
      <c r="N28" t="s">
        <v>47</v>
      </c>
      <c r="Q28" s="2"/>
      <c r="R28" s="2"/>
      <c r="S28" s="2"/>
      <c r="T28" s="2"/>
      <c r="V28" s="25">
        <f t="shared" si="0"/>
        <v>4.4000000000000004</v>
      </c>
      <c r="W28" s="26">
        <f t="shared" si="1"/>
        <v>10.210000000000001</v>
      </c>
      <c r="X28" s="27">
        <f t="shared" si="5"/>
        <v>8.5083333333333346</v>
      </c>
      <c r="Y28" s="28" t="str">
        <f t="shared" si="6"/>
        <v/>
      </c>
      <c r="Z28" s="29"/>
      <c r="AA28" s="29"/>
      <c r="AB28" s="30">
        <f t="shared" si="3"/>
        <v>0</v>
      </c>
      <c r="AC28" s="30" t="str">
        <f t="shared" si="4"/>
        <v>Livraison en relais Pickup</v>
      </c>
      <c r="AD28" s="31"/>
    </row>
    <row r="29" spans="2:30" x14ac:dyDescent="0.2">
      <c r="B29" s="4">
        <v>17139</v>
      </c>
      <c r="D29" t="s">
        <v>22</v>
      </c>
      <c r="E29" t="e">
        <v>#N/A</v>
      </c>
      <c r="I29" s="32">
        <v>2.1019999999999999</v>
      </c>
      <c r="K29" s="32">
        <v>7.75</v>
      </c>
      <c r="N29" t="s">
        <v>48</v>
      </c>
      <c r="Q29" s="2"/>
      <c r="R29" s="2"/>
      <c r="S29" s="2"/>
      <c r="T29" s="2"/>
      <c r="V29" s="25">
        <f t="shared" si="0"/>
        <v>2.1</v>
      </c>
      <c r="W29" s="26">
        <f t="shared" si="1"/>
        <v>11.48</v>
      </c>
      <c r="X29" s="27">
        <f t="shared" si="5"/>
        <v>9.5666666666666682</v>
      </c>
      <c r="Y29" s="28" t="str">
        <f t="shared" si="6"/>
        <v/>
      </c>
      <c r="Z29" s="29"/>
      <c r="AA29" s="29"/>
      <c r="AB29" s="30">
        <f t="shared" si="3"/>
        <v>0</v>
      </c>
      <c r="AC29" s="30" t="str">
        <f t="shared" si="4"/>
        <v>Livraison ‡ domicile Predict sur rendez-vous</v>
      </c>
      <c r="AD29" s="31"/>
    </row>
    <row r="30" spans="2:30" x14ac:dyDescent="0.2">
      <c r="B30" s="4">
        <v>17150</v>
      </c>
      <c r="D30" t="s">
        <v>22</v>
      </c>
      <c r="E30" t="e">
        <v>#N/A</v>
      </c>
      <c r="I30" s="32">
        <v>1.502</v>
      </c>
      <c r="K30" s="32">
        <v>7.4124999999999996</v>
      </c>
      <c r="N30" t="s">
        <v>23</v>
      </c>
      <c r="Q30" s="2"/>
      <c r="R30" s="2"/>
      <c r="S30" s="2"/>
      <c r="T30" s="2"/>
      <c r="V30" s="25">
        <f t="shared" si="0"/>
        <v>1.8</v>
      </c>
      <c r="W30" s="26">
        <f t="shared" si="1"/>
        <v>7.8</v>
      </c>
      <c r="X30" s="27">
        <f t="shared" si="5"/>
        <v>6.5</v>
      </c>
      <c r="Y30" s="28" t="str">
        <f t="shared" si="6"/>
        <v>KO</v>
      </c>
      <c r="Z30" s="29"/>
      <c r="AA30" s="29"/>
      <c r="AB30" s="30">
        <f t="shared" si="3"/>
        <v>0</v>
      </c>
      <c r="AC30" s="30" t="str">
        <f t="shared" si="4"/>
        <v>Livraison sur LIEU DE TRAVAIL</v>
      </c>
      <c r="AD30" s="31"/>
    </row>
    <row r="31" spans="2:30" x14ac:dyDescent="0.2">
      <c r="B31" s="4">
        <v>17154</v>
      </c>
      <c r="D31" t="s">
        <v>22</v>
      </c>
      <c r="E31" t="e">
        <v>#N/A</v>
      </c>
      <c r="I31" s="32">
        <v>1.222</v>
      </c>
      <c r="K31" s="32">
        <v>6.5875000000000004</v>
      </c>
      <c r="N31" t="s">
        <v>49</v>
      </c>
      <c r="Q31" s="2"/>
      <c r="R31" s="2"/>
      <c r="S31" s="2"/>
      <c r="T31" s="2"/>
      <c r="V31" s="25">
        <f t="shared" si="0"/>
        <v>1.25</v>
      </c>
      <c r="W31" s="26">
        <f t="shared" si="1"/>
        <v>8.8699999999999992</v>
      </c>
      <c r="X31" s="27">
        <f t="shared" si="5"/>
        <v>7.3916666666666666</v>
      </c>
      <c r="Y31" s="28" t="str">
        <f t="shared" si="6"/>
        <v/>
      </c>
      <c r="Z31" s="29"/>
      <c r="AA31" s="29"/>
      <c r="AB31" s="30">
        <f t="shared" si="3"/>
        <v>0</v>
      </c>
      <c r="AC31" s="30" t="str">
        <f t="shared" si="4"/>
        <v>Livraison en relais Pickup</v>
      </c>
      <c r="AD31" s="31"/>
    </row>
    <row r="32" spans="2:30" x14ac:dyDescent="0.2">
      <c r="B32" s="4">
        <v>17156</v>
      </c>
      <c r="D32" t="s">
        <v>22</v>
      </c>
      <c r="E32" t="e">
        <v>#N/A</v>
      </c>
      <c r="I32" s="32">
        <v>8.0020000000000007</v>
      </c>
      <c r="K32" s="32">
        <v>9.4124999999999996</v>
      </c>
      <c r="N32" t="s">
        <v>50</v>
      </c>
      <c r="Q32" s="2"/>
      <c r="R32" s="2"/>
      <c r="S32" s="2"/>
      <c r="T32" s="2"/>
      <c r="V32" s="25">
        <f t="shared" si="0"/>
        <v>8</v>
      </c>
      <c r="W32" s="26">
        <f t="shared" si="1"/>
        <v>13.57</v>
      </c>
      <c r="X32" s="27">
        <f t="shared" si="5"/>
        <v>11.308333333333334</v>
      </c>
      <c r="Y32" s="28" t="str">
        <f t="shared" si="6"/>
        <v/>
      </c>
      <c r="Z32" s="29"/>
      <c r="AA32" s="29"/>
      <c r="AB32" s="30">
        <f t="shared" si="3"/>
        <v>0</v>
      </c>
      <c r="AC32" s="30" t="str">
        <f t="shared" si="4"/>
        <v>Livraison sur LIEU DE TRAVAIL</v>
      </c>
      <c r="AD32" s="31"/>
    </row>
    <row r="33" spans="2:30" x14ac:dyDescent="0.2">
      <c r="B33" s="4">
        <v>17167</v>
      </c>
      <c r="D33" t="s">
        <v>22</v>
      </c>
      <c r="E33" t="e">
        <v>#N/A</v>
      </c>
      <c r="I33" s="32">
        <v>2.4420000000000002</v>
      </c>
      <c r="K33" s="32">
        <v>7.75</v>
      </c>
      <c r="N33" t="s">
        <v>51</v>
      </c>
      <c r="Q33" s="2"/>
      <c r="R33" s="2"/>
      <c r="S33" s="2"/>
      <c r="T33" s="2"/>
      <c r="V33" s="25">
        <f t="shared" si="0"/>
        <v>2.5</v>
      </c>
      <c r="W33" s="26">
        <f t="shared" si="1"/>
        <v>8.26</v>
      </c>
      <c r="X33" s="27">
        <f t="shared" si="5"/>
        <v>6.8833333333333337</v>
      </c>
      <c r="Y33" s="28" t="str">
        <f t="shared" si="6"/>
        <v>KO</v>
      </c>
      <c r="Z33" s="29"/>
      <c r="AA33" s="29"/>
      <c r="AB33" s="30">
        <f t="shared" si="3"/>
        <v>0</v>
      </c>
      <c r="AC33" s="30" t="str">
        <f t="shared" si="4"/>
        <v>Livraison sur LIEU DE TRAVAIL</v>
      </c>
      <c r="AD33" s="31"/>
    </row>
    <row r="34" spans="2:30" x14ac:dyDescent="0.2">
      <c r="B34" s="4">
        <v>17189</v>
      </c>
      <c r="D34" t="s">
        <v>22</v>
      </c>
      <c r="E34" t="e">
        <v>#N/A</v>
      </c>
      <c r="I34" s="32">
        <v>2.4020000000000001</v>
      </c>
      <c r="K34" s="32">
        <v>7.75</v>
      </c>
      <c r="N34" t="s">
        <v>52</v>
      </c>
      <c r="Q34" s="2"/>
      <c r="R34" s="2"/>
      <c r="S34" s="2"/>
      <c r="T34" s="2"/>
      <c r="V34" s="25">
        <f t="shared" si="0"/>
        <v>2.4</v>
      </c>
      <c r="W34" s="26">
        <f t="shared" si="1"/>
        <v>8.26</v>
      </c>
      <c r="X34" s="27">
        <f t="shared" si="5"/>
        <v>6.8833333333333337</v>
      </c>
      <c r="Y34" s="28" t="str">
        <f t="shared" si="6"/>
        <v>KO</v>
      </c>
      <c r="Z34" s="29"/>
      <c r="AA34" s="29"/>
      <c r="AB34" s="30">
        <f t="shared" si="3"/>
        <v>0</v>
      </c>
      <c r="AC34" s="30" t="str">
        <f t="shared" si="4"/>
        <v>Livraison sur LIEU DE TRAVAIL</v>
      </c>
      <c r="AD34" s="31"/>
    </row>
    <row r="35" spans="2:30" x14ac:dyDescent="0.2">
      <c r="B35" s="11">
        <v>17210</v>
      </c>
      <c r="D35" t="s">
        <v>22</v>
      </c>
      <c r="E35" t="e">
        <v>#N/A</v>
      </c>
      <c r="I35" s="32">
        <v>0.70199999999999996</v>
      </c>
      <c r="K35" s="32">
        <v>6.4625000000000004</v>
      </c>
      <c r="N35" t="s">
        <v>53</v>
      </c>
      <c r="Q35" s="2"/>
      <c r="R35" s="2"/>
      <c r="S35" s="2"/>
      <c r="T35" s="2"/>
      <c r="V35" s="25">
        <f t="shared" si="0"/>
        <v>1.9</v>
      </c>
      <c r="W35" s="26">
        <f t="shared" si="1"/>
        <v>8.8699999999999992</v>
      </c>
      <c r="X35" s="27">
        <f t="shared" si="5"/>
        <v>7.3916666666666666</v>
      </c>
      <c r="Y35" s="28" t="str">
        <f t="shared" si="6"/>
        <v/>
      </c>
      <c r="Z35" s="29"/>
      <c r="AA35" s="29"/>
      <c r="AB35" s="30">
        <f t="shared" si="3"/>
        <v>0</v>
      </c>
      <c r="AC35" s="30" t="str">
        <f t="shared" si="4"/>
        <v>Livraison en relais Pickup</v>
      </c>
      <c r="AD35" s="31"/>
    </row>
    <row r="36" spans="2:30" x14ac:dyDescent="0.2">
      <c r="B36" s="4">
        <v>17236</v>
      </c>
      <c r="D36" t="s">
        <v>22</v>
      </c>
      <c r="E36" t="e">
        <v>#N/A</v>
      </c>
      <c r="I36" s="32">
        <v>0.80200000000000005</v>
      </c>
      <c r="K36" s="32">
        <v>7.0875000000000004</v>
      </c>
      <c r="N36" t="s">
        <v>54</v>
      </c>
      <c r="Q36" s="2"/>
      <c r="R36" s="2"/>
      <c r="S36" s="2"/>
      <c r="T36" s="2"/>
      <c r="V36" s="25">
        <f t="shared" si="0"/>
        <v>0.8</v>
      </c>
      <c r="W36" s="26">
        <f t="shared" si="1"/>
        <v>10.72</v>
      </c>
      <c r="X36" s="27">
        <f t="shared" si="5"/>
        <v>8.9333333333333336</v>
      </c>
      <c r="Y36" s="28" t="str">
        <f t="shared" si="6"/>
        <v/>
      </c>
      <c r="Z36" s="29"/>
      <c r="AA36" s="29"/>
      <c r="AB36" s="30">
        <f t="shared" si="3"/>
        <v>0</v>
      </c>
      <c r="AC36" s="30" t="str">
        <f t="shared" si="4"/>
        <v>Livraison ‡ domicile Predict sur rendez-vous</v>
      </c>
      <c r="AD36" s="31"/>
    </row>
    <row r="37" spans="2:30" x14ac:dyDescent="0.2">
      <c r="B37" s="4">
        <v>17249</v>
      </c>
      <c r="D37" t="s">
        <v>22</v>
      </c>
      <c r="E37" t="e">
        <v>#N/A</v>
      </c>
      <c r="I37" s="32">
        <v>1.502</v>
      </c>
      <c r="K37" s="32">
        <v>6.5875000000000004</v>
      </c>
      <c r="N37" t="s">
        <v>55</v>
      </c>
      <c r="Q37" s="2"/>
      <c r="R37" s="2"/>
      <c r="S37" s="2"/>
      <c r="T37" s="2"/>
      <c r="V37" s="25">
        <f t="shared" si="0"/>
        <v>1.8</v>
      </c>
      <c r="W37" s="26">
        <f t="shared" si="1"/>
        <v>8.8699999999999992</v>
      </c>
      <c r="X37" s="27">
        <f t="shared" si="5"/>
        <v>7.3916666666666666</v>
      </c>
      <c r="Y37" s="28" t="str">
        <f t="shared" si="6"/>
        <v/>
      </c>
      <c r="Z37" s="29"/>
      <c r="AA37" s="29"/>
      <c r="AB37" s="30">
        <f t="shared" si="3"/>
        <v>0</v>
      </c>
      <c r="AC37" s="30" t="str">
        <f t="shared" si="4"/>
        <v>Livraison en relais Pickup</v>
      </c>
      <c r="AD37" s="31"/>
    </row>
    <row r="38" spans="2:30" x14ac:dyDescent="0.2">
      <c r="B38" s="4">
        <v>17255</v>
      </c>
      <c r="D38" t="s">
        <v>22</v>
      </c>
      <c r="E38" t="e">
        <v>#N/A</v>
      </c>
      <c r="I38" s="32">
        <v>8.1020000000000003</v>
      </c>
      <c r="K38" s="32">
        <v>9.7375000000000007</v>
      </c>
      <c r="N38" t="s">
        <v>56</v>
      </c>
      <c r="Q38" s="2"/>
      <c r="R38" s="2"/>
      <c r="S38" s="2"/>
      <c r="T38" s="2"/>
      <c r="V38" s="25">
        <f t="shared" si="0"/>
        <v>7.75</v>
      </c>
      <c r="W38" s="26">
        <f t="shared" si="1"/>
        <v>10.46</v>
      </c>
      <c r="X38" s="27">
        <f t="shared" si="5"/>
        <v>8.7166666666666686</v>
      </c>
      <c r="Y38" s="28" t="str">
        <f t="shared" si="6"/>
        <v>KO</v>
      </c>
      <c r="Z38" s="29"/>
      <c r="AA38" s="29"/>
      <c r="AB38" s="30">
        <f t="shared" si="3"/>
        <v>0</v>
      </c>
      <c r="AC38" s="30" t="str">
        <f t="shared" si="4"/>
        <v>Livraison sur LIEU DE TRAVAIL</v>
      </c>
      <c r="AD38" s="31"/>
    </row>
    <row r="39" spans="2:30" x14ac:dyDescent="0.2">
      <c r="B39" s="4">
        <v>17266</v>
      </c>
      <c r="D39" t="s">
        <v>22</v>
      </c>
      <c r="E39" t="e">
        <v>#N/A</v>
      </c>
      <c r="I39" s="32">
        <v>2.302</v>
      </c>
      <c r="K39" s="32">
        <v>7.75</v>
      </c>
      <c r="N39" t="s">
        <v>57</v>
      </c>
      <c r="Q39" s="2"/>
      <c r="R39" s="2"/>
      <c r="S39" s="2"/>
      <c r="T39" s="2"/>
      <c r="V39" s="25">
        <f t="shared" si="0"/>
        <v>2.2999999999999998</v>
      </c>
      <c r="W39" s="26">
        <f t="shared" si="1"/>
        <v>11.48</v>
      </c>
      <c r="X39" s="27">
        <f t="shared" si="5"/>
        <v>9.5666666666666682</v>
      </c>
      <c r="Y39" s="28" t="str">
        <f t="shared" si="6"/>
        <v/>
      </c>
      <c r="Z39" s="29"/>
      <c r="AA39" s="29"/>
      <c r="AB39" s="30">
        <f t="shared" si="3"/>
        <v>0</v>
      </c>
      <c r="AC39" s="30" t="str">
        <f t="shared" si="4"/>
        <v>Livraison ‡ domicile Predict sur rendez-vous</v>
      </c>
      <c r="AD39" s="31"/>
    </row>
    <row r="40" spans="2:30" x14ac:dyDescent="0.2">
      <c r="B40" s="4">
        <v>17279</v>
      </c>
      <c r="D40" t="s">
        <v>22</v>
      </c>
      <c r="E40" t="e">
        <v>#N/A</v>
      </c>
      <c r="I40" s="32">
        <v>8.0020000000000007</v>
      </c>
      <c r="K40" s="32">
        <v>28.787500000000001</v>
      </c>
      <c r="N40" t="s">
        <v>58</v>
      </c>
      <c r="Q40" s="2"/>
      <c r="R40" s="2"/>
      <c r="S40" s="2"/>
      <c r="T40" s="2"/>
      <c r="V40" s="25">
        <f t="shared" si="0"/>
        <v>8</v>
      </c>
      <c r="W40" s="26">
        <f t="shared" si="1"/>
        <v>11.8</v>
      </c>
      <c r="X40" s="27">
        <f t="shared" si="5"/>
        <v>9.8333333333333339</v>
      </c>
      <c r="Y40" s="28" t="str">
        <f t="shared" si="6"/>
        <v>KO</v>
      </c>
      <c r="Z40" s="29"/>
      <c r="AA40" s="29"/>
      <c r="AB40" s="30">
        <f t="shared" si="3"/>
        <v>0</v>
      </c>
      <c r="AC40" s="30" t="str">
        <f t="shared" si="4"/>
        <v>Livraison en relais Pickup</v>
      </c>
      <c r="AD40" s="31"/>
    </row>
    <row r="41" spans="2:30" x14ac:dyDescent="0.2">
      <c r="B41" s="4">
        <v>17283</v>
      </c>
      <c r="D41" t="s">
        <v>22</v>
      </c>
      <c r="E41" t="e">
        <v>#N/A</v>
      </c>
      <c r="I41" s="32">
        <v>0.95199999999999996</v>
      </c>
      <c r="K41" s="32">
        <v>5.5250000000000004</v>
      </c>
      <c r="N41" t="s">
        <v>59</v>
      </c>
      <c r="Q41" s="2"/>
      <c r="R41" s="2"/>
      <c r="S41" s="2"/>
      <c r="T41" s="2"/>
      <c r="V41" s="25">
        <f t="shared" si="0"/>
        <v>0.95</v>
      </c>
      <c r="W41" s="26">
        <f t="shared" si="1"/>
        <v>10.72</v>
      </c>
      <c r="X41" s="27">
        <f t="shared" si="5"/>
        <v>8.9333333333333336</v>
      </c>
      <c r="Y41" s="28" t="str">
        <f t="shared" si="6"/>
        <v/>
      </c>
      <c r="Z41" s="29"/>
      <c r="AA41" s="29"/>
      <c r="AB41" s="30">
        <f t="shared" si="3"/>
        <v>0</v>
      </c>
      <c r="AC41" s="30" t="str">
        <f t="shared" si="4"/>
        <v>Livraison ‡ domicile Predict sur rendez-vous</v>
      </c>
      <c r="AD41" s="31"/>
    </row>
    <row r="42" spans="2:30" x14ac:dyDescent="0.2">
      <c r="B42" s="4">
        <v>17291</v>
      </c>
      <c r="D42" t="s">
        <v>22</v>
      </c>
      <c r="E42" t="e">
        <v>#N/A</v>
      </c>
      <c r="I42" s="32">
        <v>6.0019999999999998</v>
      </c>
      <c r="K42" s="32">
        <v>7.1749999999999998</v>
      </c>
      <c r="N42" t="s">
        <v>60</v>
      </c>
      <c r="Q42" s="2"/>
      <c r="R42" s="2"/>
      <c r="S42" s="2"/>
      <c r="T42" s="2"/>
      <c r="V42" s="25">
        <f t="shared" si="0"/>
        <v>6.15</v>
      </c>
      <c r="W42" s="26">
        <f t="shared" si="1"/>
        <v>12.32</v>
      </c>
      <c r="X42" s="27">
        <f t="shared" si="5"/>
        <v>10.266666666666667</v>
      </c>
      <c r="Y42" s="28" t="str">
        <f t="shared" si="6"/>
        <v/>
      </c>
      <c r="Z42" s="29"/>
      <c r="AA42" s="29"/>
      <c r="AB42" s="30">
        <f t="shared" si="3"/>
        <v>0</v>
      </c>
      <c r="AC42" s="30" t="str">
        <f t="shared" si="4"/>
        <v>Livraison ‡ domicile Predict sur rendez-vous</v>
      </c>
      <c r="AD42" s="31"/>
    </row>
    <row r="43" spans="2:30" x14ac:dyDescent="0.2">
      <c r="B43" s="4">
        <v>17298</v>
      </c>
      <c r="D43" t="s">
        <v>22</v>
      </c>
      <c r="E43" t="e">
        <v>#N/A</v>
      </c>
      <c r="I43" s="32">
        <v>2.4020000000000001</v>
      </c>
      <c r="K43" s="32">
        <v>6.1875</v>
      </c>
      <c r="N43" t="s">
        <v>61</v>
      </c>
      <c r="Q43" s="2"/>
      <c r="R43" s="2"/>
      <c r="S43" s="2"/>
      <c r="T43" s="2"/>
      <c r="V43" s="25">
        <f t="shared" si="0"/>
        <v>2.4</v>
      </c>
      <c r="W43" s="26">
        <f t="shared" si="1"/>
        <v>8.26</v>
      </c>
      <c r="X43" s="27">
        <f t="shared" si="5"/>
        <v>6.8833333333333337</v>
      </c>
      <c r="Y43" s="28" t="str">
        <f t="shared" si="6"/>
        <v/>
      </c>
      <c r="Z43" s="29"/>
      <c r="AA43" s="29"/>
      <c r="AB43" s="30">
        <f t="shared" si="3"/>
        <v>0</v>
      </c>
      <c r="AC43" s="30" t="str">
        <f t="shared" si="4"/>
        <v>Livraison sur LIEU DE TRAVAIL</v>
      </c>
      <c r="AD43" s="31"/>
    </row>
    <row r="44" spans="2:30" x14ac:dyDescent="0.2">
      <c r="B44" s="4">
        <v>17307</v>
      </c>
      <c r="D44" t="s">
        <v>22</v>
      </c>
      <c r="E44" t="e">
        <v>#N/A</v>
      </c>
      <c r="I44" s="32">
        <v>2.1019999999999999</v>
      </c>
      <c r="K44" s="32">
        <v>6.9124999999999996</v>
      </c>
      <c r="N44" t="s">
        <v>62</v>
      </c>
      <c r="Q44" s="2"/>
      <c r="R44" s="2"/>
      <c r="S44" s="2"/>
      <c r="T44" s="2"/>
      <c r="V44" s="25">
        <f t="shared" si="0"/>
        <v>2.25</v>
      </c>
      <c r="W44" s="26">
        <f t="shared" si="1"/>
        <v>9.3000000000000007</v>
      </c>
      <c r="X44" s="27">
        <f t="shared" si="5"/>
        <v>7.7500000000000009</v>
      </c>
      <c r="Y44" s="28" t="str">
        <f t="shared" si="6"/>
        <v/>
      </c>
      <c r="Z44" s="29"/>
      <c r="AA44" s="29"/>
      <c r="AB44" s="30">
        <f t="shared" si="3"/>
        <v>0</v>
      </c>
      <c r="AC44" s="30" t="str">
        <f t="shared" si="4"/>
        <v>Livraison en relais Pickup</v>
      </c>
      <c r="AD44" s="31"/>
    </row>
    <row r="45" spans="2:30" x14ac:dyDescent="0.2">
      <c r="B45" s="4">
        <v>17316</v>
      </c>
      <c r="D45" t="s">
        <v>22</v>
      </c>
      <c r="E45" t="e">
        <v>#N/A</v>
      </c>
      <c r="I45" s="32">
        <v>1.702</v>
      </c>
      <c r="K45" s="32">
        <v>6.5875000000000004</v>
      </c>
      <c r="N45" t="s">
        <v>63</v>
      </c>
      <c r="Q45" s="2"/>
      <c r="R45" s="2"/>
      <c r="S45" s="2"/>
      <c r="T45" s="2"/>
      <c r="V45" s="25" t="str">
        <f t="shared" si="0"/>
        <v/>
      </c>
      <c r="W45" s="26" t="str">
        <f t="shared" si="1"/>
        <v/>
      </c>
      <c r="X45" s="27" t="str">
        <f t="shared" si="5"/>
        <v/>
      </c>
      <c r="Y45" s="28" t="str">
        <f t="shared" si="6"/>
        <v/>
      </c>
      <c r="Z45" s="29"/>
      <c r="AA45" s="29"/>
      <c r="AB45" s="30" t="str">
        <f t="shared" si="3"/>
        <v/>
      </c>
      <c r="AC45" s="30" t="str">
        <f t="shared" si="4"/>
        <v/>
      </c>
      <c r="AD45" s="31"/>
    </row>
    <row r="46" spans="2:30" x14ac:dyDescent="0.2">
      <c r="B46" s="4">
        <v>17321</v>
      </c>
      <c r="D46" t="s">
        <v>22</v>
      </c>
      <c r="E46" t="e">
        <v>#N/A</v>
      </c>
      <c r="I46" s="32">
        <v>0.54800000000000004</v>
      </c>
      <c r="K46" s="32">
        <v>6.4625000000000004</v>
      </c>
      <c r="N46" t="s">
        <v>64</v>
      </c>
      <c r="Q46" s="2"/>
      <c r="R46" s="2"/>
      <c r="S46" s="2"/>
      <c r="T46" s="2"/>
      <c r="V46" s="25" t="str">
        <f t="shared" si="0"/>
        <v/>
      </c>
      <c r="W46" s="26" t="str">
        <f t="shared" si="1"/>
        <v/>
      </c>
      <c r="X46" s="27" t="str">
        <f t="shared" si="5"/>
        <v/>
      </c>
      <c r="Y46" s="28" t="str">
        <f t="shared" si="6"/>
        <v/>
      </c>
      <c r="Z46" s="29"/>
      <c r="AA46" s="29"/>
      <c r="AB46" s="30" t="str">
        <f t="shared" si="3"/>
        <v/>
      </c>
      <c r="AC46" s="30" t="str">
        <f t="shared" si="4"/>
        <v/>
      </c>
      <c r="AD46" s="31"/>
    </row>
    <row r="47" spans="2:30" x14ac:dyDescent="0.2">
      <c r="B47" s="4">
        <v>17322</v>
      </c>
      <c r="D47" t="s">
        <v>22</v>
      </c>
      <c r="E47" t="e">
        <v>#N/A</v>
      </c>
      <c r="I47" s="32">
        <v>1.802</v>
      </c>
      <c r="K47" s="32">
        <v>5.85</v>
      </c>
      <c r="N47" t="s">
        <v>65</v>
      </c>
      <c r="Q47" s="2"/>
      <c r="R47" s="2"/>
      <c r="S47" s="2"/>
      <c r="T47" s="2"/>
      <c r="V47" s="25">
        <f t="shared" si="0"/>
        <v>1.8</v>
      </c>
      <c r="W47" s="26">
        <f t="shared" si="1"/>
        <v>7.8</v>
      </c>
      <c r="X47" s="27">
        <f t="shared" si="5"/>
        <v>6.5</v>
      </c>
      <c r="Y47" s="28" t="str">
        <f t="shared" si="6"/>
        <v/>
      </c>
      <c r="Z47" s="29"/>
      <c r="AA47" s="29"/>
      <c r="AB47" s="30">
        <f t="shared" si="3"/>
        <v>0</v>
      </c>
      <c r="AC47" s="30" t="str">
        <f t="shared" si="4"/>
        <v>Livraison sur LIEU DE TRAVAIL</v>
      </c>
      <c r="AD47" s="31"/>
    </row>
    <row r="48" spans="2:30" x14ac:dyDescent="0.2">
      <c r="B48" s="4">
        <v>17326</v>
      </c>
      <c r="D48" t="s">
        <v>22</v>
      </c>
      <c r="E48" t="e">
        <v>#N/A</v>
      </c>
      <c r="I48" s="32">
        <v>0.70199999999999996</v>
      </c>
      <c r="K48" s="32">
        <v>5.5250000000000004</v>
      </c>
      <c r="N48" t="s">
        <v>66</v>
      </c>
      <c r="Q48" s="2"/>
      <c r="R48" s="2"/>
      <c r="S48" s="2"/>
      <c r="T48" s="2"/>
      <c r="V48" s="25">
        <f t="shared" si="0"/>
        <v>0.7</v>
      </c>
      <c r="W48" s="26">
        <f t="shared" si="1"/>
        <v>7.37</v>
      </c>
      <c r="X48" s="27">
        <f t="shared" si="5"/>
        <v>6.1416666666666666</v>
      </c>
      <c r="Y48" s="28" t="str">
        <f t="shared" si="6"/>
        <v/>
      </c>
      <c r="Z48" s="29"/>
      <c r="AA48" s="29"/>
      <c r="AB48" s="30">
        <f t="shared" si="3"/>
        <v>0</v>
      </c>
      <c r="AC48" s="30" t="str">
        <f t="shared" si="4"/>
        <v>Livraison sur LIEU DE TRAVAIL</v>
      </c>
      <c r="AD48" s="31"/>
    </row>
    <row r="49" spans="2:30" x14ac:dyDescent="0.2">
      <c r="B49">
        <v>16892</v>
      </c>
      <c r="D49" t="s">
        <v>22</v>
      </c>
      <c r="E49" t="s">
        <v>424</v>
      </c>
      <c r="I49" s="32">
        <v>3.0019999999999998</v>
      </c>
      <c r="K49" s="32">
        <v>9.2375000000000007</v>
      </c>
      <c r="N49" t="s">
        <v>67</v>
      </c>
      <c r="Q49" s="2"/>
      <c r="R49" s="2"/>
      <c r="S49" s="2"/>
      <c r="T49" s="2"/>
      <c r="V49" s="25">
        <f t="shared" si="0"/>
        <v>3.6</v>
      </c>
      <c r="W49" s="26">
        <f t="shared" si="1"/>
        <v>8.68</v>
      </c>
      <c r="X49" s="27">
        <f t="shared" si="5"/>
        <v>7.2333333333333334</v>
      </c>
      <c r="Y49" s="28" t="str">
        <f t="shared" si="6"/>
        <v>KO</v>
      </c>
      <c r="Z49" s="29"/>
      <c r="AA49" s="29"/>
      <c r="AB49" s="30">
        <f t="shared" si="3"/>
        <v>0</v>
      </c>
      <c r="AC49" s="30" t="str">
        <f t="shared" si="4"/>
        <v>Livraison sur LIEU DE TRAVAIL</v>
      </c>
      <c r="AD49" s="31"/>
    </row>
    <row r="50" spans="2:30" x14ac:dyDescent="0.2">
      <c r="B50" s="4">
        <v>16915</v>
      </c>
      <c r="D50" t="s">
        <v>22</v>
      </c>
      <c r="E50" t="s">
        <v>424</v>
      </c>
      <c r="I50" s="32">
        <v>0.90200000000000002</v>
      </c>
      <c r="K50" s="32">
        <v>8.0374999999999996</v>
      </c>
      <c r="N50" t="s">
        <v>68</v>
      </c>
      <c r="Q50" s="2"/>
      <c r="R50" s="2"/>
      <c r="S50" s="2"/>
      <c r="T50" s="2"/>
      <c r="V50" s="25">
        <f t="shared" si="0"/>
        <v>0.9</v>
      </c>
      <c r="W50" s="26">
        <f t="shared" si="1"/>
        <v>10.72</v>
      </c>
      <c r="X50" s="27">
        <f t="shared" si="5"/>
        <v>8.9333333333333336</v>
      </c>
      <c r="Y50" s="28" t="str">
        <f t="shared" si="6"/>
        <v/>
      </c>
      <c r="Z50" s="29"/>
      <c r="AA50" s="29"/>
      <c r="AB50" s="30">
        <f t="shared" si="3"/>
        <v>0</v>
      </c>
      <c r="AC50" s="30" t="str">
        <f t="shared" si="4"/>
        <v>Livraison ‡ domicile Predict sur rendez-vous</v>
      </c>
      <c r="AD50" s="31"/>
    </row>
    <row r="51" spans="2:30" x14ac:dyDescent="0.2">
      <c r="B51" s="4">
        <v>16922</v>
      </c>
      <c r="D51" t="s">
        <v>22</v>
      </c>
      <c r="E51" t="s">
        <v>424</v>
      </c>
      <c r="I51" s="32">
        <v>1.222</v>
      </c>
      <c r="K51" s="32">
        <v>8.3249999999999993</v>
      </c>
      <c r="N51" t="s">
        <v>69</v>
      </c>
      <c r="Q51" s="2"/>
      <c r="R51" s="2"/>
      <c r="S51" s="2"/>
      <c r="T51" s="2"/>
      <c r="V51" s="25">
        <f t="shared" si="0"/>
        <v>1.25</v>
      </c>
      <c r="W51" s="26">
        <f t="shared" si="1"/>
        <v>11.1</v>
      </c>
      <c r="X51" s="27">
        <f t="shared" si="5"/>
        <v>9.25</v>
      </c>
      <c r="Y51" s="28" t="str">
        <f t="shared" si="6"/>
        <v/>
      </c>
      <c r="Z51" s="29"/>
      <c r="AA51" s="29"/>
      <c r="AB51" s="30">
        <f t="shared" si="3"/>
        <v>0</v>
      </c>
      <c r="AC51" s="30" t="str">
        <f t="shared" si="4"/>
        <v>Livraison ‡ domicile Predict sur rendez-vous</v>
      </c>
      <c r="AD51" s="31"/>
    </row>
    <row r="52" spans="2:30" x14ac:dyDescent="0.2">
      <c r="B52" s="4">
        <v>16929</v>
      </c>
      <c r="D52" t="s">
        <v>22</v>
      </c>
      <c r="E52" t="s">
        <v>424</v>
      </c>
      <c r="I52" s="32">
        <v>7.7519999999999998</v>
      </c>
      <c r="K52" s="32">
        <v>10.175000000000001</v>
      </c>
      <c r="N52" t="s">
        <v>70</v>
      </c>
      <c r="Q52" s="2"/>
      <c r="R52" s="2"/>
      <c r="S52" s="2"/>
      <c r="T52" s="2"/>
      <c r="V52" s="25">
        <f t="shared" si="0"/>
        <v>7.75</v>
      </c>
      <c r="W52" s="26">
        <f t="shared" si="1"/>
        <v>10.46</v>
      </c>
      <c r="X52" s="27">
        <f t="shared" si="5"/>
        <v>8.7166666666666686</v>
      </c>
      <c r="Y52" s="28" t="str">
        <f t="shared" si="6"/>
        <v>KO</v>
      </c>
      <c r="Z52" s="29"/>
      <c r="AA52" s="29"/>
      <c r="AB52" s="30">
        <f t="shared" si="3"/>
        <v>0</v>
      </c>
      <c r="AC52" s="30" t="str">
        <f t="shared" si="4"/>
        <v>Livraison sur LIEU DE TRAVAIL</v>
      </c>
      <c r="AD52" s="31"/>
    </row>
    <row r="53" spans="2:30" x14ac:dyDescent="0.2">
      <c r="B53" s="4">
        <v>16931</v>
      </c>
      <c r="D53" t="s">
        <v>22</v>
      </c>
      <c r="E53" t="s">
        <v>424</v>
      </c>
      <c r="I53" s="32">
        <v>2.3519999999999999</v>
      </c>
      <c r="K53" s="32">
        <v>8.6125000000000007</v>
      </c>
      <c r="N53" t="s">
        <v>71</v>
      </c>
      <c r="Q53" s="2"/>
      <c r="R53" s="2"/>
      <c r="S53" s="2"/>
      <c r="T53" s="2"/>
      <c r="V53" s="25">
        <f t="shared" si="0"/>
        <v>2.35</v>
      </c>
      <c r="W53" s="26">
        <f t="shared" si="1"/>
        <v>11.48</v>
      </c>
      <c r="X53" s="27">
        <f t="shared" si="5"/>
        <v>9.5666666666666682</v>
      </c>
      <c r="Y53" s="28" t="str">
        <f t="shared" si="6"/>
        <v/>
      </c>
      <c r="Z53" s="29"/>
      <c r="AA53" s="29"/>
      <c r="AB53" s="30">
        <f t="shared" si="3"/>
        <v>0</v>
      </c>
      <c r="AC53" s="30" t="str">
        <f t="shared" si="4"/>
        <v>Livraison ‡ domicile Predict sur rendez-vous</v>
      </c>
      <c r="AD53" s="31"/>
    </row>
    <row r="54" spans="2:30" x14ac:dyDescent="0.2">
      <c r="B54" s="4">
        <v>16933</v>
      </c>
      <c r="D54" t="s">
        <v>22</v>
      </c>
      <c r="E54" t="s">
        <v>424</v>
      </c>
      <c r="I54" s="32">
        <v>6.0019999999999998</v>
      </c>
      <c r="K54" s="32">
        <v>9.5500000000000007</v>
      </c>
      <c r="N54" t="s">
        <v>72</v>
      </c>
      <c r="Q54" s="2"/>
      <c r="R54" s="2"/>
      <c r="S54" s="2"/>
      <c r="T54" s="2"/>
      <c r="V54" s="25">
        <f t="shared" si="0"/>
        <v>5.65</v>
      </c>
      <c r="W54" s="26">
        <f t="shared" si="1"/>
        <v>12.32</v>
      </c>
      <c r="X54" s="27">
        <f t="shared" si="5"/>
        <v>10.266666666666667</v>
      </c>
      <c r="Y54" s="28" t="str">
        <f t="shared" si="6"/>
        <v/>
      </c>
      <c r="Z54" s="29"/>
      <c r="AA54" s="29"/>
      <c r="AB54" s="30">
        <f t="shared" si="3"/>
        <v>0</v>
      </c>
      <c r="AC54" s="30" t="str">
        <f t="shared" si="4"/>
        <v>Livraison ‡ domicile Predict sur rendez-vous</v>
      </c>
      <c r="AD54" s="31"/>
    </row>
    <row r="55" spans="2:30" x14ac:dyDescent="0.2">
      <c r="B55" s="4">
        <v>16935</v>
      </c>
      <c r="D55" t="s">
        <v>22</v>
      </c>
      <c r="E55" t="s">
        <v>424</v>
      </c>
      <c r="I55" s="32">
        <v>0.60199999999999998</v>
      </c>
      <c r="K55" s="32">
        <v>8.0374999999999996</v>
      </c>
      <c r="N55" t="s">
        <v>73</v>
      </c>
      <c r="Q55" s="2"/>
      <c r="R55" s="2"/>
      <c r="S55" s="2"/>
      <c r="T55" s="2"/>
      <c r="V55" s="25">
        <f t="shared" si="0"/>
        <v>0.6</v>
      </c>
      <c r="W55" s="26">
        <f t="shared" si="1"/>
        <v>10.72</v>
      </c>
      <c r="X55" s="27">
        <f t="shared" si="5"/>
        <v>8.9333333333333336</v>
      </c>
      <c r="Y55" s="28" t="str">
        <f t="shared" si="6"/>
        <v/>
      </c>
      <c r="Z55" s="29"/>
      <c r="AA55" s="29"/>
      <c r="AB55" s="30">
        <f t="shared" si="3"/>
        <v>0</v>
      </c>
      <c r="AC55" s="30" t="str">
        <f t="shared" si="4"/>
        <v>Livraison ‡ domicile Predict sur rendez-vous</v>
      </c>
      <c r="AD55" s="31"/>
    </row>
    <row r="56" spans="2:30" x14ac:dyDescent="0.2">
      <c r="B56" s="4">
        <v>16938</v>
      </c>
      <c r="D56" t="s">
        <v>22</v>
      </c>
      <c r="E56" t="s">
        <v>424</v>
      </c>
      <c r="I56" s="32">
        <v>0.95199999999999996</v>
      </c>
      <c r="K56" s="32">
        <v>8.0374999999999996</v>
      </c>
      <c r="N56" t="s">
        <v>74</v>
      </c>
      <c r="Q56" s="2"/>
      <c r="R56" s="2"/>
      <c r="S56" s="2"/>
      <c r="T56" s="2"/>
      <c r="V56" s="25">
        <f t="shared" si="0"/>
        <v>0.95</v>
      </c>
      <c r="W56" s="26">
        <f t="shared" si="1"/>
        <v>7.37</v>
      </c>
      <c r="X56" s="27">
        <f t="shared" si="5"/>
        <v>6.1416666666666666</v>
      </c>
      <c r="Y56" s="28" t="str">
        <f t="shared" si="6"/>
        <v>KO</v>
      </c>
      <c r="Z56" s="29"/>
      <c r="AA56" s="29"/>
      <c r="AB56" s="30">
        <f t="shared" si="3"/>
        <v>0</v>
      </c>
      <c r="AC56" s="30" t="str">
        <f t="shared" si="4"/>
        <v>Livraison sur LIEU DE TRAVAIL</v>
      </c>
      <c r="AD56" s="31"/>
    </row>
    <row r="57" spans="2:30" x14ac:dyDescent="0.2">
      <c r="B57" s="4">
        <v>16940</v>
      </c>
      <c r="D57" t="s">
        <v>22</v>
      </c>
      <c r="E57" t="s">
        <v>424</v>
      </c>
      <c r="I57" s="32">
        <v>3.202</v>
      </c>
      <c r="K57" s="32">
        <v>8.9250000000000007</v>
      </c>
      <c r="N57" t="s">
        <v>75</v>
      </c>
      <c r="Q57" s="2"/>
      <c r="R57" s="2"/>
      <c r="S57" s="2"/>
      <c r="T57" s="2"/>
      <c r="V57" s="25">
        <f t="shared" si="0"/>
        <v>3.2</v>
      </c>
      <c r="W57" s="26">
        <f t="shared" si="1"/>
        <v>11.48</v>
      </c>
      <c r="X57" s="27">
        <f t="shared" si="5"/>
        <v>9.5666666666666682</v>
      </c>
      <c r="Y57" s="28" t="str">
        <f t="shared" si="6"/>
        <v/>
      </c>
      <c r="Z57" s="29"/>
      <c r="AA57" s="29"/>
      <c r="AB57" s="30">
        <f t="shared" si="3"/>
        <v>0</v>
      </c>
      <c r="AC57" s="30" t="str">
        <f t="shared" si="4"/>
        <v>Livraison sur LIEU DE TRAVAIL</v>
      </c>
      <c r="AD57" s="31"/>
    </row>
    <row r="58" spans="2:30" x14ac:dyDescent="0.2">
      <c r="B58" s="4">
        <v>16941</v>
      </c>
      <c r="D58" t="s">
        <v>22</v>
      </c>
      <c r="E58" t="s">
        <v>424</v>
      </c>
      <c r="I58" s="32">
        <v>4.3920000000000003</v>
      </c>
      <c r="K58" s="32">
        <v>9.2375000000000007</v>
      </c>
      <c r="N58" t="s">
        <v>24</v>
      </c>
      <c r="Q58" s="2"/>
      <c r="R58" s="2"/>
      <c r="S58" s="2"/>
      <c r="T58" s="2"/>
      <c r="V58" s="25">
        <f t="shared" si="0"/>
        <v>4.4000000000000004</v>
      </c>
      <c r="W58" s="26">
        <f t="shared" si="1"/>
        <v>9.1300000000000008</v>
      </c>
      <c r="X58" s="27">
        <f t="shared" si="5"/>
        <v>7.6083333333333343</v>
      </c>
      <c r="Y58" s="28" t="str">
        <f t="shared" si="6"/>
        <v>KO</v>
      </c>
      <c r="Z58" s="29"/>
      <c r="AA58" s="29"/>
      <c r="AB58" s="30">
        <f t="shared" si="3"/>
        <v>0</v>
      </c>
      <c r="AC58" s="30" t="str">
        <f t="shared" si="4"/>
        <v>Livraison sur LIEU DE TRAVAIL</v>
      </c>
      <c r="AD58" s="31"/>
    </row>
    <row r="59" spans="2:30" x14ac:dyDescent="0.2">
      <c r="B59" s="4">
        <v>16942</v>
      </c>
      <c r="D59" t="s">
        <v>22</v>
      </c>
      <c r="E59" t="s">
        <v>424</v>
      </c>
      <c r="I59" s="32">
        <v>3.5019999999999998</v>
      </c>
      <c r="K59" s="32">
        <v>8.9250000000000007</v>
      </c>
      <c r="N59" t="s">
        <v>76</v>
      </c>
      <c r="Q59" s="2"/>
      <c r="R59" s="2"/>
      <c r="S59" s="2"/>
      <c r="T59" s="2"/>
      <c r="V59" s="25">
        <f t="shared" si="0"/>
        <v>3.6</v>
      </c>
      <c r="W59" s="26">
        <f t="shared" si="1"/>
        <v>11.1</v>
      </c>
      <c r="X59" s="27">
        <f t="shared" si="5"/>
        <v>9.25</v>
      </c>
      <c r="Y59" s="28" t="str">
        <f t="shared" si="6"/>
        <v/>
      </c>
      <c r="Z59" s="29"/>
      <c r="AA59" s="29"/>
      <c r="AB59" s="30">
        <f t="shared" si="3"/>
        <v>0</v>
      </c>
      <c r="AC59" s="30" t="str">
        <f t="shared" si="4"/>
        <v>Livraison ‡ domicile Predict sur rendez-vous</v>
      </c>
      <c r="AD59" s="31"/>
    </row>
    <row r="60" spans="2:30" x14ac:dyDescent="0.2">
      <c r="B60" s="4">
        <v>16944</v>
      </c>
      <c r="D60" t="s">
        <v>22</v>
      </c>
      <c r="E60" t="s">
        <v>424</v>
      </c>
      <c r="I60" s="32">
        <v>2.1019999999999999</v>
      </c>
      <c r="K60" s="32">
        <v>8.6125000000000007</v>
      </c>
      <c r="N60" t="s">
        <v>77</v>
      </c>
      <c r="Q60" s="2"/>
      <c r="R60" s="2"/>
      <c r="S60" s="2"/>
      <c r="T60" s="2"/>
      <c r="V60" s="25">
        <f t="shared" si="0"/>
        <v>2.1</v>
      </c>
      <c r="W60" s="26">
        <f t="shared" si="1"/>
        <v>11.48</v>
      </c>
      <c r="X60" s="27">
        <f t="shared" si="5"/>
        <v>9.5666666666666682</v>
      </c>
      <c r="Y60" s="28" t="str">
        <f t="shared" si="6"/>
        <v/>
      </c>
      <c r="Z60" s="29"/>
      <c r="AA60" s="29"/>
      <c r="AB60" s="30">
        <f t="shared" si="3"/>
        <v>0</v>
      </c>
      <c r="AC60" s="30" t="str">
        <f t="shared" si="4"/>
        <v>Livraison ‡ domicile Predict sur rendez-vous</v>
      </c>
      <c r="AD60" s="31"/>
    </row>
    <row r="61" spans="2:30" x14ac:dyDescent="0.2">
      <c r="B61" s="4">
        <v>16949</v>
      </c>
      <c r="D61" t="s">
        <v>22</v>
      </c>
      <c r="E61" t="s">
        <v>424</v>
      </c>
      <c r="I61" s="32">
        <v>0.70199999999999996</v>
      </c>
      <c r="K61" s="32">
        <v>8.0374999999999996</v>
      </c>
      <c r="N61" t="s">
        <v>78</v>
      </c>
      <c r="Q61" s="2"/>
      <c r="R61" s="2"/>
      <c r="S61" s="2"/>
      <c r="T61" s="2"/>
      <c r="V61" s="25">
        <f t="shared" si="0"/>
        <v>0.7</v>
      </c>
      <c r="W61" s="26">
        <f t="shared" si="1"/>
        <v>10.72</v>
      </c>
      <c r="X61" s="27">
        <f t="shared" si="5"/>
        <v>8.9333333333333336</v>
      </c>
      <c r="Y61" s="28" t="str">
        <f t="shared" si="6"/>
        <v/>
      </c>
      <c r="Z61" s="29"/>
      <c r="AA61" s="29"/>
      <c r="AB61" s="30">
        <f t="shared" si="3"/>
        <v>0</v>
      </c>
      <c r="AC61" s="30" t="str">
        <f t="shared" si="4"/>
        <v>Livraison ‡ domicile Predict sur rendez-vous</v>
      </c>
      <c r="AD61" s="31"/>
    </row>
    <row r="62" spans="2:30" x14ac:dyDescent="0.2">
      <c r="B62" s="4">
        <v>16957</v>
      </c>
      <c r="D62" t="s">
        <v>22</v>
      </c>
      <c r="E62" t="s">
        <v>424</v>
      </c>
      <c r="I62" s="32">
        <v>1.202</v>
      </c>
      <c r="K62" s="32">
        <v>8.3249999999999993</v>
      </c>
      <c r="N62" t="s">
        <v>79</v>
      </c>
      <c r="Q62" s="2"/>
      <c r="R62" s="2"/>
      <c r="S62" s="2"/>
      <c r="T62" s="2"/>
      <c r="V62" s="25">
        <f t="shared" si="0"/>
        <v>1.2</v>
      </c>
      <c r="W62" s="26">
        <f t="shared" si="1"/>
        <v>10.72</v>
      </c>
      <c r="X62" s="27">
        <f t="shared" si="5"/>
        <v>8.9333333333333336</v>
      </c>
      <c r="Y62" s="28" t="str">
        <f t="shared" si="6"/>
        <v/>
      </c>
      <c r="Z62" s="29"/>
      <c r="AA62" s="29"/>
      <c r="AB62" s="30">
        <f t="shared" si="3"/>
        <v>0</v>
      </c>
      <c r="AC62" s="30" t="str">
        <f t="shared" si="4"/>
        <v>Livraison ‡ domicile Predict sur rendez-vous</v>
      </c>
      <c r="AD62" s="31"/>
    </row>
    <row r="63" spans="2:30" x14ac:dyDescent="0.2">
      <c r="B63" s="4">
        <v>16965</v>
      </c>
      <c r="D63" t="s">
        <v>22</v>
      </c>
      <c r="E63" t="s">
        <v>424</v>
      </c>
      <c r="I63" s="32">
        <v>2.302</v>
      </c>
      <c r="K63" s="32">
        <v>8.6125000000000007</v>
      </c>
      <c r="N63" t="s">
        <v>80</v>
      </c>
      <c r="Q63" s="2"/>
      <c r="R63" s="2"/>
      <c r="S63" s="2"/>
      <c r="T63" s="2"/>
      <c r="V63" s="25">
        <f t="shared" si="0"/>
        <v>2.2999999999999998</v>
      </c>
      <c r="W63" s="26">
        <f t="shared" si="1"/>
        <v>11.48</v>
      </c>
      <c r="X63" s="27">
        <f t="shared" si="5"/>
        <v>9.5666666666666682</v>
      </c>
      <c r="Y63" s="28" t="str">
        <f t="shared" si="6"/>
        <v/>
      </c>
      <c r="Z63" s="29"/>
      <c r="AA63" s="29"/>
      <c r="AB63" s="30">
        <f t="shared" si="3"/>
        <v>0</v>
      </c>
      <c r="AC63" s="30" t="str">
        <f t="shared" si="4"/>
        <v>Livraison ‡ domicile Predict sur rendez-vous</v>
      </c>
      <c r="AD63" s="31"/>
    </row>
    <row r="64" spans="2:30" x14ac:dyDescent="0.2">
      <c r="B64" s="4">
        <v>16973</v>
      </c>
      <c r="D64" t="s">
        <v>22</v>
      </c>
      <c r="E64" t="s">
        <v>424</v>
      </c>
      <c r="I64" s="32">
        <v>2.3519999999999999</v>
      </c>
      <c r="K64" s="32">
        <v>8.6125000000000007</v>
      </c>
      <c r="N64" t="s">
        <v>81</v>
      </c>
      <c r="Q64" s="2"/>
      <c r="R64" s="2"/>
      <c r="S64" s="2"/>
      <c r="T64" s="2"/>
      <c r="V64" s="25">
        <f t="shared" si="0"/>
        <v>2.35</v>
      </c>
      <c r="W64" s="26">
        <f t="shared" si="1"/>
        <v>8.26</v>
      </c>
      <c r="X64" s="27">
        <f t="shared" si="5"/>
        <v>6.8833333333333337</v>
      </c>
      <c r="Y64" s="28" t="str">
        <f t="shared" si="6"/>
        <v>KO</v>
      </c>
      <c r="Z64" s="29"/>
      <c r="AA64" s="29"/>
      <c r="AB64" s="30">
        <f t="shared" si="3"/>
        <v>0</v>
      </c>
      <c r="AC64" s="30" t="str">
        <f t="shared" si="4"/>
        <v>Livraison sur LIEU DE TRAVAIL</v>
      </c>
      <c r="AD64" s="31"/>
    </row>
    <row r="65" spans="2:30" x14ac:dyDescent="0.2">
      <c r="B65" s="4">
        <v>16974</v>
      </c>
      <c r="D65" t="s">
        <v>22</v>
      </c>
      <c r="E65" t="s">
        <v>424</v>
      </c>
      <c r="I65" s="32">
        <v>3.472</v>
      </c>
      <c r="K65" s="32">
        <v>8.9250000000000007</v>
      </c>
      <c r="N65" t="s">
        <v>82</v>
      </c>
      <c r="Q65" s="2"/>
      <c r="R65" s="2"/>
      <c r="S65" s="2"/>
      <c r="T65" s="2"/>
      <c r="V65" s="25">
        <f t="shared" si="0"/>
        <v>3.6</v>
      </c>
      <c r="W65" s="26">
        <f t="shared" si="1"/>
        <v>11.1</v>
      </c>
      <c r="X65" s="27">
        <f t="shared" si="5"/>
        <v>9.25</v>
      </c>
      <c r="Y65" s="28" t="str">
        <f t="shared" si="6"/>
        <v/>
      </c>
      <c r="Z65" s="29"/>
      <c r="AA65" s="29"/>
      <c r="AB65" s="30">
        <f t="shared" si="3"/>
        <v>0</v>
      </c>
      <c r="AC65" s="30" t="str">
        <f t="shared" si="4"/>
        <v>Livraison ‡ domicile Predict sur rendez-vous</v>
      </c>
      <c r="AD65" s="31"/>
    </row>
    <row r="66" spans="2:30" x14ac:dyDescent="0.2">
      <c r="B66" s="4">
        <v>16979</v>
      </c>
      <c r="D66" t="s">
        <v>22</v>
      </c>
      <c r="E66" t="s">
        <v>424</v>
      </c>
      <c r="I66" s="32">
        <v>5.5019999999999998</v>
      </c>
      <c r="K66" s="32">
        <v>9.5500000000000007</v>
      </c>
      <c r="N66" t="s">
        <v>83</v>
      </c>
      <c r="Q66" s="2"/>
      <c r="R66" s="2"/>
      <c r="S66" s="2"/>
      <c r="T66" s="2"/>
      <c r="V66" s="25">
        <f t="shared" ref="V66:V129" si="7">IFERROR(IF(B66="","",INDEX(poids,MATCH(B66,id_commande,0))),"")</f>
        <v>5.5</v>
      </c>
      <c r="W66" s="26">
        <f t="shared" ref="W66:W129" si="8">IFERROR(IF(B66="","",INDEX(frais_expedition,MATCH(B66,id_commande,0))),"")</f>
        <v>12.73</v>
      </c>
      <c r="X66" s="27">
        <f t="shared" si="5"/>
        <v>10.608333333333334</v>
      </c>
      <c r="Y66" s="28" t="str">
        <f t="shared" si="6"/>
        <v/>
      </c>
      <c r="Z66" s="29"/>
      <c r="AA66" s="29"/>
      <c r="AB66" s="30">
        <f t="shared" ref="AB66:AB129" si="9">IFERROR(IF(B66="","",INDEX(tracking,MATCH(B66,id_commande,0))),"")</f>
        <v>0</v>
      </c>
      <c r="AC66" s="30" t="str">
        <f t="shared" ref="AC66:AC129" si="10">IFERROR(IF(B66="","",INDEX(transporteur,MATCH(B66,id_commande,0))),"")</f>
        <v>Livraison ‡ domicile Predict sur rendez-vous</v>
      </c>
      <c r="AD66" s="31"/>
    </row>
    <row r="67" spans="2:30" x14ac:dyDescent="0.2">
      <c r="B67" s="4">
        <v>16984</v>
      </c>
      <c r="D67" t="s">
        <v>22</v>
      </c>
      <c r="E67" t="s">
        <v>424</v>
      </c>
      <c r="I67" s="32">
        <v>1.0269999999999999</v>
      </c>
      <c r="K67" s="32">
        <v>8.3249999999999993</v>
      </c>
      <c r="N67" t="s">
        <v>84</v>
      </c>
      <c r="Q67" s="2"/>
      <c r="R67" s="2"/>
      <c r="S67" s="2"/>
      <c r="T67" s="2"/>
      <c r="V67" s="25">
        <f t="shared" si="7"/>
        <v>1</v>
      </c>
      <c r="W67" s="26">
        <f t="shared" si="8"/>
        <v>10.72</v>
      </c>
      <c r="X67" s="27">
        <f t="shared" ref="X67:X130" si="11">IFERROR(W67/1.2,"")</f>
        <v>8.9333333333333336</v>
      </c>
      <c r="Y67" s="28" t="str">
        <f t="shared" ref="Y67:Y130" si="12">IF(K67&gt;X67,"KO","")</f>
        <v/>
      </c>
      <c r="Z67" s="29"/>
      <c r="AA67" s="29"/>
      <c r="AB67" s="30">
        <f t="shared" si="9"/>
        <v>0</v>
      </c>
      <c r="AC67" s="30" t="str">
        <f t="shared" si="10"/>
        <v>Livraison ‡ domicile Predict sur rendez-vous</v>
      </c>
      <c r="AD67" s="31"/>
    </row>
    <row r="68" spans="2:30" x14ac:dyDescent="0.2">
      <c r="B68" s="4">
        <v>16985</v>
      </c>
      <c r="D68" t="s">
        <v>22</v>
      </c>
      <c r="E68" t="s">
        <v>424</v>
      </c>
      <c r="I68" s="32">
        <v>0.70199999999999996</v>
      </c>
      <c r="K68" s="32">
        <v>14.2875</v>
      </c>
      <c r="N68" t="s">
        <v>85</v>
      </c>
      <c r="Q68" s="2"/>
      <c r="R68" s="2"/>
      <c r="S68" s="2"/>
      <c r="T68" s="2"/>
      <c r="V68" s="25">
        <f t="shared" si="7"/>
        <v>0.7</v>
      </c>
      <c r="W68" s="26">
        <f t="shared" si="8"/>
        <v>11.48</v>
      </c>
      <c r="X68" s="27">
        <f t="shared" si="11"/>
        <v>9.5666666666666682</v>
      </c>
      <c r="Y68" s="28" t="str">
        <f t="shared" si="12"/>
        <v>KO</v>
      </c>
      <c r="Z68" s="29"/>
      <c r="AA68" s="29"/>
      <c r="AB68" s="30">
        <f t="shared" si="9"/>
        <v>0</v>
      </c>
      <c r="AC68" s="30" t="str">
        <f t="shared" si="10"/>
        <v>Livraison sur LIEU DE TRAVAIL</v>
      </c>
      <c r="AD68" s="31"/>
    </row>
    <row r="69" spans="2:30" x14ac:dyDescent="0.2">
      <c r="B69" s="4">
        <v>16986</v>
      </c>
      <c r="D69" t="s">
        <v>22</v>
      </c>
      <c r="E69" t="s">
        <v>424</v>
      </c>
      <c r="I69" s="32">
        <v>1.222</v>
      </c>
      <c r="K69" s="32">
        <v>8.3249999999999993</v>
      </c>
      <c r="N69" t="s">
        <v>86</v>
      </c>
      <c r="Q69" s="2"/>
      <c r="R69" s="2"/>
      <c r="S69" s="2"/>
      <c r="T69" s="2"/>
      <c r="V69" s="25">
        <f t="shared" si="7"/>
        <v>1.25</v>
      </c>
      <c r="W69" s="26">
        <f t="shared" si="8"/>
        <v>11.1</v>
      </c>
      <c r="X69" s="27">
        <f t="shared" si="11"/>
        <v>9.25</v>
      </c>
      <c r="Y69" s="28" t="str">
        <f t="shared" si="12"/>
        <v/>
      </c>
      <c r="Z69" s="29"/>
      <c r="AA69" s="29"/>
      <c r="AB69" s="30">
        <f t="shared" si="9"/>
        <v>0</v>
      </c>
      <c r="AC69" s="30" t="str">
        <f t="shared" si="10"/>
        <v>Livraison ‡ domicile Predict sur rendez-vous</v>
      </c>
      <c r="AD69" s="31"/>
    </row>
    <row r="70" spans="2:30" x14ac:dyDescent="0.2">
      <c r="B70" s="4">
        <v>16987</v>
      </c>
      <c r="D70" t="s">
        <v>22</v>
      </c>
      <c r="E70" t="s">
        <v>424</v>
      </c>
      <c r="I70" s="32">
        <v>8.5020000000000007</v>
      </c>
      <c r="K70" s="32">
        <v>10.487500000000001</v>
      </c>
      <c r="N70" t="s">
        <v>87</v>
      </c>
      <c r="Q70" s="2"/>
      <c r="R70" s="2"/>
      <c r="S70" s="2"/>
      <c r="T70" s="2"/>
      <c r="V70" s="25">
        <f t="shared" si="7"/>
        <v>7.5</v>
      </c>
      <c r="W70" s="26">
        <f t="shared" si="8"/>
        <v>13.57</v>
      </c>
      <c r="X70" s="27">
        <f t="shared" si="11"/>
        <v>11.308333333333334</v>
      </c>
      <c r="Y70" s="28" t="str">
        <f t="shared" si="12"/>
        <v/>
      </c>
      <c r="Z70" s="29"/>
      <c r="AA70" s="29"/>
      <c r="AB70" s="30">
        <f t="shared" si="9"/>
        <v>0</v>
      </c>
      <c r="AC70" s="30" t="str">
        <f t="shared" si="10"/>
        <v>Livraison ‡ domicile Predict sur rendez-vous</v>
      </c>
      <c r="AD70" s="31"/>
    </row>
    <row r="71" spans="2:30" x14ac:dyDescent="0.2">
      <c r="B71" s="4">
        <v>16988</v>
      </c>
      <c r="D71" t="s">
        <v>22</v>
      </c>
      <c r="E71" t="s">
        <v>424</v>
      </c>
      <c r="I71" s="32">
        <v>2.3519999999999999</v>
      </c>
      <c r="K71" s="32">
        <v>8.6125000000000007</v>
      </c>
      <c r="N71" t="s">
        <v>88</v>
      </c>
      <c r="Q71" s="2"/>
      <c r="R71" s="2"/>
      <c r="S71" s="2"/>
      <c r="T71" s="2"/>
      <c r="V71" s="25">
        <f t="shared" si="7"/>
        <v>2.35</v>
      </c>
      <c r="W71" s="26">
        <f t="shared" si="8"/>
        <v>8.26</v>
      </c>
      <c r="X71" s="27">
        <f t="shared" si="11"/>
        <v>6.8833333333333337</v>
      </c>
      <c r="Y71" s="28" t="str">
        <f t="shared" si="12"/>
        <v>KO</v>
      </c>
      <c r="Z71" s="29"/>
      <c r="AA71" s="29"/>
      <c r="AB71" s="30">
        <f t="shared" si="9"/>
        <v>0</v>
      </c>
      <c r="AC71" s="30" t="str">
        <f t="shared" si="10"/>
        <v>Livraison sur LIEU DE TRAVAIL</v>
      </c>
      <c r="AD71" s="31"/>
    </row>
    <row r="72" spans="2:30" x14ac:dyDescent="0.2">
      <c r="B72" s="4">
        <v>16989</v>
      </c>
      <c r="D72" t="s">
        <v>22</v>
      </c>
      <c r="E72" t="s">
        <v>424</v>
      </c>
      <c r="I72" s="32">
        <v>2.0019999999999998</v>
      </c>
      <c r="K72" s="32">
        <v>8.3249999999999993</v>
      </c>
      <c r="N72" t="s">
        <v>89</v>
      </c>
      <c r="Q72" s="2"/>
      <c r="R72" s="2"/>
      <c r="S72" s="2"/>
      <c r="T72" s="2"/>
      <c r="V72" s="25">
        <f t="shared" si="7"/>
        <v>2</v>
      </c>
      <c r="W72" s="26">
        <f t="shared" si="8"/>
        <v>7.8</v>
      </c>
      <c r="X72" s="27">
        <f t="shared" si="11"/>
        <v>6.5</v>
      </c>
      <c r="Y72" s="28" t="str">
        <f t="shared" si="12"/>
        <v>KO</v>
      </c>
      <c r="Z72" s="29"/>
      <c r="AA72" s="29"/>
      <c r="AB72" s="30">
        <f t="shared" si="9"/>
        <v>0</v>
      </c>
      <c r="AC72" s="30" t="str">
        <f t="shared" si="10"/>
        <v>Livraison sur LIEU DE TRAVAIL</v>
      </c>
      <c r="AD72" s="31"/>
    </row>
    <row r="73" spans="2:30" x14ac:dyDescent="0.2">
      <c r="B73" s="4">
        <v>16994</v>
      </c>
      <c r="D73" t="s">
        <v>22</v>
      </c>
      <c r="E73" t="s">
        <v>424</v>
      </c>
      <c r="I73" s="32">
        <v>5.6520000000000001</v>
      </c>
      <c r="K73" s="32">
        <v>9.5500000000000007</v>
      </c>
      <c r="N73" t="s">
        <v>70</v>
      </c>
      <c r="Q73" s="2"/>
      <c r="R73" s="2"/>
      <c r="S73" s="2"/>
      <c r="T73" s="2"/>
      <c r="V73" s="25">
        <f t="shared" si="7"/>
        <v>5.65</v>
      </c>
      <c r="W73" s="26">
        <f t="shared" si="8"/>
        <v>9.58</v>
      </c>
      <c r="X73" s="27">
        <f t="shared" si="11"/>
        <v>7.9833333333333334</v>
      </c>
      <c r="Y73" s="28" t="str">
        <f t="shared" si="12"/>
        <v>KO</v>
      </c>
      <c r="Z73" s="29"/>
      <c r="AA73" s="29"/>
      <c r="AB73" s="30">
        <f t="shared" si="9"/>
        <v>0</v>
      </c>
      <c r="AC73" s="30" t="str">
        <f t="shared" si="10"/>
        <v>Livraison sur LIEU DE TRAVAIL</v>
      </c>
      <c r="AD73" s="31"/>
    </row>
    <row r="74" spans="2:30" x14ac:dyDescent="0.2">
      <c r="B74" s="4">
        <v>17000</v>
      </c>
      <c r="D74" t="s">
        <v>22</v>
      </c>
      <c r="E74" t="s">
        <v>424</v>
      </c>
      <c r="I74" s="32">
        <v>2.1520000000000001</v>
      </c>
      <c r="K74" s="32">
        <v>8.6125000000000007</v>
      </c>
      <c r="N74" t="s">
        <v>91</v>
      </c>
      <c r="Q74" s="2"/>
      <c r="R74" s="2"/>
      <c r="S74" s="2"/>
      <c r="T74" s="2"/>
      <c r="V74" s="25">
        <f t="shared" si="7"/>
        <v>2.15</v>
      </c>
      <c r="W74" s="26">
        <f t="shared" si="8"/>
        <v>11.48</v>
      </c>
      <c r="X74" s="27">
        <f t="shared" si="11"/>
        <v>9.5666666666666682</v>
      </c>
      <c r="Y74" s="28" t="str">
        <f t="shared" si="12"/>
        <v/>
      </c>
      <c r="Z74" s="29"/>
      <c r="AA74" s="29"/>
      <c r="AB74" s="30">
        <f t="shared" si="9"/>
        <v>0</v>
      </c>
      <c r="AC74" s="30" t="str">
        <f t="shared" si="10"/>
        <v>Livraison ‡ domicile Predict sur rendez-vous</v>
      </c>
      <c r="AD74" s="31"/>
    </row>
    <row r="75" spans="2:30" x14ac:dyDescent="0.2">
      <c r="B75">
        <v>17007</v>
      </c>
      <c r="D75" t="s">
        <v>22</v>
      </c>
      <c r="E75" t="s">
        <v>424</v>
      </c>
      <c r="I75" s="32">
        <v>1.802</v>
      </c>
      <c r="K75" s="32">
        <v>8.3249999999999993</v>
      </c>
      <c r="N75" t="s">
        <v>92</v>
      </c>
      <c r="Q75" s="2"/>
      <c r="R75" s="2"/>
      <c r="S75" s="2"/>
      <c r="T75" s="2"/>
      <c r="V75" s="25">
        <f t="shared" si="7"/>
        <v>1.8</v>
      </c>
      <c r="W75" s="26">
        <f t="shared" si="8"/>
        <v>7.8</v>
      </c>
      <c r="X75" s="27">
        <f t="shared" si="11"/>
        <v>6.5</v>
      </c>
      <c r="Y75" s="28" t="str">
        <f t="shared" si="12"/>
        <v>KO</v>
      </c>
      <c r="Z75" s="29"/>
      <c r="AA75" s="29"/>
      <c r="AB75" s="30">
        <f t="shared" si="9"/>
        <v>0</v>
      </c>
      <c r="AC75" s="30" t="str">
        <f t="shared" si="10"/>
        <v>Livraison sur LIEU DE TRAVAIL</v>
      </c>
      <c r="AD75" s="31"/>
    </row>
    <row r="76" spans="2:30" x14ac:dyDescent="0.2">
      <c r="B76" s="4">
        <v>17008</v>
      </c>
      <c r="D76" t="s">
        <v>22</v>
      </c>
      <c r="E76" t="s">
        <v>424</v>
      </c>
      <c r="I76" s="32">
        <v>4.0019999999999998</v>
      </c>
      <c r="K76" s="32">
        <v>8.9250000000000007</v>
      </c>
      <c r="N76" t="s">
        <v>93</v>
      </c>
      <c r="Q76" s="2"/>
      <c r="R76" s="2"/>
      <c r="S76" s="2"/>
      <c r="T76" s="2"/>
      <c r="V76" s="25">
        <f t="shared" si="7"/>
        <v>4</v>
      </c>
      <c r="W76" s="26">
        <f t="shared" si="8"/>
        <v>11.9</v>
      </c>
      <c r="X76" s="27">
        <f t="shared" si="11"/>
        <v>9.9166666666666679</v>
      </c>
      <c r="Y76" s="28" t="str">
        <f t="shared" si="12"/>
        <v/>
      </c>
      <c r="Z76" s="29"/>
      <c r="AA76" s="29"/>
      <c r="AB76" s="30">
        <f t="shared" si="9"/>
        <v>0</v>
      </c>
      <c r="AC76" s="30" t="str">
        <f t="shared" si="10"/>
        <v>Livraison ‡ domicile Predict sur rendez-vous</v>
      </c>
      <c r="AD76" s="31"/>
    </row>
    <row r="77" spans="2:30" x14ac:dyDescent="0.2">
      <c r="B77" s="4">
        <v>17009</v>
      </c>
      <c r="D77" t="s">
        <v>22</v>
      </c>
      <c r="E77" t="s">
        <v>424</v>
      </c>
      <c r="I77" s="32">
        <v>8.0020000000000007</v>
      </c>
      <c r="K77" s="32">
        <v>10.175000000000001</v>
      </c>
      <c r="N77" t="s">
        <v>94</v>
      </c>
      <c r="Q77" s="2"/>
      <c r="R77" s="2"/>
      <c r="S77" s="2"/>
      <c r="T77" s="2"/>
      <c r="V77" s="25">
        <f t="shared" si="7"/>
        <v>8</v>
      </c>
      <c r="W77" s="26">
        <f t="shared" si="8"/>
        <v>13.57</v>
      </c>
      <c r="X77" s="27">
        <f t="shared" si="11"/>
        <v>11.308333333333334</v>
      </c>
      <c r="Y77" s="28" t="str">
        <f t="shared" si="12"/>
        <v/>
      </c>
      <c r="Z77" s="29"/>
      <c r="AA77" s="29"/>
      <c r="AB77" s="30">
        <f t="shared" si="9"/>
        <v>0</v>
      </c>
      <c r="AC77" s="30" t="str">
        <f t="shared" si="10"/>
        <v>Livraison sur LIEU DE TRAVAIL</v>
      </c>
      <c r="AD77" s="31"/>
    </row>
    <row r="78" spans="2:30" x14ac:dyDescent="0.2">
      <c r="B78" s="4">
        <v>17010</v>
      </c>
      <c r="D78" t="s">
        <v>22</v>
      </c>
      <c r="E78" t="s">
        <v>424</v>
      </c>
      <c r="I78" s="32">
        <v>6.5019999999999998</v>
      </c>
      <c r="K78" s="32">
        <v>9.8625000000000007</v>
      </c>
      <c r="N78" t="s">
        <v>95</v>
      </c>
      <c r="Q78" s="2"/>
      <c r="R78" s="2"/>
      <c r="S78" s="2"/>
      <c r="T78" s="2"/>
      <c r="V78" s="25">
        <f t="shared" si="7"/>
        <v>6.5</v>
      </c>
      <c r="W78" s="26">
        <f t="shared" si="8"/>
        <v>13.15</v>
      </c>
      <c r="X78" s="27">
        <f t="shared" si="11"/>
        <v>10.958333333333334</v>
      </c>
      <c r="Y78" s="28" t="str">
        <f t="shared" si="12"/>
        <v/>
      </c>
      <c r="Z78" s="29"/>
      <c r="AA78" s="29"/>
      <c r="AB78" s="30">
        <f t="shared" si="9"/>
        <v>0</v>
      </c>
      <c r="AC78" s="30" t="str">
        <f t="shared" si="10"/>
        <v>Livraison ‡ domicile Predict sur rendez-vous</v>
      </c>
      <c r="AD78" s="31"/>
    </row>
    <row r="79" spans="2:30" x14ac:dyDescent="0.2">
      <c r="B79" s="4">
        <v>17013</v>
      </c>
      <c r="D79" t="s">
        <v>22</v>
      </c>
      <c r="E79" t="s">
        <v>424</v>
      </c>
      <c r="I79" s="32">
        <v>1.502</v>
      </c>
      <c r="K79" s="32">
        <v>8.3249999999999993</v>
      </c>
      <c r="N79" t="s">
        <v>96</v>
      </c>
      <c r="Q79" s="2"/>
      <c r="R79" s="2"/>
      <c r="S79" s="2"/>
      <c r="T79" s="2"/>
      <c r="V79" s="25">
        <f t="shared" si="7"/>
        <v>1.8</v>
      </c>
      <c r="W79" s="26">
        <f t="shared" si="8"/>
        <v>11.1</v>
      </c>
      <c r="X79" s="27">
        <f t="shared" si="11"/>
        <v>9.25</v>
      </c>
      <c r="Y79" s="28" t="str">
        <f t="shared" si="12"/>
        <v/>
      </c>
      <c r="Z79" s="29"/>
      <c r="AA79" s="29"/>
      <c r="AB79" s="30">
        <f t="shared" si="9"/>
        <v>0</v>
      </c>
      <c r="AC79" s="30" t="str">
        <f t="shared" si="10"/>
        <v>Livraison ‡ domicile Predict sur rendez-vous</v>
      </c>
      <c r="AD79" s="31"/>
    </row>
    <row r="80" spans="2:30" x14ac:dyDescent="0.2">
      <c r="B80" s="4">
        <v>17014</v>
      </c>
      <c r="D80" t="s">
        <v>22</v>
      </c>
      <c r="E80" t="s">
        <v>424</v>
      </c>
      <c r="I80" s="32">
        <v>2.1019999999999999</v>
      </c>
      <c r="K80" s="32">
        <v>8.6125000000000007</v>
      </c>
      <c r="N80" t="s">
        <v>97</v>
      </c>
      <c r="Q80" s="2"/>
      <c r="R80" s="2"/>
      <c r="S80" s="2"/>
      <c r="T80" s="2"/>
      <c r="V80" s="25">
        <f t="shared" si="7"/>
        <v>2.1</v>
      </c>
      <c r="W80" s="26">
        <f t="shared" si="8"/>
        <v>11.48</v>
      </c>
      <c r="X80" s="27">
        <f t="shared" si="11"/>
        <v>9.5666666666666682</v>
      </c>
      <c r="Y80" s="28" t="str">
        <f t="shared" si="12"/>
        <v/>
      </c>
      <c r="Z80" s="29"/>
      <c r="AA80" s="29"/>
      <c r="AB80" s="30">
        <f t="shared" si="9"/>
        <v>0</v>
      </c>
      <c r="AC80" s="30" t="str">
        <f t="shared" si="10"/>
        <v>Livraison ‡ domicile Predict sur rendez-vous</v>
      </c>
      <c r="AD80" s="31"/>
    </row>
    <row r="81" spans="2:30" x14ac:dyDescent="0.2">
      <c r="B81" s="4">
        <v>17015</v>
      </c>
      <c r="D81" t="s">
        <v>22</v>
      </c>
      <c r="E81" t="s">
        <v>424</v>
      </c>
      <c r="I81" s="32">
        <v>8.5020000000000007</v>
      </c>
      <c r="K81" s="32">
        <v>10.487500000000001</v>
      </c>
      <c r="N81" t="s">
        <v>98</v>
      </c>
      <c r="Q81" s="2"/>
      <c r="R81" s="2"/>
      <c r="S81" s="2"/>
      <c r="T81" s="2"/>
      <c r="V81" s="25">
        <f t="shared" si="7"/>
        <v>7.5</v>
      </c>
      <c r="W81" s="26">
        <f t="shared" si="8"/>
        <v>13.57</v>
      </c>
      <c r="X81" s="27">
        <f t="shared" si="11"/>
        <v>11.308333333333334</v>
      </c>
      <c r="Y81" s="28" t="str">
        <f t="shared" si="12"/>
        <v/>
      </c>
      <c r="Z81" s="29"/>
      <c r="AA81" s="29"/>
      <c r="AB81" s="30">
        <f t="shared" si="9"/>
        <v>0</v>
      </c>
      <c r="AC81" s="30" t="str">
        <f t="shared" si="10"/>
        <v>Livraison ‡ domicile Predict sur rendez-vous</v>
      </c>
      <c r="AD81" s="31"/>
    </row>
    <row r="82" spans="2:30" x14ac:dyDescent="0.2">
      <c r="B82" s="4">
        <v>17016</v>
      </c>
      <c r="D82" t="s">
        <v>22</v>
      </c>
      <c r="E82" t="s">
        <v>424</v>
      </c>
      <c r="I82" s="32">
        <v>1.502</v>
      </c>
      <c r="K82" s="32">
        <v>8.3249999999999993</v>
      </c>
      <c r="N82" t="s">
        <v>99</v>
      </c>
      <c r="Q82" s="2"/>
      <c r="R82" s="2"/>
      <c r="S82" s="2"/>
      <c r="T82" s="2"/>
      <c r="V82" s="25">
        <f t="shared" si="7"/>
        <v>1.8</v>
      </c>
      <c r="W82" s="26">
        <f t="shared" si="8"/>
        <v>7.8</v>
      </c>
      <c r="X82" s="27">
        <f t="shared" si="11"/>
        <v>6.5</v>
      </c>
      <c r="Y82" s="28" t="str">
        <f t="shared" si="12"/>
        <v>KO</v>
      </c>
      <c r="Z82" s="29"/>
      <c r="AA82" s="29"/>
      <c r="AB82" s="30">
        <f t="shared" si="9"/>
        <v>0</v>
      </c>
      <c r="AC82" s="30" t="str">
        <f t="shared" si="10"/>
        <v>Livraison sur LIEU DE TRAVAIL</v>
      </c>
      <c r="AD82" s="31"/>
    </row>
    <row r="83" spans="2:30" x14ac:dyDescent="0.2">
      <c r="B83" s="4">
        <v>17017</v>
      </c>
      <c r="D83" t="s">
        <v>22</v>
      </c>
      <c r="E83" t="s">
        <v>424</v>
      </c>
      <c r="I83" s="32">
        <v>8.5020000000000007</v>
      </c>
      <c r="K83" s="32">
        <v>10.487500000000001</v>
      </c>
      <c r="N83" t="s">
        <v>100</v>
      </c>
      <c r="Q83" s="2"/>
      <c r="R83" s="2"/>
      <c r="S83" s="2"/>
      <c r="T83" s="2"/>
      <c r="V83" s="25">
        <f t="shared" si="7"/>
        <v>7.5</v>
      </c>
      <c r="W83" s="26">
        <f t="shared" si="8"/>
        <v>13.57</v>
      </c>
      <c r="X83" s="27">
        <f t="shared" si="11"/>
        <v>11.308333333333334</v>
      </c>
      <c r="Y83" s="28" t="str">
        <f t="shared" si="12"/>
        <v/>
      </c>
      <c r="Z83" s="29"/>
      <c r="AA83" s="29"/>
      <c r="AB83" s="30">
        <f t="shared" si="9"/>
        <v>0</v>
      </c>
      <c r="AC83" s="30" t="str">
        <f t="shared" si="10"/>
        <v>Livraison ‡ domicile Predict sur rendez-vous</v>
      </c>
      <c r="AD83" s="31"/>
    </row>
    <row r="84" spans="2:30" x14ac:dyDescent="0.2">
      <c r="B84" s="4">
        <v>17018</v>
      </c>
      <c r="D84" t="s">
        <v>22</v>
      </c>
      <c r="E84" t="s">
        <v>424</v>
      </c>
      <c r="I84" s="32">
        <v>0.70199999999999996</v>
      </c>
      <c r="K84" s="32">
        <v>8.0374999999999996</v>
      </c>
      <c r="N84" t="s">
        <v>101</v>
      </c>
      <c r="Q84" s="2"/>
      <c r="R84" s="2"/>
      <c r="S84" s="2"/>
      <c r="T84" s="2"/>
      <c r="V84" s="25">
        <f t="shared" si="7"/>
        <v>0.7</v>
      </c>
      <c r="W84" s="26">
        <f t="shared" si="8"/>
        <v>10.72</v>
      </c>
      <c r="X84" s="27">
        <f t="shared" si="11"/>
        <v>8.9333333333333336</v>
      </c>
      <c r="Y84" s="28" t="str">
        <f t="shared" si="12"/>
        <v/>
      </c>
      <c r="Z84" s="29"/>
      <c r="AA84" s="29"/>
      <c r="AB84" s="30">
        <f t="shared" si="9"/>
        <v>0</v>
      </c>
      <c r="AC84" s="30" t="str">
        <f t="shared" si="10"/>
        <v>Livraison ‡ domicile Predict sur rendez-vous</v>
      </c>
      <c r="AD84" s="31"/>
    </row>
    <row r="85" spans="2:30" x14ac:dyDescent="0.2">
      <c r="B85" s="4">
        <v>17022</v>
      </c>
      <c r="D85" t="s">
        <v>22</v>
      </c>
      <c r="E85" t="s">
        <v>424</v>
      </c>
      <c r="I85" s="32">
        <v>5.2770000000000001</v>
      </c>
      <c r="K85" s="32">
        <v>9.8625000000000007</v>
      </c>
      <c r="N85" t="s">
        <v>102</v>
      </c>
      <c r="Q85" s="2"/>
      <c r="R85" s="2"/>
      <c r="S85" s="2"/>
      <c r="T85" s="2"/>
      <c r="V85" s="25">
        <f t="shared" si="7"/>
        <v>5.55</v>
      </c>
      <c r="W85" s="26">
        <f t="shared" si="8"/>
        <v>9.58</v>
      </c>
      <c r="X85" s="27">
        <f t="shared" si="11"/>
        <v>7.9833333333333334</v>
      </c>
      <c r="Y85" s="28" t="str">
        <f t="shared" si="12"/>
        <v>KO</v>
      </c>
      <c r="Z85" s="29"/>
      <c r="AA85" s="29"/>
      <c r="AB85" s="30">
        <f t="shared" si="9"/>
        <v>0</v>
      </c>
      <c r="AC85" s="30" t="str">
        <f t="shared" si="10"/>
        <v>Livraison sur LIEU DE TRAVAIL</v>
      </c>
      <c r="AD85" s="31"/>
    </row>
    <row r="86" spans="2:30" x14ac:dyDescent="0.2">
      <c r="B86" s="4">
        <v>17023</v>
      </c>
      <c r="D86" t="s">
        <v>22</v>
      </c>
      <c r="E86" t="s">
        <v>424</v>
      </c>
      <c r="I86" s="32">
        <v>8.5020000000000007</v>
      </c>
      <c r="K86" s="32">
        <v>10.487500000000001</v>
      </c>
      <c r="N86" t="s">
        <v>68</v>
      </c>
      <c r="Q86" s="2"/>
      <c r="R86" s="2"/>
      <c r="S86" s="2"/>
      <c r="T86" s="2"/>
      <c r="V86" s="25">
        <f t="shared" si="7"/>
        <v>7.5</v>
      </c>
      <c r="W86" s="26">
        <f t="shared" si="8"/>
        <v>13.57</v>
      </c>
      <c r="X86" s="27">
        <f t="shared" si="11"/>
        <v>11.308333333333334</v>
      </c>
      <c r="Y86" s="28" t="str">
        <f t="shared" si="12"/>
        <v/>
      </c>
      <c r="Z86" s="29"/>
      <c r="AA86" s="29"/>
      <c r="AB86" s="30">
        <f t="shared" si="9"/>
        <v>0</v>
      </c>
      <c r="AC86" s="30" t="str">
        <f t="shared" si="10"/>
        <v>Livraison ‡ domicile Predict sur rendez-vous</v>
      </c>
      <c r="AD86" s="31"/>
    </row>
    <row r="87" spans="2:30" x14ac:dyDescent="0.2">
      <c r="B87" s="4">
        <v>17024</v>
      </c>
      <c r="D87" t="s">
        <v>22</v>
      </c>
      <c r="E87" t="s">
        <v>424</v>
      </c>
      <c r="I87" s="32">
        <v>0.60199999999999998</v>
      </c>
      <c r="K87" s="32">
        <v>8.0374999999999996</v>
      </c>
      <c r="N87" t="s">
        <v>103</v>
      </c>
      <c r="Q87" s="2"/>
      <c r="R87" s="2"/>
      <c r="S87" s="2"/>
      <c r="T87" s="2"/>
      <c r="V87" s="25">
        <f t="shared" si="7"/>
        <v>0.6</v>
      </c>
      <c r="W87" s="26">
        <f t="shared" si="8"/>
        <v>7.37</v>
      </c>
      <c r="X87" s="27">
        <f t="shared" si="11"/>
        <v>6.1416666666666666</v>
      </c>
      <c r="Y87" s="28" t="str">
        <f t="shared" si="12"/>
        <v>KO</v>
      </c>
      <c r="Z87" s="29"/>
      <c r="AA87" s="29"/>
      <c r="AB87" s="30">
        <f t="shared" si="9"/>
        <v>0</v>
      </c>
      <c r="AC87" s="30" t="str">
        <f t="shared" si="10"/>
        <v>Livraison sur LIEU DE TRAVAIL</v>
      </c>
      <c r="AD87" s="31"/>
    </row>
    <row r="88" spans="2:30" x14ac:dyDescent="0.2">
      <c r="B88" s="4">
        <v>17027</v>
      </c>
      <c r="D88" t="s">
        <v>22</v>
      </c>
      <c r="E88" t="s">
        <v>424</v>
      </c>
      <c r="I88" s="32">
        <v>1.002</v>
      </c>
      <c r="K88" s="32">
        <v>8.0374999999999996</v>
      </c>
      <c r="N88" t="s">
        <v>104</v>
      </c>
      <c r="Q88" s="2"/>
      <c r="R88" s="2"/>
      <c r="S88" s="2"/>
      <c r="T88" s="2"/>
      <c r="V88" s="25">
        <f t="shared" si="7"/>
        <v>1.1499999999999999</v>
      </c>
      <c r="W88" s="26">
        <f t="shared" si="8"/>
        <v>11.1</v>
      </c>
      <c r="X88" s="27">
        <f t="shared" si="11"/>
        <v>9.25</v>
      </c>
      <c r="Y88" s="28" t="str">
        <f t="shared" si="12"/>
        <v/>
      </c>
      <c r="Z88" s="29"/>
      <c r="AA88" s="29"/>
      <c r="AB88" s="30">
        <f t="shared" si="9"/>
        <v>0</v>
      </c>
      <c r="AC88" s="30" t="str">
        <f t="shared" si="10"/>
        <v>Livraison ‡ domicile Predict sur rendez-vous</v>
      </c>
      <c r="AD88" s="31"/>
    </row>
    <row r="89" spans="2:30" x14ac:dyDescent="0.2">
      <c r="B89" s="4">
        <v>17028</v>
      </c>
      <c r="D89" t="s">
        <v>22</v>
      </c>
      <c r="E89" t="s">
        <v>424</v>
      </c>
      <c r="I89" s="32">
        <v>8.0020000000000007</v>
      </c>
      <c r="K89" s="32">
        <v>10.175000000000001</v>
      </c>
      <c r="N89" t="s">
        <v>105</v>
      </c>
      <c r="Q89" s="2"/>
      <c r="R89" s="2"/>
      <c r="S89" s="2"/>
      <c r="T89" s="2"/>
      <c r="V89" s="25">
        <f t="shared" si="7"/>
        <v>8</v>
      </c>
      <c r="W89" s="26">
        <f t="shared" si="8"/>
        <v>13.57</v>
      </c>
      <c r="X89" s="27">
        <f t="shared" si="11"/>
        <v>11.308333333333334</v>
      </c>
      <c r="Y89" s="28" t="str">
        <f t="shared" si="12"/>
        <v/>
      </c>
      <c r="Z89" s="29"/>
      <c r="AA89" s="29"/>
      <c r="AB89" s="30">
        <f t="shared" si="9"/>
        <v>0</v>
      </c>
      <c r="AC89" s="30" t="str">
        <f t="shared" si="10"/>
        <v>Livraison ‡ domicile Predict sur rendez-vous</v>
      </c>
      <c r="AD89" s="31"/>
    </row>
    <row r="90" spans="2:30" x14ac:dyDescent="0.2">
      <c r="B90" s="4">
        <v>17029</v>
      </c>
      <c r="D90" t="s">
        <v>22</v>
      </c>
      <c r="E90" t="s">
        <v>424</v>
      </c>
      <c r="I90" s="32">
        <v>1.502</v>
      </c>
      <c r="K90" s="32">
        <v>8.3249999999999993</v>
      </c>
      <c r="N90" t="s">
        <v>106</v>
      </c>
      <c r="Q90" s="2"/>
      <c r="R90" s="2"/>
      <c r="S90" s="2"/>
      <c r="T90" s="2"/>
      <c r="V90" s="25">
        <f t="shared" si="7"/>
        <v>1.8</v>
      </c>
      <c r="W90" s="26">
        <f t="shared" si="8"/>
        <v>11.1</v>
      </c>
      <c r="X90" s="27">
        <f t="shared" si="11"/>
        <v>9.25</v>
      </c>
      <c r="Y90" s="28" t="str">
        <f t="shared" si="12"/>
        <v/>
      </c>
      <c r="Z90" s="29"/>
      <c r="AA90" s="29"/>
      <c r="AB90" s="30">
        <f t="shared" si="9"/>
        <v>0</v>
      </c>
      <c r="AC90" s="30" t="str">
        <f t="shared" si="10"/>
        <v>Livraison ‡ domicile Predict sur rendez-vous</v>
      </c>
      <c r="AD90" s="31"/>
    </row>
    <row r="91" spans="2:30" x14ac:dyDescent="0.2">
      <c r="B91" s="4">
        <v>17030</v>
      </c>
      <c r="D91" t="s">
        <v>22</v>
      </c>
      <c r="E91" t="s">
        <v>424</v>
      </c>
      <c r="I91" s="32">
        <v>8.2569999999999997</v>
      </c>
      <c r="K91" s="32">
        <v>10.487500000000001</v>
      </c>
      <c r="N91" t="s">
        <v>24</v>
      </c>
      <c r="Q91" s="2"/>
      <c r="R91" s="2"/>
      <c r="S91" s="2"/>
      <c r="T91" s="2"/>
      <c r="V91" s="25">
        <f t="shared" si="7"/>
        <v>8.1999999999999993</v>
      </c>
      <c r="W91" s="26">
        <f t="shared" si="8"/>
        <v>10.91</v>
      </c>
      <c r="X91" s="27">
        <f t="shared" si="11"/>
        <v>9.0916666666666668</v>
      </c>
      <c r="Y91" s="28" t="str">
        <f t="shared" si="12"/>
        <v>KO</v>
      </c>
      <c r="Z91" s="29"/>
      <c r="AA91" s="29"/>
      <c r="AB91" s="30">
        <f t="shared" si="9"/>
        <v>0</v>
      </c>
      <c r="AC91" s="30" t="str">
        <f t="shared" si="10"/>
        <v>Livraison sur LIEU DE TRAVAIL</v>
      </c>
      <c r="AD91" s="31"/>
    </row>
    <row r="92" spans="2:30" x14ac:dyDescent="0.2">
      <c r="B92" s="4">
        <v>17033</v>
      </c>
      <c r="D92" t="s">
        <v>22</v>
      </c>
      <c r="E92" t="s">
        <v>424</v>
      </c>
      <c r="I92" s="32">
        <v>1.222</v>
      </c>
      <c r="K92" s="32">
        <v>8.3249999999999993</v>
      </c>
      <c r="N92" t="s">
        <v>107</v>
      </c>
      <c r="Q92" s="2"/>
      <c r="R92" s="2"/>
      <c r="S92" s="2"/>
      <c r="T92" s="2"/>
      <c r="V92" s="25">
        <f t="shared" si="7"/>
        <v>1.25</v>
      </c>
      <c r="W92" s="26">
        <f t="shared" si="8"/>
        <v>11.1</v>
      </c>
      <c r="X92" s="27">
        <f t="shared" si="11"/>
        <v>9.25</v>
      </c>
      <c r="Y92" s="28" t="str">
        <f t="shared" si="12"/>
        <v/>
      </c>
      <c r="Z92" s="29"/>
      <c r="AA92" s="29"/>
      <c r="AB92" s="30">
        <f t="shared" si="9"/>
        <v>0</v>
      </c>
      <c r="AC92" s="30" t="str">
        <f t="shared" si="10"/>
        <v>Livraison ‡ domicile Predict sur rendez-vous</v>
      </c>
      <c r="AD92" s="31"/>
    </row>
    <row r="93" spans="2:30" x14ac:dyDescent="0.2">
      <c r="B93" s="4">
        <v>17034</v>
      </c>
      <c r="D93" t="s">
        <v>22</v>
      </c>
      <c r="E93" t="s">
        <v>424</v>
      </c>
      <c r="I93" s="32">
        <v>2.5019999999999998</v>
      </c>
      <c r="K93" s="32">
        <v>8.6125000000000007</v>
      </c>
      <c r="N93" t="s">
        <v>108</v>
      </c>
      <c r="Q93" s="2"/>
      <c r="R93" s="2"/>
      <c r="S93" s="2"/>
      <c r="T93" s="2"/>
      <c r="V93" s="25">
        <f t="shared" si="7"/>
        <v>2.5</v>
      </c>
      <c r="W93" s="26">
        <f t="shared" si="8"/>
        <v>11.48</v>
      </c>
      <c r="X93" s="27">
        <f t="shared" si="11"/>
        <v>9.5666666666666682</v>
      </c>
      <c r="Y93" s="28" t="str">
        <f t="shared" si="12"/>
        <v/>
      </c>
      <c r="Z93" s="29"/>
      <c r="AA93" s="29"/>
      <c r="AB93" s="30">
        <f t="shared" si="9"/>
        <v>0</v>
      </c>
      <c r="AC93" s="30" t="str">
        <f t="shared" si="10"/>
        <v>Livraison sur LIEU DE TRAVAIL</v>
      </c>
      <c r="AD93" s="31"/>
    </row>
    <row r="94" spans="2:30" x14ac:dyDescent="0.2">
      <c r="B94" s="4">
        <v>17038</v>
      </c>
      <c r="D94" t="s">
        <v>22</v>
      </c>
      <c r="E94" t="s">
        <v>424</v>
      </c>
      <c r="I94" s="32">
        <v>4.0019999999999998</v>
      </c>
      <c r="K94" s="32">
        <v>9.2375000000000007</v>
      </c>
      <c r="N94" t="s">
        <v>109</v>
      </c>
      <c r="Q94" s="2"/>
      <c r="R94" s="2"/>
      <c r="S94" s="2"/>
      <c r="T94" s="2"/>
      <c r="V94" s="25">
        <f t="shared" si="7"/>
        <v>4</v>
      </c>
      <c r="W94" s="26">
        <f t="shared" si="8"/>
        <v>8.68</v>
      </c>
      <c r="X94" s="27">
        <f t="shared" si="11"/>
        <v>7.2333333333333334</v>
      </c>
      <c r="Y94" s="28" t="str">
        <f t="shared" si="12"/>
        <v>KO</v>
      </c>
      <c r="Z94" s="29"/>
      <c r="AA94" s="29"/>
      <c r="AB94" s="30">
        <f t="shared" si="9"/>
        <v>0</v>
      </c>
      <c r="AC94" s="30" t="str">
        <f t="shared" si="10"/>
        <v>Livraison sur LIEU DE TRAVAIL</v>
      </c>
      <c r="AD94" s="31"/>
    </row>
    <row r="95" spans="2:30" x14ac:dyDescent="0.2">
      <c r="B95" s="4">
        <v>17043</v>
      </c>
      <c r="D95" t="s">
        <v>22</v>
      </c>
      <c r="E95" t="s">
        <v>424</v>
      </c>
      <c r="I95" s="32">
        <v>0.95199999999999996</v>
      </c>
      <c r="K95" s="32">
        <v>14.2875</v>
      </c>
      <c r="N95" t="s">
        <v>110</v>
      </c>
      <c r="Q95" s="2"/>
      <c r="R95" s="2"/>
      <c r="S95" s="2"/>
      <c r="T95" s="2"/>
      <c r="V95" s="25">
        <f t="shared" si="7"/>
        <v>0.95</v>
      </c>
      <c r="W95" s="26">
        <f t="shared" si="8"/>
        <v>10.72</v>
      </c>
      <c r="X95" s="27">
        <f t="shared" si="11"/>
        <v>8.9333333333333336</v>
      </c>
      <c r="Y95" s="28" t="str">
        <f t="shared" si="12"/>
        <v>KO</v>
      </c>
      <c r="Z95" s="29"/>
      <c r="AA95" s="29"/>
      <c r="AB95" s="30">
        <f t="shared" si="9"/>
        <v>0</v>
      </c>
      <c r="AC95" s="30" t="str">
        <f t="shared" si="10"/>
        <v>Livraison ‡ domicile Predict sur rendez-vous</v>
      </c>
      <c r="AD95" s="31"/>
    </row>
    <row r="96" spans="2:30" x14ac:dyDescent="0.2">
      <c r="B96" s="4">
        <v>17048</v>
      </c>
      <c r="D96" t="s">
        <v>22</v>
      </c>
      <c r="E96" t="s">
        <v>424</v>
      </c>
      <c r="I96" s="32">
        <v>0.70199999999999996</v>
      </c>
      <c r="K96" s="32">
        <v>8.0374999999999996</v>
      </c>
      <c r="N96" t="s">
        <v>111</v>
      </c>
      <c r="Q96" s="2"/>
      <c r="R96" s="2"/>
      <c r="S96" s="2"/>
      <c r="T96" s="2"/>
      <c r="V96" s="25">
        <f t="shared" si="7"/>
        <v>0.7</v>
      </c>
      <c r="W96" s="26">
        <f t="shared" si="8"/>
        <v>10.72</v>
      </c>
      <c r="X96" s="27">
        <f t="shared" si="11"/>
        <v>8.9333333333333336</v>
      </c>
      <c r="Y96" s="28" t="str">
        <f t="shared" si="12"/>
        <v/>
      </c>
      <c r="Z96" s="29"/>
      <c r="AA96" s="29"/>
      <c r="AB96" s="30">
        <f t="shared" si="9"/>
        <v>0</v>
      </c>
      <c r="AC96" s="30" t="str">
        <f t="shared" si="10"/>
        <v>Livraison ‡ domicile Predict sur rendez-vous</v>
      </c>
      <c r="AD96" s="31"/>
    </row>
    <row r="97" spans="2:30" x14ac:dyDescent="0.2">
      <c r="B97" s="4">
        <v>17049</v>
      </c>
      <c r="D97" t="s">
        <v>22</v>
      </c>
      <c r="E97" t="s">
        <v>424</v>
      </c>
      <c r="I97" s="32">
        <v>3.202</v>
      </c>
      <c r="K97" s="32">
        <v>8.9250000000000007</v>
      </c>
      <c r="N97" t="s">
        <v>112</v>
      </c>
      <c r="Q97" s="2"/>
      <c r="R97" s="2"/>
      <c r="S97" s="2"/>
      <c r="T97" s="2"/>
      <c r="V97" s="25">
        <f t="shared" si="7"/>
        <v>3.2</v>
      </c>
      <c r="W97" s="26">
        <f t="shared" si="8"/>
        <v>11.9</v>
      </c>
      <c r="X97" s="27">
        <f t="shared" si="11"/>
        <v>9.9166666666666679</v>
      </c>
      <c r="Y97" s="28" t="str">
        <f t="shared" si="12"/>
        <v/>
      </c>
      <c r="Z97" s="29"/>
      <c r="AA97" s="29"/>
      <c r="AB97" s="30">
        <f t="shared" si="9"/>
        <v>0</v>
      </c>
      <c r="AC97" s="30" t="str">
        <f t="shared" si="10"/>
        <v>Livraison ‡ domicile Predict sur rendez-vous</v>
      </c>
      <c r="AD97" s="31"/>
    </row>
    <row r="98" spans="2:30" x14ac:dyDescent="0.2">
      <c r="B98" s="4">
        <v>17050</v>
      </c>
      <c r="D98" t="s">
        <v>22</v>
      </c>
      <c r="E98" t="s">
        <v>424</v>
      </c>
      <c r="I98" s="32">
        <v>3.2519999999999998</v>
      </c>
      <c r="K98" s="32">
        <v>8.9250000000000007</v>
      </c>
      <c r="N98" t="s">
        <v>113</v>
      </c>
      <c r="Q98" s="2"/>
      <c r="R98" s="2"/>
      <c r="S98" s="2"/>
      <c r="T98" s="2"/>
      <c r="V98" s="25">
        <f t="shared" si="7"/>
        <v>3.25</v>
      </c>
      <c r="W98" s="26">
        <f t="shared" si="8"/>
        <v>11.9</v>
      </c>
      <c r="X98" s="27">
        <f t="shared" si="11"/>
        <v>9.9166666666666679</v>
      </c>
      <c r="Y98" s="28" t="str">
        <f t="shared" si="12"/>
        <v/>
      </c>
      <c r="Z98" s="29"/>
      <c r="AA98" s="29"/>
      <c r="AB98" s="30">
        <f t="shared" si="9"/>
        <v>0</v>
      </c>
      <c r="AC98" s="30" t="str">
        <f t="shared" si="10"/>
        <v>Livraison ‡ domicile Predict sur rendez-vous</v>
      </c>
      <c r="AD98" s="31"/>
    </row>
    <row r="99" spans="2:30" x14ac:dyDescent="0.2">
      <c r="B99" s="4">
        <v>17055</v>
      </c>
      <c r="D99" t="s">
        <v>22</v>
      </c>
      <c r="E99" t="s">
        <v>424</v>
      </c>
      <c r="I99" s="32">
        <v>3.472</v>
      </c>
      <c r="K99" s="32">
        <v>8.9250000000000007</v>
      </c>
      <c r="N99" t="s">
        <v>105</v>
      </c>
      <c r="Q99" s="2"/>
      <c r="R99" s="2"/>
      <c r="S99" s="2"/>
      <c r="T99" s="2"/>
      <c r="V99" s="25">
        <f t="shared" si="7"/>
        <v>3.6</v>
      </c>
      <c r="W99" s="26">
        <f t="shared" si="8"/>
        <v>11.1</v>
      </c>
      <c r="X99" s="27">
        <f t="shared" si="11"/>
        <v>9.25</v>
      </c>
      <c r="Y99" s="28" t="str">
        <f t="shared" si="12"/>
        <v/>
      </c>
      <c r="Z99" s="29"/>
      <c r="AA99" s="29"/>
      <c r="AB99" s="30">
        <f t="shared" si="9"/>
        <v>0</v>
      </c>
      <c r="AC99" s="30" t="str">
        <f t="shared" si="10"/>
        <v>Livraison ‡ domicile Predict sur rendez-vous</v>
      </c>
      <c r="AD99" s="31"/>
    </row>
    <row r="100" spans="2:30" x14ac:dyDescent="0.2">
      <c r="B100" s="4">
        <v>17060</v>
      </c>
      <c r="D100" t="s">
        <v>22</v>
      </c>
      <c r="E100" t="s">
        <v>424</v>
      </c>
      <c r="I100" s="32">
        <v>1.502</v>
      </c>
      <c r="K100" s="32">
        <v>8.3249999999999993</v>
      </c>
      <c r="N100" t="s">
        <v>114</v>
      </c>
      <c r="Q100" s="2"/>
      <c r="R100" s="2"/>
      <c r="S100" s="2"/>
      <c r="T100" s="2"/>
      <c r="V100" s="25">
        <f t="shared" si="7"/>
        <v>1.5</v>
      </c>
      <c r="W100" s="26">
        <f t="shared" si="8"/>
        <v>11.1</v>
      </c>
      <c r="X100" s="27">
        <f t="shared" si="11"/>
        <v>9.25</v>
      </c>
      <c r="Y100" s="28" t="str">
        <f t="shared" si="12"/>
        <v/>
      </c>
      <c r="Z100" s="29"/>
      <c r="AA100" s="29"/>
      <c r="AB100" s="30">
        <f t="shared" si="9"/>
        <v>0</v>
      </c>
      <c r="AC100" s="30" t="str">
        <f t="shared" si="10"/>
        <v>Livraison ‡ domicile Predict sur rendez-vous</v>
      </c>
      <c r="AD100" s="31"/>
    </row>
    <row r="101" spans="2:30" x14ac:dyDescent="0.2">
      <c r="B101" s="4">
        <v>17064</v>
      </c>
      <c r="D101" t="s">
        <v>22</v>
      </c>
      <c r="E101" t="s">
        <v>424</v>
      </c>
      <c r="I101" s="32">
        <v>0.93200000000000005</v>
      </c>
      <c r="K101" s="32">
        <v>8.0374999999999996</v>
      </c>
      <c r="N101" t="s">
        <v>115</v>
      </c>
      <c r="Q101" s="2"/>
      <c r="R101" s="2"/>
      <c r="S101" s="2"/>
      <c r="T101" s="2"/>
      <c r="V101" s="25">
        <f t="shared" si="7"/>
        <v>0.95</v>
      </c>
      <c r="W101" s="26">
        <f t="shared" si="8"/>
        <v>10.72</v>
      </c>
      <c r="X101" s="27">
        <f t="shared" si="11"/>
        <v>8.9333333333333336</v>
      </c>
      <c r="Y101" s="28" t="str">
        <f t="shared" si="12"/>
        <v/>
      </c>
      <c r="Z101" s="29"/>
      <c r="AA101" s="29"/>
      <c r="AB101" s="30">
        <f t="shared" si="9"/>
        <v>0</v>
      </c>
      <c r="AC101" s="30" t="str">
        <f t="shared" si="10"/>
        <v>Livraison ‡ domicile Predict sur rendez-vous</v>
      </c>
      <c r="AD101" s="31"/>
    </row>
    <row r="102" spans="2:30" x14ac:dyDescent="0.2">
      <c r="B102" s="4">
        <v>17065</v>
      </c>
      <c r="D102" t="s">
        <v>22</v>
      </c>
      <c r="E102" t="s">
        <v>424</v>
      </c>
      <c r="I102" s="32">
        <v>3.0019999999999998</v>
      </c>
      <c r="K102" s="32">
        <v>8.6125000000000007</v>
      </c>
      <c r="N102" t="s">
        <v>90</v>
      </c>
      <c r="Q102" s="2"/>
      <c r="R102" s="2"/>
      <c r="S102" s="2"/>
      <c r="T102" s="2"/>
      <c r="V102" s="25">
        <f t="shared" si="7"/>
        <v>3.6</v>
      </c>
      <c r="W102" s="26">
        <f t="shared" si="8"/>
        <v>11.1</v>
      </c>
      <c r="X102" s="27">
        <f t="shared" si="11"/>
        <v>9.25</v>
      </c>
      <c r="Y102" s="28" t="str">
        <f t="shared" si="12"/>
        <v/>
      </c>
      <c r="Z102" s="29"/>
      <c r="AA102" s="29"/>
      <c r="AB102" s="30">
        <f t="shared" si="9"/>
        <v>0</v>
      </c>
      <c r="AC102" s="30" t="str">
        <f t="shared" si="10"/>
        <v>Livraison ‡ domicile Predict sur rendez-vous</v>
      </c>
      <c r="AD102" s="31"/>
    </row>
    <row r="103" spans="2:30" x14ac:dyDescent="0.2">
      <c r="B103" s="4">
        <v>17066</v>
      </c>
      <c r="D103" t="s">
        <v>22</v>
      </c>
      <c r="E103" t="s">
        <v>424</v>
      </c>
      <c r="I103" s="32">
        <v>2.302</v>
      </c>
      <c r="K103" s="32">
        <v>8.6125000000000007</v>
      </c>
      <c r="N103" t="s">
        <v>116</v>
      </c>
      <c r="Q103" s="2"/>
      <c r="R103" s="2"/>
      <c r="S103" s="2"/>
      <c r="T103" s="2"/>
      <c r="V103" s="25">
        <f t="shared" si="7"/>
        <v>2.2999999999999998</v>
      </c>
      <c r="W103" s="26">
        <f t="shared" si="8"/>
        <v>11.48</v>
      </c>
      <c r="X103" s="27">
        <f t="shared" si="11"/>
        <v>9.5666666666666682</v>
      </c>
      <c r="Y103" s="28" t="str">
        <f t="shared" si="12"/>
        <v/>
      </c>
      <c r="Z103" s="29"/>
      <c r="AA103" s="29"/>
      <c r="AB103" s="30">
        <f t="shared" si="9"/>
        <v>0</v>
      </c>
      <c r="AC103" s="30" t="str">
        <f t="shared" si="10"/>
        <v>Livraison ‡ domicile Predict sur rendez-vous</v>
      </c>
      <c r="AD103" s="31"/>
    </row>
    <row r="104" spans="2:30" x14ac:dyDescent="0.2">
      <c r="B104" s="4">
        <v>17067</v>
      </c>
      <c r="D104" t="s">
        <v>22</v>
      </c>
      <c r="E104" t="s">
        <v>424</v>
      </c>
      <c r="I104" s="32">
        <v>2.1019999999999999</v>
      </c>
      <c r="K104" s="32">
        <v>8.6125000000000007</v>
      </c>
      <c r="N104" t="s">
        <v>117</v>
      </c>
      <c r="Q104" s="2"/>
      <c r="R104" s="2"/>
      <c r="S104" s="2"/>
      <c r="T104" s="2"/>
      <c r="V104" s="25">
        <f t="shared" si="7"/>
        <v>2.1</v>
      </c>
      <c r="W104" s="26">
        <f t="shared" si="8"/>
        <v>11.48</v>
      </c>
      <c r="X104" s="27">
        <f t="shared" si="11"/>
        <v>9.5666666666666682</v>
      </c>
      <c r="Y104" s="28" t="str">
        <f t="shared" si="12"/>
        <v/>
      </c>
      <c r="Z104" s="29"/>
      <c r="AA104" s="29"/>
      <c r="AB104" s="30">
        <f t="shared" si="9"/>
        <v>0</v>
      </c>
      <c r="AC104" s="30" t="str">
        <f t="shared" si="10"/>
        <v>Livraison ‡ domicile Predict sur rendez-vous</v>
      </c>
      <c r="AD104" s="31"/>
    </row>
    <row r="105" spans="2:30" x14ac:dyDescent="0.2">
      <c r="B105" s="4">
        <v>17068</v>
      </c>
      <c r="D105" t="s">
        <v>22</v>
      </c>
      <c r="E105" t="s">
        <v>424</v>
      </c>
      <c r="I105" s="32">
        <v>1.502</v>
      </c>
      <c r="K105" s="32">
        <v>8.3249999999999993</v>
      </c>
      <c r="N105" t="s">
        <v>118</v>
      </c>
      <c r="Q105" s="2"/>
      <c r="R105" s="2"/>
      <c r="S105" s="2"/>
      <c r="T105" s="2"/>
      <c r="V105" s="25">
        <f t="shared" si="7"/>
        <v>1.8</v>
      </c>
      <c r="W105" s="26">
        <f t="shared" si="8"/>
        <v>11.1</v>
      </c>
      <c r="X105" s="27">
        <f t="shared" si="11"/>
        <v>9.25</v>
      </c>
      <c r="Y105" s="28" t="str">
        <f t="shared" si="12"/>
        <v/>
      </c>
      <c r="Z105" s="29"/>
      <c r="AA105" s="29"/>
      <c r="AB105" s="30">
        <f t="shared" si="9"/>
        <v>0</v>
      </c>
      <c r="AC105" s="30" t="str">
        <f t="shared" si="10"/>
        <v>Livraison ‡ domicile Predict sur rendez-vous</v>
      </c>
      <c r="AD105" s="31"/>
    </row>
    <row r="106" spans="2:30" x14ac:dyDescent="0.2">
      <c r="B106" s="4">
        <v>17071</v>
      </c>
      <c r="D106" t="s">
        <v>22</v>
      </c>
      <c r="E106" t="s">
        <v>424</v>
      </c>
      <c r="I106" s="32">
        <v>1.502</v>
      </c>
      <c r="K106" s="32">
        <v>8.3249999999999993</v>
      </c>
      <c r="N106" t="s">
        <v>119</v>
      </c>
      <c r="Q106" s="2"/>
      <c r="R106" s="2"/>
      <c r="S106" s="2"/>
      <c r="T106" s="2"/>
      <c r="V106" s="25">
        <f t="shared" si="7"/>
        <v>1.8</v>
      </c>
      <c r="W106" s="26">
        <f t="shared" si="8"/>
        <v>11.1</v>
      </c>
      <c r="X106" s="27">
        <f t="shared" si="11"/>
        <v>9.25</v>
      </c>
      <c r="Y106" s="28" t="str">
        <f t="shared" si="12"/>
        <v/>
      </c>
      <c r="Z106" s="29"/>
      <c r="AA106" s="29"/>
      <c r="AB106" s="30">
        <f t="shared" si="9"/>
        <v>0</v>
      </c>
      <c r="AC106" s="30" t="str">
        <f t="shared" si="10"/>
        <v>Livraison ‡ domicile Predict sur rendez-vous</v>
      </c>
      <c r="AD106" s="31"/>
    </row>
    <row r="107" spans="2:30" x14ac:dyDescent="0.2">
      <c r="B107" s="4">
        <v>17072</v>
      </c>
      <c r="D107" t="s">
        <v>22</v>
      </c>
      <c r="E107" t="s">
        <v>424</v>
      </c>
      <c r="I107" s="32">
        <v>5.0019999999999998</v>
      </c>
      <c r="K107" s="32">
        <v>9.2375000000000007</v>
      </c>
      <c r="N107" t="s">
        <v>120</v>
      </c>
      <c r="Q107" s="2"/>
      <c r="R107" s="2"/>
      <c r="S107" s="2"/>
      <c r="T107" s="2"/>
      <c r="V107" s="25">
        <f t="shared" si="7"/>
        <v>5</v>
      </c>
      <c r="W107" s="26">
        <f t="shared" si="8"/>
        <v>12.31</v>
      </c>
      <c r="X107" s="27">
        <f t="shared" si="11"/>
        <v>10.258333333333335</v>
      </c>
      <c r="Y107" s="28" t="str">
        <f t="shared" si="12"/>
        <v/>
      </c>
      <c r="Z107" s="29"/>
      <c r="AA107" s="29"/>
      <c r="AB107" s="30">
        <f t="shared" si="9"/>
        <v>0</v>
      </c>
      <c r="AC107" s="30" t="str">
        <f t="shared" si="10"/>
        <v>Livraison ‡ domicile Predict sur rendez-vous</v>
      </c>
      <c r="AD107" s="31"/>
    </row>
    <row r="108" spans="2:30" x14ac:dyDescent="0.2">
      <c r="B108" s="4">
        <v>17074</v>
      </c>
      <c r="D108" t="s">
        <v>22</v>
      </c>
      <c r="E108" t="s">
        <v>424</v>
      </c>
      <c r="I108" s="32">
        <v>1.6020000000000001</v>
      </c>
      <c r="K108" s="32">
        <v>8.3249999999999993</v>
      </c>
      <c r="N108" t="s">
        <v>121</v>
      </c>
      <c r="Q108" s="2"/>
      <c r="R108" s="2"/>
      <c r="S108" s="2"/>
      <c r="T108" s="2"/>
      <c r="V108" s="25">
        <f t="shared" si="7"/>
        <v>1.6</v>
      </c>
      <c r="W108" s="26">
        <f t="shared" si="8"/>
        <v>7.8</v>
      </c>
      <c r="X108" s="27">
        <f t="shared" si="11"/>
        <v>6.5</v>
      </c>
      <c r="Y108" s="28" t="str">
        <f t="shared" si="12"/>
        <v>KO</v>
      </c>
      <c r="Z108" s="29"/>
      <c r="AA108" s="29"/>
      <c r="AB108" s="30">
        <f t="shared" si="9"/>
        <v>0</v>
      </c>
      <c r="AC108" s="30" t="str">
        <f t="shared" si="10"/>
        <v>Livraison sur LIEU DE TRAVAIL</v>
      </c>
      <c r="AD108" s="31"/>
    </row>
    <row r="109" spans="2:30" x14ac:dyDescent="0.2">
      <c r="B109" s="4">
        <v>17081</v>
      </c>
      <c r="D109" t="s">
        <v>22</v>
      </c>
      <c r="E109" t="s">
        <v>424</v>
      </c>
      <c r="I109" s="32">
        <v>2.302</v>
      </c>
      <c r="K109" s="32">
        <v>8.6125000000000007</v>
      </c>
      <c r="N109" t="s">
        <v>122</v>
      </c>
      <c r="Q109" s="2"/>
      <c r="R109" s="2"/>
      <c r="S109" s="2"/>
      <c r="T109" s="2"/>
      <c r="V109" s="25">
        <f t="shared" si="7"/>
        <v>2.2999999999999998</v>
      </c>
      <c r="W109" s="26">
        <f t="shared" si="8"/>
        <v>11.48</v>
      </c>
      <c r="X109" s="27">
        <f t="shared" si="11"/>
        <v>9.5666666666666682</v>
      </c>
      <c r="Y109" s="28" t="str">
        <f t="shared" si="12"/>
        <v/>
      </c>
      <c r="Z109" s="29"/>
      <c r="AA109" s="29"/>
      <c r="AB109" s="30">
        <f t="shared" si="9"/>
        <v>0</v>
      </c>
      <c r="AC109" s="30" t="str">
        <f t="shared" si="10"/>
        <v>Livraison ‡ domicile Predict sur rendez-vous</v>
      </c>
      <c r="AD109" s="31"/>
    </row>
    <row r="110" spans="2:30" x14ac:dyDescent="0.2">
      <c r="B110" s="4">
        <v>17086</v>
      </c>
      <c r="D110" t="s">
        <v>22</v>
      </c>
      <c r="E110" t="s">
        <v>424</v>
      </c>
      <c r="I110" s="32">
        <v>1.1639999999999999</v>
      </c>
      <c r="K110" s="32">
        <v>8.3249999999999993</v>
      </c>
      <c r="N110" t="s">
        <v>123</v>
      </c>
      <c r="Q110" s="2"/>
      <c r="R110" s="2"/>
      <c r="S110" s="2"/>
      <c r="T110" s="2"/>
      <c r="V110" s="25">
        <f t="shared" si="7"/>
        <v>1.2</v>
      </c>
      <c r="W110" s="26">
        <f t="shared" si="8"/>
        <v>10.72</v>
      </c>
      <c r="X110" s="27">
        <f t="shared" si="11"/>
        <v>8.9333333333333336</v>
      </c>
      <c r="Y110" s="28" t="str">
        <f t="shared" si="12"/>
        <v/>
      </c>
      <c r="Z110" s="29"/>
      <c r="AA110" s="29"/>
      <c r="AB110" s="30">
        <f t="shared" si="9"/>
        <v>0</v>
      </c>
      <c r="AC110" s="30" t="str">
        <f t="shared" si="10"/>
        <v>Livraison ‡ domicile Predict sur rendez-vous</v>
      </c>
      <c r="AD110" s="31"/>
    </row>
    <row r="111" spans="2:30" x14ac:dyDescent="0.2">
      <c r="B111" s="4">
        <v>17088</v>
      </c>
      <c r="D111" t="s">
        <v>22</v>
      </c>
      <c r="E111" t="s">
        <v>424</v>
      </c>
      <c r="I111" s="32">
        <v>2.4020000000000001</v>
      </c>
      <c r="K111" s="32">
        <v>8.6125000000000007</v>
      </c>
      <c r="N111" t="s">
        <v>124</v>
      </c>
      <c r="Q111" s="2"/>
      <c r="R111" s="2"/>
      <c r="S111" s="2"/>
      <c r="T111" s="2"/>
      <c r="V111" s="25">
        <f t="shared" si="7"/>
        <v>2.4</v>
      </c>
      <c r="W111" s="26">
        <f t="shared" si="8"/>
        <v>11.48</v>
      </c>
      <c r="X111" s="27">
        <f t="shared" si="11"/>
        <v>9.5666666666666682</v>
      </c>
      <c r="Y111" s="28" t="str">
        <f t="shared" si="12"/>
        <v/>
      </c>
      <c r="Z111" s="29"/>
      <c r="AA111" s="29"/>
      <c r="AB111" s="30">
        <f t="shared" si="9"/>
        <v>0</v>
      </c>
      <c r="AC111" s="30" t="str">
        <f t="shared" si="10"/>
        <v>Livraison ‡ domicile Predict sur rendez-vous</v>
      </c>
      <c r="AD111" s="31"/>
    </row>
    <row r="112" spans="2:30" x14ac:dyDescent="0.2">
      <c r="B112" s="4">
        <v>17090</v>
      </c>
      <c r="D112" t="s">
        <v>22</v>
      </c>
      <c r="E112" t="s">
        <v>424</v>
      </c>
      <c r="I112" s="32">
        <v>8.5020000000000007</v>
      </c>
      <c r="K112" s="32">
        <v>10.487500000000001</v>
      </c>
      <c r="N112" t="s">
        <v>125</v>
      </c>
      <c r="Q112" s="2"/>
      <c r="R112" s="2"/>
      <c r="S112" s="2"/>
      <c r="T112" s="2"/>
      <c r="V112" s="25">
        <f t="shared" si="7"/>
        <v>7.5</v>
      </c>
      <c r="W112" s="26">
        <f t="shared" si="8"/>
        <v>13.57</v>
      </c>
      <c r="X112" s="27">
        <f t="shared" si="11"/>
        <v>11.308333333333334</v>
      </c>
      <c r="Y112" s="28" t="str">
        <f t="shared" si="12"/>
        <v/>
      </c>
      <c r="Z112" s="29"/>
      <c r="AA112" s="29"/>
      <c r="AB112" s="30">
        <f t="shared" si="9"/>
        <v>0</v>
      </c>
      <c r="AC112" s="30" t="str">
        <f t="shared" si="10"/>
        <v>Livraison ‡ domicile Predict sur rendez-vous</v>
      </c>
      <c r="AD112" s="31"/>
    </row>
    <row r="113" spans="2:30" x14ac:dyDescent="0.2">
      <c r="B113" s="4">
        <v>17093</v>
      </c>
      <c r="D113" t="s">
        <v>22</v>
      </c>
      <c r="E113" t="s">
        <v>424</v>
      </c>
      <c r="I113" s="32">
        <v>0.19800000000000001</v>
      </c>
      <c r="K113" s="32">
        <v>7.75</v>
      </c>
      <c r="N113" t="s">
        <v>126</v>
      </c>
      <c r="Q113" s="2"/>
      <c r="R113" s="2"/>
      <c r="S113" s="2"/>
      <c r="T113" s="2"/>
      <c r="V113" s="25">
        <f t="shared" si="7"/>
        <v>0.25</v>
      </c>
      <c r="W113" s="26">
        <f t="shared" si="8"/>
        <v>10.33</v>
      </c>
      <c r="X113" s="27">
        <f t="shared" si="11"/>
        <v>8.6083333333333343</v>
      </c>
      <c r="Y113" s="28" t="str">
        <f t="shared" si="12"/>
        <v/>
      </c>
      <c r="Z113" s="29"/>
      <c r="AA113" s="29"/>
      <c r="AB113" s="30">
        <f t="shared" si="9"/>
        <v>0</v>
      </c>
      <c r="AC113" s="30" t="str">
        <f t="shared" si="10"/>
        <v>Livraison ‡ domicile Predict sur rendez-vous</v>
      </c>
      <c r="AD113" s="31"/>
    </row>
    <row r="114" spans="2:30" x14ac:dyDescent="0.2">
      <c r="B114" s="4">
        <v>17096</v>
      </c>
      <c r="D114" t="s">
        <v>22</v>
      </c>
      <c r="E114" t="s">
        <v>424</v>
      </c>
      <c r="I114" s="32">
        <v>1.0269999999999999</v>
      </c>
      <c r="K114" s="32">
        <v>8.3249999999999993</v>
      </c>
      <c r="N114" t="s">
        <v>127</v>
      </c>
      <c r="Q114" s="2"/>
      <c r="R114" s="2"/>
      <c r="S114" s="2"/>
      <c r="T114" s="2"/>
      <c r="V114" s="25">
        <f t="shared" si="7"/>
        <v>1</v>
      </c>
      <c r="W114" s="26">
        <f t="shared" si="8"/>
        <v>7.37</v>
      </c>
      <c r="X114" s="27">
        <f t="shared" si="11"/>
        <v>6.1416666666666666</v>
      </c>
      <c r="Y114" s="28" t="str">
        <f t="shared" si="12"/>
        <v>KO</v>
      </c>
      <c r="Z114" s="29"/>
      <c r="AA114" s="29"/>
      <c r="AB114" s="30">
        <f t="shared" si="9"/>
        <v>0</v>
      </c>
      <c r="AC114" s="30" t="str">
        <f t="shared" si="10"/>
        <v>Livraison sur LIEU DE TRAVAIL</v>
      </c>
      <c r="AD114" s="31"/>
    </row>
    <row r="115" spans="2:30" x14ac:dyDescent="0.2">
      <c r="B115" s="4">
        <v>17100</v>
      </c>
      <c r="D115" t="s">
        <v>22</v>
      </c>
      <c r="E115" t="s">
        <v>424</v>
      </c>
      <c r="I115" s="32">
        <v>1.4019999999999999</v>
      </c>
      <c r="K115" s="32">
        <v>8.3249999999999993</v>
      </c>
      <c r="N115" t="s">
        <v>128</v>
      </c>
      <c r="Q115" s="2"/>
      <c r="R115" s="2"/>
      <c r="S115" s="2"/>
      <c r="T115" s="2"/>
      <c r="V115" s="25">
        <f t="shared" si="7"/>
        <v>1.4</v>
      </c>
      <c r="W115" s="26">
        <f t="shared" si="8"/>
        <v>10.72</v>
      </c>
      <c r="X115" s="27">
        <f t="shared" si="11"/>
        <v>8.9333333333333336</v>
      </c>
      <c r="Y115" s="28" t="str">
        <f t="shared" si="12"/>
        <v/>
      </c>
      <c r="Z115" s="29"/>
      <c r="AA115" s="29"/>
      <c r="AB115" s="30">
        <f t="shared" si="9"/>
        <v>0</v>
      </c>
      <c r="AC115" s="30" t="str">
        <f t="shared" si="10"/>
        <v>Livraison ‡ domicile Predict sur rendez-vous</v>
      </c>
      <c r="AD115" s="31"/>
    </row>
    <row r="116" spans="2:30" x14ac:dyDescent="0.2">
      <c r="B116" s="4">
        <v>17105</v>
      </c>
      <c r="D116" t="s">
        <v>22</v>
      </c>
      <c r="E116" t="s">
        <v>424</v>
      </c>
      <c r="I116" s="32">
        <v>1.222</v>
      </c>
      <c r="K116" s="32">
        <v>8.3249999999999993</v>
      </c>
      <c r="N116" t="s">
        <v>129</v>
      </c>
      <c r="Q116" s="2"/>
      <c r="R116" s="2"/>
      <c r="S116" s="2"/>
      <c r="T116" s="2"/>
      <c r="V116" s="25">
        <f t="shared" si="7"/>
        <v>1.25</v>
      </c>
      <c r="W116" s="26">
        <f t="shared" si="8"/>
        <v>7.8</v>
      </c>
      <c r="X116" s="27">
        <f t="shared" si="11"/>
        <v>6.5</v>
      </c>
      <c r="Y116" s="28" t="str">
        <f t="shared" si="12"/>
        <v>KO</v>
      </c>
      <c r="Z116" s="29"/>
      <c r="AA116" s="29"/>
      <c r="AB116" s="30">
        <f t="shared" si="9"/>
        <v>0</v>
      </c>
      <c r="AC116" s="30" t="str">
        <f t="shared" si="10"/>
        <v>Livraison sur LIEU DE TRAVAIL</v>
      </c>
      <c r="AD116" s="31"/>
    </row>
    <row r="117" spans="2:30" x14ac:dyDescent="0.2">
      <c r="B117" s="4">
        <v>17107</v>
      </c>
      <c r="D117" t="s">
        <v>22</v>
      </c>
      <c r="E117" t="s">
        <v>424</v>
      </c>
      <c r="I117" s="32">
        <v>8.5020000000000007</v>
      </c>
      <c r="K117" s="32">
        <v>10.487500000000001</v>
      </c>
      <c r="N117" t="s">
        <v>130</v>
      </c>
      <c r="Q117" s="2"/>
      <c r="R117" s="2"/>
      <c r="S117" s="2"/>
      <c r="T117" s="2"/>
      <c r="V117" s="25">
        <f t="shared" si="7"/>
        <v>7.5</v>
      </c>
      <c r="W117" s="26">
        <f t="shared" si="8"/>
        <v>13.57</v>
      </c>
      <c r="X117" s="27">
        <f t="shared" si="11"/>
        <v>11.308333333333334</v>
      </c>
      <c r="Y117" s="28" t="str">
        <f t="shared" si="12"/>
        <v/>
      </c>
      <c r="Z117" s="29"/>
      <c r="AA117" s="29"/>
      <c r="AB117" s="30">
        <f t="shared" si="9"/>
        <v>0</v>
      </c>
      <c r="AC117" s="30" t="str">
        <f t="shared" si="10"/>
        <v>Livraison ‡ domicile Predict sur rendez-vous</v>
      </c>
      <c r="AD117" s="31"/>
    </row>
    <row r="118" spans="2:30" x14ac:dyDescent="0.2">
      <c r="B118" s="4">
        <v>17110</v>
      </c>
      <c r="D118" t="s">
        <v>22</v>
      </c>
      <c r="E118" t="s">
        <v>424</v>
      </c>
      <c r="I118" s="32">
        <v>1.552</v>
      </c>
      <c r="K118" s="32">
        <v>8.3249999999999993</v>
      </c>
      <c r="N118" t="s">
        <v>131</v>
      </c>
      <c r="Q118" s="2"/>
      <c r="R118" s="2"/>
      <c r="S118" s="2"/>
      <c r="T118" s="2"/>
      <c r="V118" s="25">
        <f t="shared" si="7"/>
        <v>1.55</v>
      </c>
      <c r="W118" s="26">
        <f t="shared" si="8"/>
        <v>7.8</v>
      </c>
      <c r="X118" s="27">
        <f t="shared" si="11"/>
        <v>6.5</v>
      </c>
      <c r="Y118" s="28" t="str">
        <f t="shared" si="12"/>
        <v>KO</v>
      </c>
      <c r="Z118" s="29"/>
      <c r="AA118" s="29"/>
      <c r="AB118" s="30">
        <f t="shared" si="9"/>
        <v>0</v>
      </c>
      <c r="AC118" s="30" t="str">
        <f t="shared" si="10"/>
        <v>Livraison sur LIEU DE TRAVAIL</v>
      </c>
      <c r="AD118" s="31"/>
    </row>
    <row r="119" spans="2:30" x14ac:dyDescent="0.2">
      <c r="B119" s="4">
        <v>17113</v>
      </c>
      <c r="D119" t="s">
        <v>22</v>
      </c>
      <c r="E119" t="s">
        <v>424</v>
      </c>
      <c r="I119" s="32">
        <v>3.0019999999999998</v>
      </c>
      <c r="K119" s="32">
        <v>8.6125000000000007</v>
      </c>
      <c r="N119" t="s">
        <v>132</v>
      </c>
      <c r="Q119" s="2"/>
      <c r="R119" s="2"/>
      <c r="S119" s="2"/>
      <c r="T119" s="2"/>
      <c r="V119" s="25">
        <f t="shared" si="7"/>
        <v>3.6</v>
      </c>
      <c r="W119" s="26">
        <f t="shared" si="8"/>
        <v>8.68</v>
      </c>
      <c r="X119" s="27">
        <f t="shared" si="11"/>
        <v>7.2333333333333334</v>
      </c>
      <c r="Y119" s="28" t="str">
        <f t="shared" si="12"/>
        <v>KO</v>
      </c>
      <c r="Z119" s="29"/>
      <c r="AA119" s="29"/>
      <c r="AB119" s="30">
        <f t="shared" si="9"/>
        <v>0</v>
      </c>
      <c r="AC119" s="30" t="str">
        <f t="shared" si="10"/>
        <v>Livraison sur LIEU DE TRAVAIL</v>
      </c>
      <c r="AD119" s="31"/>
    </row>
    <row r="120" spans="2:30" x14ac:dyDescent="0.2">
      <c r="B120" s="4">
        <v>17115</v>
      </c>
      <c r="D120" t="s">
        <v>22</v>
      </c>
      <c r="E120" t="s">
        <v>424</v>
      </c>
      <c r="I120" s="32">
        <v>3.5019999999999998</v>
      </c>
      <c r="K120" s="32">
        <v>8.9250000000000007</v>
      </c>
      <c r="N120" t="s">
        <v>133</v>
      </c>
      <c r="Q120" s="2"/>
      <c r="R120" s="2"/>
      <c r="S120" s="2"/>
      <c r="T120" s="2"/>
      <c r="V120" s="25">
        <f t="shared" si="7"/>
        <v>3.5</v>
      </c>
      <c r="W120" s="26">
        <f t="shared" si="8"/>
        <v>8.68</v>
      </c>
      <c r="X120" s="27">
        <f t="shared" si="11"/>
        <v>7.2333333333333334</v>
      </c>
      <c r="Y120" s="28" t="str">
        <f t="shared" si="12"/>
        <v>KO</v>
      </c>
      <c r="Z120" s="29"/>
      <c r="AA120" s="29"/>
      <c r="AB120" s="30">
        <f t="shared" si="9"/>
        <v>0</v>
      </c>
      <c r="AC120" s="30" t="str">
        <f t="shared" si="10"/>
        <v>Livraison sur LIEU DE TRAVAIL</v>
      </c>
      <c r="AD120" s="31"/>
    </row>
    <row r="121" spans="2:30" x14ac:dyDescent="0.2">
      <c r="B121" s="4">
        <v>17119</v>
      </c>
      <c r="D121" t="s">
        <v>22</v>
      </c>
      <c r="E121" t="s">
        <v>424</v>
      </c>
      <c r="I121" s="32">
        <v>1.202</v>
      </c>
      <c r="K121" s="32">
        <v>8.3249999999999993</v>
      </c>
      <c r="N121" t="s">
        <v>134</v>
      </c>
      <c r="Q121" s="2"/>
      <c r="R121" s="2"/>
      <c r="S121" s="2"/>
      <c r="T121" s="2"/>
      <c r="V121" s="25">
        <f t="shared" si="7"/>
        <v>1.2</v>
      </c>
      <c r="W121" s="26">
        <f t="shared" si="8"/>
        <v>11.1</v>
      </c>
      <c r="X121" s="27">
        <f t="shared" si="11"/>
        <v>9.25</v>
      </c>
      <c r="Y121" s="28" t="str">
        <f t="shared" si="12"/>
        <v/>
      </c>
      <c r="Z121" s="29"/>
      <c r="AA121" s="29"/>
      <c r="AB121" s="30">
        <f t="shared" si="9"/>
        <v>0</v>
      </c>
      <c r="AC121" s="30" t="str">
        <f t="shared" si="10"/>
        <v>Livraison ‡ domicile Predict sur rendez-vous</v>
      </c>
      <c r="AD121" s="31"/>
    </row>
    <row r="122" spans="2:30" x14ac:dyDescent="0.2">
      <c r="B122" s="4">
        <v>17120</v>
      </c>
      <c r="D122" t="s">
        <v>22</v>
      </c>
      <c r="E122" t="s">
        <v>424</v>
      </c>
      <c r="I122" s="32">
        <v>6.0019999999999998</v>
      </c>
      <c r="K122" s="32">
        <v>9.5500000000000007</v>
      </c>
      <c r="N122" t="s">
        <v>135</v>
      </c>
      <c r="Q122" s="2"/>
      <c r="R122" s="2"/>
      <c r="S122" s="2"/>
      <c r="T122" s="2"/>
      <c r="V122" s="25">
        <f t="shared" si="7"/>
        <v>6</v>
      </c>
      <c r="W122" s="26">
        <f t="shared" si="8"/>
        <v>9.58</v>
      </c>
      <c r="X122" s="27">
        <f t="shared" si="11"/>
        <v>7.9833333333333334</v>
      </c>
      <c r="Y122" s="28" t="str">
        <f t="shared" si="12"/>
        <v>KO</v>
      </c>
      <c r="Z122" s="29"/>
      <c r="AA122" s="29"/>
      <c r="AB122" s="30">
        <f t="shared" si="9"/>
        <v>0</v>
      </c>
      <c r="AC122" s="30" t="str">
        <f t="shared" si="10"/>
        <v>Livraison sur LIEU DE TRAVAIL</v>
      </c>
      <c r="AD122" s="31"/>
    </row>
    <row r="123" spans="2:30" x14ac:dyDescent="0.2">
      <c r="B123" s="4">
        <v>17122</v>
      </c>
      <c r="D123" t="s">
        <v>22</v>
      </c>
      <c r="E123" t="s">
        <v>424</v>
      </c>
      <c r="I123" s="32">
        <v>2.7370000000000001</v>
      </c>
      <c r="K123" s="32">
        <v>8.6125000000000007</v>
      </c>
      <c r="N123" t="s">
        <v>136</v>
      </c>
      <c r="Q123" s="2"/>
      <c r="R123" s="2"/>
      <c r="S123" s="2"/>
      <c r="T123" s="2"/>
      <c r="V123" s="25">
        <f t="shared" si="7"/>
        <v>2.95</v>
      </c>
      <c r="W123" s="26">
        <f t="shared" si="8"/>
        <v>11.1</v>
      </c>
      <c r="X123" s="27">
        <f t="shared" si="11"/>
        <v>9.25</v>
      </c>
      <c r="Y123" s="28" t="str">
        <f t="shared" si="12"/>
        <v/>
      </c>
      <c r="Z123" s="29"/>
      <c r="AA123" s="29"/>
      <c r="AB123" s="30">
        <f t="shared" si="9"/>
        <v>0</v>
      </c>
      <c r="AC123" s="30" t="str">
        <f t="shared" si="10"/>
        <v>Livraison ‡ domicile Predict sur rendez-vous</v>
      </c>
      <c r="AD123" s="31"/>
    </row>
    <row r="124" spans="2:30" x14ac:dyDescent="0.2">
      <c r="B124" s="4">
        <v>17123</v>
      </c>
      <c r="D124" t="s">
        <v>22</v>
      </c>
      <c r="E124" t="s">
        <v>424</v>
      </c>
      <c r="I124" s="32">
        <v>6.0019999999999998</v>
      </c>
      <c r="K124" s="32">
        <v>9.5500000000000007</v>
      </c>
      <c r="N124" t="s">
        <v>137</v>
      </c>
      <c r="Q124" s="2"/>
      <c r="R124" s="2"/>
      <c r="S124" s="2"/>
      <c r="T124" s="2"/>
      <c r="V124" s="25">
        <f t="shared" si="7"/>
        <v>6</v>
      </c>
      <c r="W124" s="26">
        <f t="shared" si="8"/>
        <v>12.73</v>
      </c>
      <c r="X124" s="27">
        <f t="shared" si="11"/>
        <v>10.608333333333334</v>
      </c>
      <c r="Y124" s="28" t="str">
        <f t="shared" si="12"/>
        <v/>
      </c>
      <c r="Z124" s="29"/>
      <c r="AA124" s="29"/>
      <c r="AB124" s="30">
        <f t="shared" si="9"/>
        <v>0</v>
      </c>
      <c r="AC124" s="30" t="str">
        <f t="shared" si="10"/>
        <v>Livraison ‡ domicile Predict sur rendez-vous</v>
      </c>
      <c r="AD124" s="31"/>
    </row>
    <row r="125" spans="2:30" x14ac:dyDescent="0.2">
      <c r="B125" s="4">
        <v>17126</v>
      </c>
      <c r="D125" t="s">
        <v>22</v>
      </c>
      <c r="E125" t="s">
        <v>424</v>
      </c>
      <c r="I125" s="32">
        <v>1.4019999999999999</v>
      </c>
      <c r="K125" s="32">
        <v>8.3249999999999993</v>
      </c>
      <c r="N125" t="s">
        <v>81</v>
      </c>
      <c r="Q125" s="2"/>
      <c r="R125" s="2"/>
      <c r="S125" s="2"/>
      <c r="T125" s="2"/>
      <c r="V125" s="25">
        <f t="shared" si="7"/>
        <v>1.4</v>
      </c>
      <c r="W125" s="26">
        <f t="shared" si="8"/>
        <v>10.72</v>
      </c>
      <c r="X125" s="27">
        <f t="shared" si="11"/>
        <v>8.9333333333333336</v>
      </c>
      <c r="Y125" s="28" t="str">
        <f t="shared" si="12"/>
        <v/>
      </c>
      <c r="Z125" s="29"/>
      <c r="AA125" s="29"/>
      <c r="AB125" s="30">
        <f t="shared" si="9"/>
        <v>0</v>
      </c>
      <c r="AC125" s="30" t="str">
        <f t="shared" si="10"/>
        <v>Livraison ‡ domicile Predict sur rendez-vous</v>
      </c>
      <c r="AD125" s="31"/>
    </row>
    <row r="126" spans="2:30" x14ac:dyDescent="0.2">
      <c r="B126" s="4">
        <v>17129</v>
      </c>
      <c r="D126" t="s">
        <v>22</v>
      </c>
      <c r="E126" t="s">
        <v>424</v>
      </c>
      <c r="I126" s="32">
        <v>2.452</v>
      </c>
      <c r="K126" s="32">
        <v>8.6125000000000007</v>
      </c>
      <c r="N126" t="s">
        <v>138</v>
      </c>
      <c r="Q126" s="2"/>
      <c r="R126" s="2"/>
      <c r="S126" s="2"/>
      <c r="T126" s="2"/>
      <c r="V126" s="25">
        <f t="shared" si="7"/>
        <v>2.4500000000000002</v>
      </c>
      <c r="W126" s="26">
        <f t="shared" si="8"/>
        <v>11.48</v>
      </c>
      <c r="X126" s="27">
        <f t="shared" si="11"/>
        <v>9.5666666666666682</v>
      </c>
      <c r="Y126" s="28" t="str">
        <f t="shared" si="12"/>
        <v/>
      </c>
      <c r="Z126" s="29"/>
      <c r="AA126" s="29"/>
      <c r="AB126" s="30">
        <f t="shared" si="9"/>
        <v>0</v>
      </c>
      <c r="AC126" s="30" t="str">
        <f t="shared" si="10"/>
        <v>Livraison ‡ domicile Predict sur rendez-vous</v>
      </c>
      <c r="AD126" s="31"/>
    </row>
    <row r="127" spans="2:30" x14ac:dyDescent="0.2">
      <c r="B127" s="4">
        <v>17130</v>
      </c>
      <c r="D127" t="s">
        <v>22</v>
      </c>
      <c r="E127" t="s">
        <v>424</v>
      </c>
      <c r="I127" s="32">
        <v>1.502</v>
      </c>
      <c r="K127" s="32">
        <v>8.3249999999999993</v>
      </c>
      <c r="N127" t="s">
        <v>139</v>
      </c>
      <c r="Q127" s="2"/>
      <c r="R127" s="2"/>
      <c r="S127" s="2"/>
      <c r="T127" s="2"/>
      <c r="V127" s="25">
        <f t="shared" si="7"/>
        <v>1.8</v>
      </c>
      <c r="W127" s="26">
        <f t="shared" si="8"/>
        <v>11.1</v>
      </c>
      <c r="X127" s="27">
        <f t="shared" si="11"/>
        <v>9.25</v>
      </c>
      <c r="Y127" s="28" t="str">
        <f t="shared" si="12"/>
        <v/>
      </c>
      <c r="Z127" s="29"/>
      <c r="AA127" s="29"/>
      <c r="AB127" s="30">
        <f t="shared" si="9"/>
        <v>0</v>
      </c>
      <c r="AC127" s="30" t="str">
        <f t="shared" si="10"/>
        <v>Livraison ‡ domicile Predict sur rendez-vous</v>
      </c>
      <c r="AD127" s="31"/>
    </row>
    <row r="128" spans="2:30" x14ac:dyDescent="0.2">
      <c r="B128" s="4">
        <v>17131</v>
      </c>
      <c r="D128" t="s">
        <v>22</v>
      </c>
      <c r="E128" t="s">
        <v>424</v>
      </c>
      <c r="I128" s="32">
        <v>1.502</v>
      </c>
      <c r="K128" s="32">
        <v>8.3249999999999993</v>
      </c>
      <c r="N128" t="s">
        <v>140</v>
      </c>
      <c r="Q128" s="2"/>
      <c r="R128" s="2"/>
      <c r="S128" s="2"/>
      <c r="T128" s="2"/>
      <c r="V128" s="25">
        <f t="shared" si="7"/>
        <v>1.5</v>
      </c>
      <c r="W128" s="26">
        <f t="shared" si="8"/>
        <v>11.1</v>
      </c>
      <c r="X128" s="27">
        <f t="shared" si="11"/>
        <v>9.25</v>
      </c>
      <c r="Y128" s="28" t="str">
        <f t="shared" si="12"/>
        <v/>
      </c>
      <c r="Z128" s="29"/>
      <c r="AA128" s="29"/>
      <c r="AB128" s="30">
        <f t="shared" si="9"/>
        <v>0</v>
      </c>
      <c r="AC128" s="30" t="str">
        <f t="shared" si="10"/>
        <v>Livraison ‡ domicile Predict sur rendez-vous</v>
      </c>
      <c r="AD128" s="31"/>
    </row>
    <row r="129" spans="2:30" x14ac:dyDescent="0.2">
      <c r="B129" s="4">
        <v>17132</v>
      </c>
      <c r="D129" t="s">
        <v>22</v>
      </c>
      <c r="E129" t="s">
        <v>424</v>
      </c>
      <c r="I129" s="32">
        <v>1.6020000000000001</v>
      </c>
      <c r="K129" s="32">
        <v>8.3249999999999993</v>
      </c>
      <c r="N129" t="s">
        <v>141</v>
      </c>
      <c r="Q129" s="2"/>
      <c r="R129" s="2"/>
      <c r="S129" s="2"/>
      <c r="T129" s="2"/>
      <c r="V129" s="25">
        <f t="shared" si="7"/>
        <v>1.6</v>
      </c>
      <c r="W129" s="26">
        <f t="shared" si="8"/>
        <v>7.8</v>
      </c>
      <c r="X129" s="27">
        <f t="shared" si="11"/>
        <v>6.5</v>
      </c>
      <c r="Y129" s="28" t="str">
        <f t="shared" si="12"/>
        <v>KO</v>
      </c>
      <c r="Z129" s="29"/>
      <c r="AA129" s="29"/>
      <c r="AB129" s="30">
        <f t="shared" si="9"/>
        <v>0</v>
      </c>
      <c r="AC129" s="30" t="str">
        <f t="shared" si="10"/>
        <v>Livraison sur LIEU DE TRAVAIL</v>
      </c>
      <c r="AD129" s="31"/>
    </row>
    <row r="130" spans="2:30" x14ac:dyDescent="0.2">
      <c r="B130" s="4">
        <v>17134</v>
      </c>
      <c r="D130" t="s">
        <v>22</v>
      </c>
      <c r="E130" t="s">
        <v>424</v>
      </c>
      <c r="I130" s="32">
        <v>5.6020000000000003</v>
      </c>
      <c r="K130" s="32">
        <v>9.5500000000000007</v>
      </c>
      <c r="N130" t="s">
        <v>142</v>
      </c>
      <c r="Q130" s="2"/>
      <c r="R130" s="2"/>
      <c r="S130" s="2"/>
      <c r="T130" s="2"/>
      <c r="V130" s="25">
        <f t="shared" ref="V130:V193" si="13">IFERROR(IF(B130="","",INDEX(poids,MATCH(B130,id_commande,0))),"")</f>
        <v>1.95</v>
      </c>
      <c r="W130" s="26">
        <f t="shared" ref="W130:W193" si="14">IFERROR(IF(B130="","",INDEX(frais_expedition,MATCH(B130,id_commande,0))),"")</f>
        <v>7.8</v>
      </c>
      <c r="X130" s="27">
        <f t="shared" si="11"/>
        <v>6.5</v>
      </c>
      <c r="Y130" s="28" t="str">
        <f t="shared" si="12"/>
        <v>KO</v>
      </c>
      <c r="Z130" s="29"/>
      <c r="AA130" s="29"/>
      <c r="AB130" s="30">
        <f t="shared" ref="AB130:AB193" si="15">IFERROR(IF(B130="","",INDEX(tracking,MATCH(B130,id_commande,0))),"")</f>
        <v>0</v>
      </c>
      <c r="AC130" s="30" t="str">
        <f t="shared" ref="AC130:AC193" si="16">IFERROR(IF(B130="","",INDEX(transporteur,MATCH(B130,id_commande,0))),"")</f>
        <v>Livraison sur LIEU DE TRAVAIL</v>
      </c>
      <c r="AD130" s="31"/>
    </row>
    <row r="131" spans="2:30" x14ac:dyDescent="0.2">
      <c r="B131" s="4">
        <v>17135</v>
      </c>
      <c r="D131" t="s">
        <v>22</v>
      </c>
      <c r="E131" t="s">
        <v>424</v>
      </c>
      <c r="I131" s="32">
        <v>1.302</v>
      </c>
      <c r="K131" s="32">
        <v>8.3249999999999993</v>
      </c>
      <c r="N131" t="s">
        <v>143</v>
      </c>
      <c r="Q131" s="2"/>
      <c r="R131" s="2"/>
      <c r="S131" s="2"/>
      <c r="T131" s="2"/>
      <c r="V131" s="25">
        <f t="shared" si="13"/>
        <v>1.3</v>
      </c>
      <c r="W131" s="26">
        <f t="shared" si="14"/>
        <v>11.1</v>
      </c>
      <c r="X131" s="27">
        <f t="shared" ref="X131:X194" si="17">IFERROR(W131/1.2,"")</f>
        <v>9.25</v>
      </c>
      <c r="Y131" s="28" t="str">
        <f t="shared" ref="Y131:Y194" si="18">IF(K131&gt;X131,"KO","")</f>
        <v/>
      </c>
      <c r="Z131" s="29"/>
      <c r="AA131" s="29"/>
      <c r="AB131" s="30">
        <f t="shared" si="15"/>
        <v>0</v>
      </c>
      <c r="AC131" s="30" t="str">
        <f t="shared" si="16"/>
        <v>Livraison ‡ domicile Predict sur rendez-vous</v>
      </c>
      <c r="AD131" s="31"/>
    </row>
    <row r="132" spans="2:30" x14ac:dyDescent="0.2">
      <c r="B132" s="4">
        <v>17136</v>
      </c>
      <c r="D132" t="s">
        <v>22</v>
      </c>
      <c r="E132" t="s">
        <v>424</v>
      </c>
      <c r="I132" s="32">
        <v>6.8520000000000003</v>
      </c>
      <c r="K132" s="32">
        <v>9.8625000000000007</v>
      </c>
      <c r="N132" t="s">
        <v>144</v>
      </c>
      <c r="Q132" s="2"/>
      <c r="R132" s="2"/>
      <c r="S132" s="2"/>
      <c r="T132" s="2"/>
      <c r="V132" s="25">
        <f t="shared" si="13"/>
        <v>6.85</v>
      </c>
      <c r="W132" s="26">
        <f t="shared" si="14"/>
        <v>10</v>
      </c>
      <c r="X132" s="27">
        <f t="shared" si="17"/>
        <v>8.3333333333333339</v>
      </c>
      <c r="Y132" s="28" t="str">
        <f t="shared" si="18"/>
        <v>KO</v>
      </c>
      <c r="Z132" s="29"/>
      <c r="AA132" s="29"/>
      <c r="AB132" s="30">
        <f t="shared" si="15"/>
        <v>0</v>
      </c>
      <c r="AC132" s="30" t="str">
        <f t="shared" si="16"/>
        <v>Livraison sur LIEU DE TRAVAIL</v>
      </c>
      <c r="AD132" s="31"/>
    </row>
    <row r="133" spans="2:30" x14ac:dyDescent="0.2">
      <c r="B133" s="4">
        <v>17142</v>
      </c>
      <c r="D133" t="s">
        <v>22</v>
      </c>
      <c r="E133" t="s">
        <v>424</v>
      </c>
      <c r="I133" s="32">
        <v>6.5019999999999998</v>
      </c>
      <c r="K133" s="32">
        <v>9.8625000000000007</v>
      </c>
      <c r="N133" t="s">
        <v>145</v>
      </c>
      <c r="Q133" s="2"/>
      <c r="R133" s="2"/>
      <c r="S133" s="2"/>
      <c r="T133" s="2"/>
      <c r="V133" s="25">
        <f t="shared" si="13"/>
        <v>6.5</v>
      </c>
      <c r="W133" s="26">
        <f t="shared" si="14"/>
        <v>13.15</v>
      </c>
      <c r="X133" s="27">
        <f t="shared" si="17"/>
        <v>10.958333333333334</v>
      </c>
      <c r="Y133" s="28" t="str">
        <f t="shared" si="18"/>
        <v/>
      </c>
      <c r="Z133" s="29"/>
      <c r="AA133" s="29"/>
      <c r="AB133" s="30">
        <f t="shared" si="15"/>
        <v>0</v>
      </c>
      <c r="AC133" s="30" t="str">
        <f t="shared" si="16"/>
        <v>Livraison ‡ domicile Predict sur rendez-vous</v>
      </c>
      <c r="AD133" s="31"/>
    </row>
    <row r="134" spans="2:30" x14ac:dyDescent="0.2">
      <c r="B134" s="4">
        <v>17143</v>
      </c>
      <c r="D134" t="s">
        <v>22</v>
      </c>
      <c r="E134" t="s">
        <v>424</v>
      </c>
      <c r="I134" s="32">
        <v>3.202</v>
      </c>
      <c r="K134" s="32">
        <v>8.9250000000000007</v>
      </c>
      <c r="N134" t="s">
        <v>146</v>
      </c>
      <c r="Q134" s="2"/>
      <c r="R134" s="2"/>
      <c r="S134" s="2"/>
      <c r="T134" s="2"/>
      <c r="V134" s="25">
        <f t="shared" si="13"/>
        <v>3.2</v>
      </c>
      <c r="W134" s="26">
        <f t="shared" si="14"/>
        <v>11.9</v>
      </c>
      <c r="X134" s="27">
        <f t="shared" si="17"/>
        <v>9.9166666666666679</v>
      </c>
      <c r="Y134" s="28" t="str">
        <f t="shared" si="18"/>
        <v/>
      </c>
      <c r="Z134" s="29"/>
      <c r="AA134" s="29"/>
      <c r="AB134" s="30">
        <f t="shared" si="15"/>
        <v>0</v>
      </c>
      <c r="AC134" s="30" t="str">
        <f t="shared" si="16"/>
        <v>Livraison ‡ domicile Predict sur rendez-vous</v>
      </c>
      <c r="AD134" s="31"/>
    </row>
    <row r="135" spans="2:30" x14ac:dyDescent="0.2">
      <c r="B135" s="4">
        <v>17145</v>
      </c>
      <c r="D135" t="s">
        <v>22</v>
      </c>
      <c r="E135" t="s">
        <v>424</v>
      </c>
      <c r="I135" s="32">
        <v>1.222</v>
      </c>
      <c r="K135" s="32">
        <v>8.3249999999999993</v>
      </c>
      <c r="N135" t="s">
        <v>147</v>
      </c>
      <c r="Q135" s="2"/>
      <c r="R135" s="2"/>
      <c r="S135" s="2"/>
      <c r="T135" s="2"/>
      <c r="V135" s="25">
        <f t="shared" si="13"/>
        <v>1.25</v>
      </c>
      <c r="W135" s="26">
        <f t="shared" si="14"/>
        <v>11.1</v>
      </c>
      <c r="X135" s="27">
        <f t="shared" si="17"/>
        <v>9.25</v>
      </c>
      <c r="Y135" s="28" t="str">
        <f t="shared" si="18"/>
        <v/>
      </c>
      <c r="Z135" s="29"/>
      <c r="AA135" s="29"/>
      <c r="AB135" s="30">
        <f t="shared" si="15"/>
        <v>0</v>
      </c>
      <c r="AC135" s="30" t="str">
        <f t="shared" si="16"/>
        <v>Livraison ‡ domicile Predict sur rendez-vous</v>
      </c>
      <c r="AD135" s="31"/>
    </row>
    <row r="136" spans="2:30" x14ac:dyDescent="0.2">
      <c r="B136" s="4">
        <v>17151</v>
      </c>
      <c r="D136" t="s">
        <v>22</v>
      </c>
      <c r="E136" t="s">
        <v>424</v>
      </c>
      <c r="I136" s="32">
        <v>0.70199999999999996</v>
      </c>
      <c r="K136" s="32">
        <v>8.0374999999999996</v>
      </c>
      <c r="N136" t="s">
        <v>148</v>
      </c>
      <c r="Q136" s="2"/>
      <c r="R136" s="2"/>
      <c r="S136" s="2"/>
      <c r="T136" s="2"/>
      <c r="V136" s="25">
        <f t="shared" si="13"/>
        <v>0.7</v>
      </c>
      <c r="W136" s="26">
        <f t="shared" si="14"/>
        <v>7.37</v>
      </c>
      <c r="X136" s="27">
        <f t="shared" si="17"/>
        <v>6.1416666666666666</v>
      </c>
      <c r="Y136" s="28" t="str">
        <f t="shared" si="18"/>
        <v>KO</v>
      </c>
      <c r="Z136" s="29"/>
      <c r="AA136" s="29"/>
      <c r="AB136" s="30">
        <f t="shared" si="15"/>
        <v>0</v>
      </c>
      <c r="AC136" s="30" t="str">
        <f t="shared" si="16"/>
        <v>Livraison sur LIEU DE TRAVAIL</v>
      </c>
      <c r="AD136" s="31"/>
    </row>
    <row r="137" spans="2:30" x14ac:dyDescent="0.2">
      <c r="B137" s="4">
        <v>17152</v>
      </c>
      <c r="D137" t="s">
        <v>22</v>
      </c>
      <c r="E137" t="s">
        <v>424</v>
      </c>
      <c r="I137" s="32">
        <v>1.502</v>
      </c>
      <c r="K137" s="32">
        <v>8.3249999999999993</v>
      </c>
      <c r="N137" t="s">
        <v>149</v>
      </c>
      <c r="Q137" s="2"/>
      <c r="R137" s="2"/>
      <c r="S137" s="2"/>
      <c r="T137" s="2"/>
      <c r="V137" s="25">
        <f t="shared" si="13"/>
        <v>1.8</v>
      </c>
      <c r="W137" s="26">
        <f t="shared" si="14"/>
        <v>7.8</v>
      </c>
      <c r="X137" s="27">
        <f t="shared" si="17"/>
        <v>6.5</v>
      </c>
      <c r="Y137" s="28" t="str">
        <f t="shared" si="18"/>
        <v>KO</v>
      </c>
      <c r="Z137" s="29"/>
      <c r="AA137" s="29"/>
      <c r="AB137" s="30">
        <f t="shared" si="15"/>
        <v>0</v>
      </c>
      <c r="AC137" s="30" t="str">
        <f t="shared" si="16"/>
        <v>Livraison sur LIEU DE TRAVAIL</v>
      </c>
      <c r="AD137" s="31"/>
    </row>
    <row r="138" spans="2:30" x14ac:dyDescent="0.2">
      <c r="B138" s="4">
        <v>17163</v>
      </c>
      <c r="D138" t="s">
        <v>22</v>
      </c>
      <c r="E138" t="s">
        <v>424</v>
      </c>
      <c r="I138" s="32">
        <v>0.19800000000000001</v>
      </c>
      <c r="K138" s="32">
        <v>7.75</v>
      </c>
      <c r="N138" t="s">
        <v>150</v>
      </c>
      <c r="Q138" s="2"/>
      <c r="R138" s="2"/>
      <c r="S138" s="2"/>
      <c r="T138" s="2"/>
      <c r="V138" s="25">
        <f t="shared" si="13"/>
        <v>0.25</v>
      </c>
      <c r="W138" s="26">
        <f t="shared" si="14"/>
        <v>7.37</v>
      </c>
      <c r="X138" s="27">
        <f t="shared" si="17"/>
        <v>6.1416666666666666</v>
      </c>
      <c r="Y138" s="28" t="str">
        <f t="shared" si="18"/>
        <v>KO</v>
      </c>
      <c r="Z138" s="29"/>
      <c r="AA138" s="29"/>
      <c r="AB138" s="30">
        <f t="shared" si="15"/>
        <v>0</v>
      </c>
      <c r="AC138" s="30" t="str">
        <f t="shared" si="16"/>
        <v>Livraison sur LIEU DE TRAVAIL</v>
      </c>
      <c r="AD138" s="31"/>
    </row>
    <row r="139" spans="2:30" x14ac:dyDescent="0.2">
      <c r="B139" s="4">
        <v>17170</v>
      </c>
      <c r="D139" t="s">
        <v>22</v>
      </c>
      <c r="E139" t="s">
        <v>424</v>
      </c>
      <c r="I139" s="32">
        <v>1.9019999999999999</v>
      </c>
      <c r="K139" s="32">
        <v>8.3249999999999993</v>
      </c>
      <c r="N139" t="s">
        <v>151</v>
      </c>
      <c r="Q139" s="2"/>
      <c r="R139" s="2"/>
      <c r="S139" s="2"/>
      <c r="T139" s="2"/>
      <c r="V139" s="25">
        <f t="shared" si="13"/>
        <v>1.9</v>
      </c>
      <c r="W139" s="26">
        <f t="shared" si="14"/>
        <v>7.8</v>
      </c>
      <c r="X139" s="27">
        <f t="shared" si="17"/>
        <v>6.5</v>
      </c>
      <c r="Y139" s="28" t="str">
        <f t="shared" si="18"/>
        <v>KO</v>
      </c>
      <c r="Z139" s="29"/>
      <c r="AA139" s="29"/>
      <c r="AB139" s="30">
        <f t="shared" si="15"/>
        <v>0</v>
      </c>
      <c r="AC139" s="30" t="str">
        <f t="shared" si="16"/>
        <v>Livraison sur LIEU DE TRAVAIL</v>
      </c>
      <c r="AD139" s="31"/>
    </row>
    <row r="140" spans="2:30" x14ac:dyDescent="0.2">
      <c r="B140" s="4">
        <v>17171</v>
      </c>
      <c r="D140" t="s">
        <v>22</v>
      </c>
      <c r="E140" t="s">
        <v>424</v>
      </c>
      <c r="I140" s="32">
        <v>3.202</v>
      </c>
      <c r="K140" s="32">
        <v>8.9250000000000007</v>
      </c>
      <c r="N140" t="s">
        <v>152</v>
      </c>
      <c r="Q140" s="2"/>
      <c r="R140" s="2"/>
      <c r="S140" s="2"/>
      <c r="T140" s="2"/>
      <c r="V140" s="25">
        <f t="shared" si="13"/>
        <v>3.2</v>
      </c>
      <c r="W140" s="26">
        <f t="shared" si="14"/>
        <v>11.9</v>
      </c>
      <c r="X140" s="27">
        <f t="shared" si="17"/>
        <v>9.9166666666666679</v>
      </c>
      <c r="Y140" s="28" t="str">
        <f t="shared" si="18"/>
        <v/>
      </c>
      <c r="Z140" s="29"/>
      <c r="AA140" s="29"/>
      <c r="AB140" s="30">
        <f t="shared" si="15"/>
        <v>0</v>
      </c>
      <c r="AC140" s="30" t="str">
        <f t="shared" si="16"/>
        <v>Livraison ‡ domicile Predict sur rendez-vous</v>
      </c>
      <c r="AD140" s="31"/>
    </row>
    <row r="141" spans="2:30" x14ac:dyDescent="0.2">
      <c r="B141" s="4">
        <v>17177</v>
      </c>
      <c r="D141" t="s">
        <v>22</v>
      </c>
      <c r="E141" t="s">
        <v>424</v>
      </c>
      <c r="I141" s="32">
        <v>0.19800000000000001</v>
      </c>
      <c r="K141" s="32">
        <v>7.75</v>
      </c>
      <c r="N141" t="s">
        <v>126</v>
      </c>
      <c r="Q141" s="2"/>
      <c r="R141" s="2"/>
      <c r="S141" s="2"/>
      <c r="T141" s="2"/>
      <c r="V141" s="25">
        <f t="shared" si="13"/>
        <v>0.25</v>
      </c>
      <c r="W141" s="26">
        <f t="shared" si="14"/>
        <v>10.33</v>
      </c>
      <c r="X141" s="27">
        <f t="shared" si="17"/>
        <v>8.6083333333333343</v>
      </c>
      <c r="Y141" s="28" t="str">
        <f t="shared" si="18"/>
        <v/>
      </c>
      <c r="Z141" s="29"/>
      <c r="AA141" s="29"/>
      <c r="AB141" s="30">
        <f t="shared" si="15"/>
        <v>0</v>
      </c>
      <c r="AC141" s="30" t="str">
        <f t="shared" si="16"/>
        <v>Livraison ‡ domicile Predict sur rendez-vous</v>
      </c>
      <c r="AD141" s="31"/>
    </row>
    <row r="142" spans="2:30" x14ac:dyDescent="0.2">
      <c r="B142" s="4">
        <v>17184</v>
      </c>
      <c r="D142" t="s">
        <v>22</v>
      </c>
      <c r="E142" t="s">
        <v>424</v>
      </c>
      <c r="I142" s="32">
        <v>8.5020000000000007</v>
      </c>
      <c r="K142" s="32">
        <v>10.487500000000001</v>
      </c>
      <c r="N142" t="s">
        <v>153</v>
      </c>
      <c r="Q142" s="2"/>
      <c r="R142" s="2"/>
      <c r="S142" s="2"/>
      <c r="T142" s="2"/>
      <c r="V142" s="25">
        <f t="shared" si="13"/>
        <v>7.5</v>
      </c>
      <c r="W142" s="26">
        <f t="shared" si="14"/>
        <v>13.57</v>
      </c>
      <c r="X142" s="27">
        <f t="shared" si="17"/>
        <v>11.308333333333334</v>
      </c>
      <c r="Y142" s="28" t="str">
        <f t="shared" si="18"/>
        <v/>
      </c>
      <c r="Z142" s="29"/>
      <c r="AA142" s="29"/>
      <c r="AB142" s="30">
        <f t="shared" si="15"/>
        <v>0</v>
      </c>
      <c r="AC142" s="30" t="str">
        <f t="shared" si="16"/>
        <v>Livraison ‡ domicile Predict sur rendez-vous</v>
      </c>
      <c r="AD142" s="31"/>
    </row>
    <row r="143" spans="2:30" x14ac:dyDescent="0.2">
      <c r="B143" s="4">
        <v>17188</v>
      </c>
      <c r="D143" t="s">
        <v>22</v>
      </c>
      <c r="E143" t="s">
        <v>424</v>
      </c>
      <c r="I143" s="32">
        <v>1.222</v>
      </c>
      <c r="K143" s="32">
        <v>8.3249999999999993</v>
      </c>
      <c r="N143" t="s">
        <v>123</v>
      </c>
      <c r="Q143" s="2"/>
      <c r="R143" s="2"/>
      <c r="S143" s="2"/>
      <c r="T143" s="2"/>
      <c r="V143" s="25">
        <f t="shared" si="13"/>
        <v>1.25</v>
      </c>
      <c r="W143" s="26">
        <f t="shared" si="14"/>
        <v>11.1</v>
      </c>
      <c r="X143" s="27">
        <f t="shared" si="17"/>
        <v>9.25</v>
      </c>
      <c r="Y143" s="28" t="str">
        <f t="shared" si="18"/>
        <v/>
      </c>
      <c r="Z143" s="29"/>
      <c r="AA143" s="29"/>
      <c r="AB143" s="30">
        <f t="shared" si="15"/>
        <v>0</v>
      </c>
      <c r="AC143" s="30" t="str">
        <f t="shared" si="16"/>
        <v>Livraison ‡ domicile Predict sur rendez-vous</v>
      </c>
      <c r="AD143" s="31"/>
    </row>
    <row r="144" spans="2:30" x14ac:dyDescent="0.2">
      <c r="B144" s="4">
        <v>17190</v>
      </c>
      <c r="D144" t="s">
        <v>22</v>
      </c>
      <c r="E144" t="s">
        <v>424</v>
      </c>
      <c r="I144" s="32">
        <v>6.0019999999999998</v>
      </c>
      <c r="K144" s="32">
        <v>9.5500000000000007</v>
      </c>
      <c r="N144" t="s">
        <v>154</v>
      </c>
      <c r="Q144" s="2"/>
      <c r="R144" s="2"/>
      <c r="S144" s="2"/>
      <c r="T144" s="2"/>
      <c r="V144" s="25">
        <f t="shared" si="13"/>
        <v>6.15</v>
      </c>
      <c r="W144" s="26">
        <f t="shared" si="14"/>
        <v>10</v>
      </c>
      <c r="X144" s="27">
        <f t="shared" si="17"/>
        <v>8.3333333333333339</v>
      </c>
      <c r="Y144" s="28" t="str">
        <f t="shared" si="18"/>
        <v>KO</v>
      </c>
      <c r="Z144" s="29"/>
      <c r="AA144" s="29"/>
      <c r="AB144" s="30">
        <f t="shared" si="15"/>
        <v>0</v>
      </c>
      <c r="AC144" s="30" t="str">
        <f t="shared" si="16"/>
        <v>Livraison sur LIEU DE TRAVAIL</v>
      </c>
      <c r="AD144" s="31"/>
    </row>
    <row r="145" spans="2:30" x14ac:dyDescent="0.2">
      <c r="B145" s="4">
        <v>17193</v>
      </c>
      <c r="D145" t="s">
        <v>22</v>
      </c>
      <c r="E145" t="s">
        <v>424</v>
      </c>
      <c r="I145" s="32">
        <v>3.202</v>
      </c>
      <c r="K145" s="32">
        <v>8.9250000000000007</v>
      </c>
      <c r="N145" t="s">
        <v>155</v>
      </c>
      <c r="Q145" s="2"/>
      <c r="R145" s="2"/>
      <c r="S145" s="2"/>
      <c r="T145" s="2"/>
      <c r="V145" s="25">
        <f t="shared" si="13"/>
        <v>3.2</v>
      </c>
      <c r="W145" s="26">
        <f t="shared" si="14"/>
        <v>11.9</v>
      </c>
      <c r="X145" s="27">
        <f t="shared" si="17"/>
        <v>9.9166666666666679</v>
      </c>
      <c r="Y145" s="28" t="str">
        <f t="shared" si="18"/>
        <v/>
      </c>
      <c r="Z145" s="29"/>
      <c r="AA145" s="29"/>
      <c r="AB145" s="30">
        <f t="shared" si="15"/>
        <v>0</v>
      </c>
      <c r="AC145" s="30" t="str">
        <f t="shared" si="16"/>
        <v>Livraison ‡ domicile Predict sur rendez-vous</v>
      </c>
      <c r="AD145" s="31"/>
    </row>
    <row r="146" spans="2:30" x14ac:dyDescent="0.2">
      <c r="B146" s="4">
        <v>17194</v>
      </c>
      <c r="D146" t="s">
        <v>22</v>
      </c>
      <c r="E146" t="s">
        <v>424</v>
      </c>
      <c r="I146" s="32">
        <v>3.472</v>
      </c>
      <c r="K146" s="32">
        <v>8.9250000000000007</v>
      </c>
      <c r="N146" t="s">
        <v>156</v>
      </c>
      <c r="Q146" s="2"/>
      <c r="R146" s="2"/>
      <c r="S146" s="2"/>
      <c r="T146" s="2"/>
      <c r="V146" s="25">
        <f t="shared" si="13"/>
        <v>3.6</v>
      </c>
      <c r="W146" s="26">
        <f t="shared" si="14"/>
        <v>11.1</v>
      </c>
      <c r="X146" s="27">
        <f t="shared" si="17"/>
        <v>9.25</v>
      </c>
      <c r="Y146" s="28" t="str">
        <f t="shared" si="18"/>
        <v/>
      </c>
      <c r="Z146" s="29"/>
      <c r="AA146" s="29"/>
      <c r="AB146" s="30">
        <f t="shared" si="15"/>
        <v>0</v>
      </c>
      <c r="AC146" s="30" t="str">
        <f t="shared" si="16"/>
        <v>Livraison ‡ domicile Predict sur rendez-vous</v>
      </c>
      <c r="AD146" s="31"/>
    </row>
    <row r="147" spans="2:30" x14ac:dyDescent="0.2">
      <c r="B147" s="4">
        <v>17195</v>
      </c>
      <c r="D147" t="s">
        <v>22</v>
      </c>
      <c r="E147" t="s">
        <v>424</v>
      </c>
      <c r="I147" s="32">
        <v>0.70199999999999996</v>
      </c>
      <c r="K147" s="32">
        <v>8.0374999999999996</v>
      </c>
      <c r="N147" t="s">
        <v>157</v>
      </c>
      <c r="Q147" s="2"/>
      <c r="R147" s="2"/>
      <c r="S147" s="2"/>
      <c r="T147" s="2"/>
      <c r="V147" s="25">
        <f t="shared" si="13"/>
        <v>0.7</v>
      </c>
      <c r="W147" s="26">
        <f t="shared" si="14"/>
        <v>10.72</v>
      </c>
      <c r="X147" s="27">
        <f t="shared" si="17"/>
        <v>8.9333333333333336</v>
      </c>
      <c r="Y147" s="28" t="str">
        <f t="shared" si="18"/>
        <v/>
      </c>
      <c r="Z147" s="29"/>
      <c r="AA147" s="29"/>
      <c r="AB147" s="30">
        <f t="shared" si="15"/>
        <v>0</v>
      </c>
      <c r="AC147" s="30" t="str">
        <f t="shared" si="16"/>
        <v>Livraison ‡ domicile Predict sur rendez-vous</v>
      </c>
      <c r="AD147" s="31"/>
    </row>
    <row r="148" spans="2:30" x14ac:dyDescent="0.2">
      <c r="B148" s="4">
        <v>17198</v>
      </c>
      <c r="D148" t="s">
        <v>22</v>
      </c>
      <c r="E148" t="s">
        <v>424</v>
      </c>
      <c r="I148" s="32">
        <v>2.1520000000000001</v>
      </c>
      <c r="K148" s="32">
        <v>8.6125000000000007</v>
      </c>
      <c r="N148" t="s">
        <v>158</v>
      </c>
      <c r="Q148" s="2"/>
      <c r="R148" s="2"/>
      <c r="S148" s="2"/>
      <c r="T148" s="2"/>
      <c r="V148" s="25">
        <f t="shared" si="13"/>
        <v>2.15</v>
      </c>
      <c r="W148" s="26">
        <f t="shared" si="14"/>
        <v>11.1</v>
      </c>
      <c r="X148" s="27">
        <f t="shared" si="17"/>
        <v>9.25</v>
      </c>
      <c r="Y148" s="28" t="str">
        <f t="shared" si="18"/>
        <v/>
      </c>
      <c r="Z148" s="29"/>
      <c r="AA148" s="29"/>
      <c r="AB148" s="30">
        <f t="shared" si="15"/>
        <v>0</v>
      </c>
      <c r="AC148" s="30" t="str">
        <f t="shared" si="16"/>
        <v>Livraison ‡ domicile Predict sur rendez-vous</v>
      </c>
      <c r="AD148" s="31"/>
    </row>
    <row r="149" spans="2:30" x14ac:dyDescent="0.2">
      <c r="B149" s="4">
        <v>17201</v>
      </c>
      <c r="D149" t="s">
        <v>22</v>
      </c>
      <c r="E149" t="s">
        <v>424</v>
      </c>
      <c r="I149" s="32">
        <v>1.502</v>
      </c>
      <c r="K149" s="32">
        <v>8.3249999999999993</v>
      </c>
      <c r="N149" t="s">
        <v>159</v>
      </c>
      <c r="Q149" s="2"/>
      <c r="R149" s="2"/>
      <c r="S149" s="2"/>
      <c r="T149" s="2"/>
      <c r="V149" s="25">
        <f t="shared" si="13"/>
        <v>1.8</v>
      </c>
      <c r="W149" s="26">
        <f t="shared" si="14"/>
        <v>7.8</v>
      </c>
      <c r="X149" s="27">
        <f t="shared" si="17"/>
        <v>6.5</v>
      </c>
      <c r="Y149" s="28" t="str">
        <f t="shared" si="18"/>
        <v>KO</v>
      </c>
      <c r="Z149" s="29"/>
      <c r="AA149" s="29"/>
      <c r="AB149" s="30">
        <f t="shared" si="15"/>
        <v>0</v>
      </c>
      <c r="AC149" s="30" t="str">
        <f t="shared" si="16"/>
        <v>Livraison sur LIEU DE TRAVAIL</v>
      </c>
      <c r="AD149" s="31"/>
    </row>
    <row r="150" spans="2:30" x14ac:dyDescent="0.2">
      <c r="B150" s="4">
        <v>17202</v>
      </c>
      <c r="D150" t="s">
        <v>22</v>
      </c>
      <c r="E150" t="s">
        <v>424</v>
      </c>
      <c r="I150" s="32">
        <v>1.002</v>
      </c>
      <c r="K150" s="32">
        <v>8.0374999999999996</v>
      </c>
      <c r="N150" t="s">
        <v>160</v>
      </c>
      <c r="Q150" s="2"/>
      <c r="R150" s="2"/>
      <c r="S150" s="2"/>
      <c r="T150" s="2"/>
      <c r="V150" s="25">
        <f t="shared" si="13"/>
        <v>1.1499999999999999</v>
      </c>
      <c r="W150" s="26">
        <f t="shared" si="14"/>
        <v>7.8</v>
      </c>
      <c r="X150" s="27">
        <f t="shared" si="17"/>
        <v>6.5</v>
      </c>
      <c r="Y150" s="28" t="str">
        <f t="shared" si="18"/>
        <v>KO</v>
      </c>
      <c r="Z150" s="29"/>
      <c r="AA150" s="29"/>
      <c r="AB150" s="30">
        <f t="shared" si="15"/>
        <v>0</v>
      </c>
      <c r="AC150" s="30" t="str">
        <f t="shared" si="16"/>
        <v>Livraison sur LIEU DE TRAVAIL</v>
      </c>
      <c r="AD150" s="31"/>
    </row>
    <row r="151" spans="2:30" x14ac:dyDescent="0.2">
      <c r="B151" s="4">
        <v>17204</v>
      </c>
      <c r="D151" t="s">
        <v>22</v>
      </c>
      <c r="E151" t="s">
        <v>424</v>
      </c>
      <c r="I151" s="32">
        <v>3.8119999999999998</v>
      </c>
      <c r="K151" s="32">
        <v>13.925000000000001</v>
      </c>
      <c r="N151" t="s">
        <v>161</v>
      </c>
      <c r="Q151" s="2"/>
      <c r="R151" s="2"/>
      <c r="S151" s="2"/>
      <c r="T151" s="2"/>
      <c r="V151" s="25">
        <f t="shared" si="13"/>
        <v>3.85</v>
      </c>
      <c r="W151" s="26">
        <f t="shared" si="14"/>
        <v>8.68</v>
      </c>
      <c r="X151" s="27">
        <f t="shared" si="17"/>
        <v>7.2333333333333334</v>
      </c>
      <c r="Y151" s="28" t="str">
        <f t="shared" si="18"/>
        <v>KO</v>
      </c>
      <c r="Z151" s="29"/>
      <c r="AA151" s="29"/>
      <c r="AB151" s="30">
        <f t="shared" si="15"/>
        <v>0</v>
      </c>
      <c r="AC151" s="30" t="str">
        <f t="shared" si="16"/>
        <v>Livraison sur LIEU DE TRAVAIL</v>
      </c>
      <c r="AD151" s="31"/>
    </row>
    <row r="152" spans="2:30" x14ac:dyDescent="0.2">
      <c r="B152" s="4">
        <v>17206</v>
      </c>
      <c r="D152" t="s">
        <v>22</v>
      </c>
      <c r="E152" t="s">
        <v>424</v>
      </c>
      <c r="I152" s="32">
        <v>0.56399999999999995</v>
      </c>
      <c r="K152" s="32">
        <v>8.0374999999999996</v>
      </c>
      <c r="N152" t="s">
        <v>162</v>
      </c>
      <c r="Q152" s="2"/>
      <c r="R152" s="2"/>
      <c r="S152" s="2"/>
      <c r="T152" s="2"/>
      <c r="V152" s="25">
        <f t="shared" si="13"/>
        <v>0.6</v>
      </c>
      <c r="W152" s="26">
        <f t="shared" si="14"/>
        <v>10.72</v>
      </c>
      <c r="X152" s="27">
        <f t="shared" si="17"/>
        <v>8.9333333333333336</v>
      </c>
      <c r="Y152" s="28" t="str">
        <f t="shared" si="18"/>
        <v/>
      </c>
      <c r="Z152" s="29"/>
      <c r="AA152" s="29"/>
      <c r="AB152" s="30">
        <f t="shared" si="15"/>
        <v>0</v>
      </c>
      <c r="AC152" s="30" t="str">
        <f t="shared" si="16"/>
        <v>Livraison ‡ domicile Predict sur rendez-vous</v>
      </c>
      <c r="AD152" s="31"/>
    </row>
    <row r="153" spans="2:30" x14ac:dyDescent="0.2">
      <c r="B153" s="4">
        <v>17208</v>
      </c>
      <c r="D153" t="s">
        <v>22</v>
      </c>
      <c r="E153" t="s">
        <v>424</v>
      </c>
      <c r="I153" s="32">
        <v>1.002</v>
      </c>
      <c r="K153" s="32">
        <v>8.3249999999999993</v>
      </c>
      <c r="N153" t="s">
        <v>163</v>
      </c>
      <c r="Q153" s="2"/>
      <c r="R153" s="2"/>
      <c r="S153" s="2"/>
      <c r="T153" s="2"/>
      <c r="V153" s="25">
        <f t="shared" si="13"/>
        <v>1.1499999999999999</v>
      </c>
      <c r="W153" s="26">
        <f t="shared" si="14"/>
        <v>11.1</v>
      </c>
      <c r="X153" s="27">
        <f t="shared" si="17"/>
        <v>9.25</v>
      </c>
      <c r="Y153" s="28" t="str">
        <f t="shared" si="18"/>
        <v/>
      </c>
      <c r="Z153" s="29"/>
      <c r="AA153" s="29"/>
      <c r="AB153" s="30">
        <f t="shared" si="15"/>
        <v>0</v>
      </c>
      <c r="AC153" s="30" t="str">
        <f t="shared" si="16"/>
        <v>Livraison ‡ domicile Predict sur rendez-vous</v>
      </c>
      <c r="AD153" s="31"/>
    </row>
    <row r="154" spans="2:30" x14ac:dyDescent="0.2">
      <c r="B154" s="4">
        <v>17209</v>
      </c>
      <c r="D154" t="s">
        <v>22</v>
      </c>
      <c r="E154" t="s">
        <v>424</v>
      </c>
      <c r="I154" s="32">
        <v>1.502</v>
      </c>
      <c r="K154" s="32">
        <v>8.3249999999999993</v>
      </c>
      <c r="N154" t="s">
        <v>164</v>
      </c>
      <c r="Q154" s="2"/>
      <c r="R154" s="2"/>
      <c r="S154" s="2"/>
      <c r="T154" s="2"/>
      <c r="V154" s="25">
        <f t="shared" si="13"/>
        <v>1.8</v>
      </c>
      <c r="W154" s="26">
        <f t="shared" si="14"/>
        <v>11.1</v>
      </c>
      <c r="X154" s="27">
        <f t="shared" si="17"/>
        <v>9.25</v>
      </c>
      <c r="Y154" s="28" t="str">
        <f t="shared" si="18"/>
        <v/>
      </c>
      <c r="Z154" s="29"/>
      <c r="AA154" s="29"/>
      <c r="AB154" s="30">
        <f t="shared" si="15"/>
        <v>0</v>
      </c>
      <c r="AC154" s="30" t="str">
        <f t="shared" si="16"/>
        <v>Livraison ‡ domicile Predict sur rendez-vous</v>
      </c>
      <c r="AD154" s="31"/>
    </row>
    <row r="155" spans="2:30" x14ac:dyDescent="0.2">
      <c r="B155" s="4">
        <v>17212</v>
      </c>
      <c r="D155" t="s">
        <v>22</v>
      </c>
      <c r="E155" t="s">
        <v>424</v>
      </c>
      <c r="I155" s="32">
        <v>6.0019999999999998</v>
      </c>
      <c r="K155" s="32">
        <v>9.5500000000000007</v>
      </c>
      <c r="N155" t="s">
        <v>120</v>
      </c>
      <c r="Q155" s="2"/>
      <c r="R155" s="2"/>
      <c r="S155" s="2"/>
      <c r="T155" s="2"/>
      <c r="V155" s="25">
        <f t="shared" si="13"/>
        <v>6.15</v>
      </c>
      <c r="W155" s="26">
        <f t="shared" si="14"/>
        <v>13.15</v>
      </c>
      <c r="X155" s="27">
        <f t="shared" si="17"/>
        <v>10.958333333333334</v>
      </c>
      <c r="Y155" s="28" t="str">
        <f t="shared" si="18"/>
        <v/>
      </c>
      <c r="Z155" s="29"/>
      <c r="AA155" s="29"/>
      <c r="AB155" s="30">
        <f t="shared" si="15"/>
        <v>0</v>
      </c>
      <c r="AC155" s="30" t="str">
        <f t="shared" si="16"/>
        <v>Livraison ‡ domicile Predict sur rendez-vous</v>
      </c>
      <c r="AD155" s="31"/>
    </row>
    <row r="156" spans="2:30" x14ac:dyDescent="0.2">
      <c r="B156" s="4">
        <v>17216</v>
      </c>
      <c r="D156" t="s">
        <v>22</v>
      </c>
      <c r="E156" t="s">
        <v>424</v>
      </c>
      <c r="I156" s="32">
        <v>6.5019999999999998</v>
      </c>
      <c r="K156" s="32">
        <v>9.8625000000000007</v>
      </c>
      <c r="N156" t="s">
        <v>123</v>
      </c>
      <c r="Q156" s="2"/>
      <c r="R156" s="2"/>
      <c r="S156" s="2"/>
      <c r="T156" s="2"/>
      <c r="V156" s="25">
        <f t="shared" si="13"/>
        <v>6.5</v>
      </c>
      <c r="W156" s="26">
        <f t="shared" si="14"/>
        <v>13.15</v>
      </c>
      <c r="X156" s="27">
        <f t="shared" si="17"/>
        <v>10.958333333333334</v>
      </c>
      <c r="Y156" s="28" t="str">
        <f t="shared" si="18"/>
        <v/>
      </c>
      <c r="Z156" s="29"/>
      <c r="AA156" s="29"/>
      <c r="AB156" s="30">
        <f t="shared" si="15"/>
        <v>0</v>
      </c>
      <c r="AC156" s="30" t="str">
        <f t="shared" si="16"/>
        <v>Livraison ‡ domicile Predict sur rendez-vous</v>
      </c>
      <c r="AD156" s="31"/>
    </row>
    <row r="157" spans="2:30" x14ac:dyDescent="0.2">
      <c r="B157" s="4">
        <v>17217</v>
      </c>
      <c r="D157" t="s">
        <v>22</v>
      </c>
      <c r="E157" t="s">
        <v>424</v>
      </c>
      <c r="I157" s="32">
        <v>6.0019999999999998</v>
      </c>
      <c r="K157" s="32">
        <v>9.8625000000000007</v>
      </c>
      <c r="N157" t="s">
        <v>165</v>
      </c>
      <c r="Q157" s="2"/>
      <c r="R157" s="2"/>
      <c r="S157" s="2"/>
      <c r="T157" s="2"/>
      <c r="V157" s="25">
        <f t="shared" si="13"/>
        <v>6</v>
      </c>
      <c r="W157" s="26">
        <f t="shared" si="14"/>
        <v>12.73</v>
      </c>
      <c r="X157" s="27">
        <f t="shared" si="17"/>
        <v>10.608333333333334</v>
      </c>
      <c r="Y157" s="28" t="str">
        <f t="shared" si="18"/>
        <v/>
      </c>
      <c r="Z157" s="29"/>
      <c r="AA157" s="29"/>
      <c r="AB157" s="30">
        <f t="shared" si="15"/>
        <v>0</v>
      </c>
      <c r="AC157" s="30" t="str">
        <f t="shared" si="16"/>
        <v>Livraison ‡ domicile Predict sur rendez-vous</v>
      </c>
      <c r="AD157" s="31"/>
    </row>
    <row r="158" spans="2:30" x14ac:dyDescent="0.2">
      <c r="B158" s="4">
        <v>17219</v>
      </c>
      <c r="D158" t="s">
        <v>22</v>
      </c>
      <c r="E158" t="s">
        <v>424</v>
      </c>
      <c r="I158" s="32">
        <v>8.5020000000000007</v>
      </c>
      <c r="K158" s="32">
        <v>10.487500000000001</v>
      </c>
      <c r="N158" t="s">
        <v>119</v>
      </c>
      <c r="Q158" s="2"/>
      <c r="R158" s="2"/>
      <c r="S158" s="2"/>
      <c r="T158" s="2"/>
      <c r="V158" s="25">
        <f t="shared" si="13"/>
        <v>7.5</v>
      </c>
      <c r="W158" s="26">
        <f t="shared" si="14"/>
        <v>13.57</v>
      </c>
      <c r="X158" s="27">
        <f t="shared" si="17"/>
        <v>11.308333333333334</v>
      </c>
      <c r="Y158" s="28" t="str">
        <f t="shared" si="18"/>
        <v/>
      </c>
      <c r="Z158" s="29"/>
      <c r="AA158" s="29"/>
      <c r="AB158" s="30">
        <f t="shared" si="15"/>
        <v>0</v>
      </c>
      <c r="AC158" s="30" t="str">
        <f t="shared" si="16"/>
        <v>Livraison ‡ domicile Predict sur rendez-vous</v>
      </c>
      <c r="AD158" s="31"/>
    </row>
    <row r="159" spans="2:30" x14ac:dyDescent="0.2">
      <c r="B159" s="4">
        <v>17220</v>
      </c>
      <c r="D159" t="s">
        <v>22</v>
      </c>
      <c r="E159" t="s">
        <v>424</v>
      </c>
      <c r="I159" s="32">
        <v>1.002</v>
      </c>
      <c r="K159" s="32">
        <v>8.3249999999999993</v>
      </c>
      <c r="N159" t="s">
        <v>166</v>
      </c>
      <c r="Q159" s="2"/>
      <c r="R159" s="2"/>
      <c r="S159" s="2"/>
      <c r="T159" s="2"/>
      <c r="V159" s="25">
        <f t="shared" si="13"/>
        <v>1.1499999999999999</v>
      </c>
      <c r="W159" s="26">
        <f t="shared" si="14"/>
        <v>11.1</v>
      </c>
      <c r="X159" s="27">
        <f t="shared" si="17"/>
        <v>9.25</v>
      </c>
      <c r="Y159" s="28" t="str">
        <f t="shared" si="18"/>
        <v/>
      </c>
      <c r="Z159" s="29"/>
      <c r="AA159" s="29"/>
      <c r="AB159" s="30">
        <f t="shared" si="15"/>
        <v>0</v>
      </c>
      <c r="AC159" s="30" t="str">
        <f t="shared" si="16"/>
        <v>Livraison ‡ domicile Predict sur rendez-vous</v>
      </c>
      <c r="AD159" s="31"/>
    </row>
    <row r="160" spans="2:30" x14ac:dyDescent="0.2">
      <c r="B160" s="4">
        <v>17225</v>
      </c>
      <c r="D160" t="s">
        <v>22</v>
      </c>
      <c r="E160" t="s">
        <v>424</v>
      </c>
      <c r="I160" s="32">
        <v>1.302</v>
      </c>
      <c r="K160" s="32">
        <v>13.324999999999999</v>
      </c>
      <c r="N160" t="s">
        <v>167</v>
      </c>
      <c r="Q160" s="2"/>
      <c r="R160" s="2"/>
      <c r="S160" s="2"/>
      <c r="T160" s="2"/>
      <c r="V160" s="25">
        <f t="shared" si="13"/>
        <v>1.3</v>
      </c>
      <c r="W160" s="26">
        <f t="shared" si="14"/>
        <v>7.8</v>
      </c>
      <c r="X160" s="27">
        <f t="shared" si="17"/>
        <v>6.5</v>
      </c>
      <c r="Y160" s="28" t="str">
        <f t="shared" si="18"/>
        <v>KO</v>
      </c>
      <c r="Z160" s="29"/>
      <c r="AA160" s="29"/>
      <c r="AB160" s="30">
        <f t="shared" si="15"/>
        <v>0</v>
      </c>
      <c r="AC160" s="30" t="str">
        <f t="shared" si="16"/>
        <v>Livraison sur LIEU DE TRAVAIL</v>
      </c>
      <c r="AD160" s="31"/>
    </row>
    <row r="161" spans="2:30" x14ac:dyDescent="0.2">
      <c r="B161" s="4">
        <v>17226</v>
      </c>
      <c r="D161" t="s">
        <v>22</v>
      </c>
      <c r="E161" t="s">
        <v>424</v>
      </c>
      <c r="I161" s="32">
        <v>1.0269999999999999</v>
      </c>
      <c r="K161" s="32">
        <v>8.3249999999999993</v>
      </c>
      <c r="N161" t="s">
        <v>81</v>
      </c>
      <c r="Q161" s="2"/>
      <c r="R161" s="2"/>
      <c r="S161" s="2"/>
      <c r="T161" s="2"/>
      <c r="V161" s="25">
        <f t="shared" si="13"/>
        <v>1</v>
      </c>
      <c r="W161" s="26">
        <f t="shared" si="14"/>
        <v>7.37</v>
      </c>
      <c r="X161" s="27">
        <f t="shared" si="17"/>
        <v>6.1416666666666666</v>
      </c>
      <c r="Y161" s="28" t="str">
        <f t="shared" si="18"/>
        <v>KO</v>
      </c>
      <c r="Z161" s="29"/>
      <c r="AA161" s="29"/>
      <c r="AB161" s="30">
        <f t="shared" si="15"/>
        <v>0</v>
      </c>
      <c r="AC161" s="30" t="str">
        <f t="shared" si="16"/>
        <v>Livraison sur LIEU DE TRAVAIL</v>
      </c>
      <c r="AD161" s="31"/>
    </row>
    <row r="162" spans="2:30" x14ac:dyDescent="0.2">
      <c r="B162" s="4">
        <v>17228</v>
      </c>
      <c r="D162" t="s">
        <v>22</v>
      </c>
      <c r="E162" t="s">
        <v>424</v>
      </c>
      <c r="I162" s="32">
        <v>1.7370000000000001</v>
      </c>
      <c r="K162" s="32">
        <v>8.3249999999999993</v>
      </c>
      <c r="N162" t="s">
        <v>112</v>
      </c>
      <c r="Q162" s="2"/>
      <c r="R162" s="2"/>
      <c r="S162" s="2"/>
      <c r="T162" s="2"/>
      <c r="V162" s="25">
        <f t="shared" si="13"/>
        <v>1.8</v>
      </c>
      <c r="W162" s="26">
        <f t="shared" si="14"/>
        <v>11.1</v>
      </c>
      <c r="X162" s="27">
        <f t="shared" si="17"/>
        <v>9.25</v>
      </c>
      <c r="Y162" s="28" t="str">
        <f t="shared" si="18"/>
        <v/>
      </c>
      <c r="Z162" s="29"/>
      <c r="AA162" s="29"/>
      <c r="AB162" s="30">
        <f t="shared" si="15"/>
        <v>0</v>
      </c>
      <c r="AC162" s="30" t="str">
        <f t="shared" si="16"/>
        <v>Livraison ‡ domicile Predict sur rendez-vous</v>
      </c>
      <c r="AD162" s="31"/>
    </row>
    <row r="163" spans="2:30" x14ac:dyDescent="0.2">
      <c r="B163" s="4">
        <v>17232</v>
      </c>
      <c r="D163" t="s">
        <v>22</v>
      </c>
      <c r="E163" t="s">
        <v>424</v>
      </c>
      <c r="I163" s="32">
        <v>2.302</v>
      </c>
      <c r="K163" s="32">
        <v>8.6125000000000007</v>
      </c>
      <c r="N163" t="s">
        <v>168</v>
      </c>
      <c r="Q163" s="2"/>
      <c r="R163" s="2"/>
      <c r="S163" s="2"/>
      <c r="T163" s="2"/>
      <c r="V163" s="25">
        <f t="shared" si="13"/>
        <v>2.2999999999999998</v>
      </c>
      <c r="W163" s="26">
        <f t="shared" si="14"/>
        <v>11.48</v>
      </c>
      <c r="X163" s="27">
        <f t="shared" si="17"/>
        <v>9.5666666666666682</v>
      </c>
      <c r="Y163" s="28" t="str">
        <f t="shared" si="18"/>
        <v/>
      </c>
      <c r="Z163" s="29"/>
      <c r="AA163" s="29"/>
      <c r="AB163" s="30">
        <f t="shared" si="15"/>
        <v>0</v>
      </c>
      <c r="AC163" s="30" t="str">
        <f t="shared" si="16"/>
        <v>Livraison ‡ domicile Predict sur rendez-vous</v>
      </c>
      <c r="AD163" s="31"/>
    </row>
    <row r="164" spans="2:30" x14ac:dyDescent="0.2">
      <c r="B164" s="4">
        <v>17234</v>
      </c>
      <c r="D164" t="s">
        <v>22</v>
      </c>
      <c r="E164" t="s">
        <v>424</v>
      </c>
      <c r="I164" s="32">
        <v>1.502</v>
      </c>
      <c r="K164" s="32">
        <v>8.3249999999999993</v>
      </c>
      <c r="N164" t="s">
        <v>169</v>
      </c>
      <c r="Q164" s="2"/>
      <c r="R164" s="2"/>
      <c r="S164" s="2"/>
      <c r="T164" s="2"/>
      <c r="V164" s="25">
        <f t="shared" si="13"/>
        <v>1.8</v>
      </c>
      <c r="W164" s="26">
        <f t="shared" si="14"/>
        <v>11.1</v>
      </c>
      <c r="X164" s="27">
        <f t="shared" si="17"/>
        <v>9.25</v>
      </c>
      <c r="Y164" s="28" t="str">
        <f t="shared" si="18"/>
        <v/>
      </c>
      <c r="Z164" s="29"/>
      <c r="AA164" s="29"/>
      <c r="AB164" s="30">
        <f t="shared" si="15"/>
        <v>0</v>
      </c>
      <c r="AC164" s="30" t="str">
        <f t="shared" si="16"/>
        <v>Livraison ‡ domicile Predict sur rendez-vous</v>
      </c>
      <c r="AD164" s="31"/>
    </row>
    <row r="165" spans="2:30" x14ac:dyDescent="0.2">
      <c r="B165" s="4">
        <v>17238</v>
      </c>
      <c r="D165" t="s">
        <v>22</v>
      </c>
      <c r="E165" t="s">
        <v>424</v>
      </c>
      <c r="I165" s="32">
        <v>1.9139999999999999</v>
      </c>
      <c r="K165" s="32">
        <v>8.3249999999999993</v>
      </c>
      <c r="N165" t="s">
        <v>170</v>
      </c>
      <c r="Q165" s="2"/>
      <c r="R165" s="2"/>
      <c r="S165" s="2"/>
      <c r="T165" s="2"/>
      <c r="V165" s="25">
        <f t="shared" si="13"/>
        <v>1.95</v>
      </c>
      <c r="W165" s="26">
        <f t="shared" si="14"/>
        <v>7.8</v>
      </c>
      <c r="X165" s="27">
        <f t="shared" si="17"/>
        <v>6.5</v>
      </c>
      <c r="Y165" s="28" t="str">
        <f t="shared" si="18"/>
        <v>KO</v>
      </c>
      <c r="Z165" s="29"/>
      <c r="AA165" s="29"/>
      <c r="AB165" s="30">
        <f t="shared" si="15"/>
        <v>0</v>
      </c>
      <c r="AC165" s="30" t="str">
        <f t="shared" si="16"/>
        <v>Livraison sur LIEU DE TRAVAIL</v>
      </c>
      <c r="AD165" s="31"/>
    </row>
    <row r="166" spans="2:30" x14ac:dyDescent="0.2">
      <c r="B166" s="4">
        <v>17239</v>
      </c>
      <c r="D166" t="s">
        <v>22</v>
      </c>
      <c r="E166" t="s">
        <v>424</v>
      </c>
      <c r="I166" s="32">
        <v>2.1019999999999999</v>
      </c>
      <c r="K166" s="32">
        <v>8.6125000000000007</v>
      </c>
      <c r="N166" t="s">
        <v>171</v>
      </c>
      <c r="Q166" s="2"/>
      <c r="R166" s="2"/>
      <c r="S166" s="2"/>
      <c r="T166" s="2"/>
      <c r="V166" s="25">
        <f t="shared" si="13"/>
        <v>2.1</v>
      </c>
      <c r="W166" s="26">
        <f t="shared" si="14"/>
        <v>11.48</v>
      </c>
      <c r="X166" s="27">
        <f t="shared" si="17"/>
        <v>9.5666666666666682</v>
      </c>
      <c r="Y166" s="28" t="str">
        <f t="shared" si="18"/>
        <v/>
      </c>
      <c r="Z166" s="29"/>
      <c r="AA166" s="29"/>
      <c r="AB166" s="30">
        <f t="shared" si="15"/>
        <v>0</v>
      </c>
      <c r="AC166" s="30" t="str">
        <f t="shared" si="16"/>
        <v>Livraison ‡ domicile Predict sur rendez-vous</v>
      </c>
      <c r="AD166" s="31"/>
    </row>
    <row r="167" spans="2:30" x14ac:dyDescent="0.2">
      <c r="B167" s="4">
        <v>17244</v>
      </c>
      <c r="D167" t="s">
        <v>22</v>
      </c>
      <c r="E167" t="s">
        <v>424</v>
      </c>
      <c r="I167" s="32">
        <v>1.802</v>
      </c>
      <c r="K167" s="32">
        <v>8.3249999999999993</v>
      </c>
      <c r="N167" t="s">
        <v>172</v>
      </c>
      <c r="Q167" s="2"/>
      <c r="R167" s="2"/>
      <c r="S167" s="2"/>
      <c r="T167" s="2"/>
      <c r="V167" s="25">
        <f t="shared" si="13"/>
        <v>1.8</v>
      </c>
      <c r="W167" s="26">
        <f t="shared" si="14"/>
        <v>11.48</v>
      </c>
      <c r="X167" s="27">
        <f t="shared" si="17"/>
        <v>9.5666666666666682</v>
      </c>
      <c r="Y167" s="28" t="str">
        <f t="shared" si="18"/>
        <v/>
      </c>
      <c r="Z167" s="29"/>
      <c r="AA167" s="29"/>
      <c r="AB167" s="30">
        <f t="shared" si="15"/>
        <v>0</v>
      </c>
      <c r="AC167" s="30" t="str">
        <f t="shared" si="16"/>
        <v>Livraison sur LIEU DE TRAVAIL</v>
      </c>
      <c r="AD167" s="31"/>
    </row>
    <row r="168" spans="2:30" x14ac:dyDescent="0.2">
      <c r="B168" s="4">
        <v>17250</v>
      </c>
      <c r="D168" t="s">
        <v>22</v>
      </c>
      <c r="E168" t="s">
        <v>424</v>
      </c>
      <c r="I168" s="32">
        <v>1.002</v>
      </c>
      <c r="K168" s="32">
        <v>8.0374999999999996</v>
      </c>
      <c r="N168" t="s">
        <v>173</v>
      </c>
      <c r="Q168" s="2"/>
      <c r="R168" s="2"/>
      <c r="S168" s="2"/>
      <c r="T168" s="2"/>
      <c r="V168" s="25">
        <f t="shared" si="13"/>
        <v>1.1499999999999999</v>
      </c>
      <c r="W168" s="26">
        <f t="shared" si="14"/>
        <v>7.8</v>
      </c>
      <c r="X168" s="27">
        <f t="shared" si="17"/>
        <v>6.5</v>
      </c>
      <c r="Y168" s="28" t="str">
        <f t="shared" si="18"/>
        <v>KO</v>
      </c>
      <c r="Z168" s="29"/>
      <c r="AA168" s="29"/>
      <c r="AB168" s="30">
        <f t="shared" si="15"/>
        <v>0</v>
      </c>
      <c r="AC168" s="30" t="str">
        <f t="shared" si="16"/>
        <v>Livraison sur LIEU DE TRAVAIL</v>
      </c>
      <c r="AD168" s="31"/>
    </row>
    <row r="169" spans="2:30" x14ac:dyDescent="0.2">
      <c r="B169" s="4">
        <v>17256</v>
      </c>
      <c r="D169" t="s">
        <v>22</v>
      </c>
      <c r="E169" t="s">
        <v>424</v>
      </c>
      <c r="I169" s="32">
        <v>2.1520000000000001</v>
      </c>
      <c r="K169" s="32">
        <v>8.6125000000000007</v>
      </c>
      <c r="N169" t="s">
        <v>174</v>
      </c>
      <c r="Q169" s="2"/>
      <c r="R169" s="2"/>
      <c r="S169" s="2"/>
      <c r="T169" s="2"/>
      <c r="V169" s="25">
        <f t="shared" si="13"/>
        <v>2.15</v>
      </c>
      <c r="W169" s="26">
        <f t="shared" si="14"/>
        <v>8.26</v>
      </c>
      <c r="X169" s="27">
        <f t="shared" si="17"/>
        <v>6.8833333333333337</v>
      </c>
      <c r="Y169" s="28" t="str">
        <f t="shared" si="18"/>
        <v>KO</v>
      </c>
      <c r="Z169" s="29"/>
      <c r="AA169" s="29"/>
      <c r="AB169" s="30">
        <f t="shared" si="15"/>
        <v>0</v>
      </c>
      <c r="AC169" s="30" t="str">
        <f t="shared" si="16"/>
        <v>Livraison sur LIEU DE TRAVAIL</v>
      </c>
      <c r="AD169" s="31"/>
    </row>
    <row r="170" spans="2:30" x14ac:dyDescent="0.2">
      <c r="B170" s="4">
        <v>17257</v>
      </c>
      <c r="D170" t="s">
        <v>22</v>
      </c>
      <c r="E170" t="s">
        <v>424</v>
      </c>
      <c r="I170" s="32">
        <v>2.1019999999999999</v>
      </c>
      <c r="K170" s="32">
        <v>8.6125000000000007</v>
      </c>
      <c r="N170" t="s">
        <v>175</v>
      </c>
      <c r="Q170" s="2"/>
      <c r="R170" s="2"/>
      <c r="S170" s="2"/>
      <c r="T170" s="2"/>
      <c r="V170" s="25">
        <f t="shared" si="13"/>
        <v>2.25</v>
      </c>
      <c r="W170" s="26">
        <f t="shared" si="14"/>
        <v>8.26</v>
      </c>
      <c r="X170" s="27">
        <f t="shared" si="17"/>
        <v>6.8833333333333337</v>
      </c>
      <c r="Y170" s="28" t="str">
        <f t="shared" si="18"/>
        <v>KO</v>
      </c>
      <c r="Z170" s="29"/>
      <c r="AA170" s="29"/>
      <c r="AB170" s="30">
        <f t="shared" si="15"/>
        <v>0</v>
      </c>
      <c r="AC170" s="30" t="str">
        <f t="shared" si="16"/>
        <v>Livraison sur LIEU DE TRAVAIL</v>
      </c>
      <c r="AD170" s="31"/>
    </row>
    <row r="171" spans="2:30" x14ac:dyDescent="0.2">
      <c r="B171" s="4">
        <v>17261</v>
      </c>
      <c r="D171" t="s">
        <v>22</v>
      </c>
      <c r="E171" t="s">
        <v>424</v>
      </c>
      <c r="I171" s="32">
        <v>0.70199999999999996</v>
      </c>
      <c r="K171" s="32">
        <v>8.0374999999999996</v>
      </c>
      <c r="N171" t="s">
        <v>176</v>
      </c>
      <c r="Q171" s="2"/>
      <c r="R171" s="2"/>
      <c r="S171" s="2"/>
      <c r="T171" s="2"/>
      <c r="V171" s="25">
        <f t="shared" si="13"/>
        <v>0.7</v>
      </c>
      <c r="W171" s="26">
        <f t="shared" si="14"/>
        <v>10.72</v>
      </c>
      <c r="X171" s="27">
        <f t="shared" si="17"/>
        <v>8.9333333333333336</v>
      </c>
      <c r="Y171" s="28" t="str">
        <f t="shared" si="18"/>
        <v/>
      </c>
      <c r="Z171" s="29"/>
      <c r="AA171" s="29"/>
      <c r="AB171" s="30">
        <f t="shared" si="15"/>
        <v>0</v>
      </c>
      <c r="AC171" s="30" t="str">
        <f t="shared" si="16"/>
        <v>Livraison ‡ domicile Predict sur rendez-vous</v>
      </c>
      <c r="AD171" s="31"/>
    </row>
    <row r="172" spans="2:30" x14ac:dyDescent="0.2">
      <c r="B172" s="4">
        <v>17263</v>
      </c>
      <c r="D172" t="s">
        <v>22</v>
      </c>
      <c r="E172" t="s">
        <v>424</v>
      </c>
      <c r="I172" s="32">
        <v>6.0019999999999998</v>
      </c>
      <c r="K172" s="32">
        <v>9.8625000000000007</v>
      </c>
      <c r="N172" t="s">
        <v>150</v>
      </c>
      <c r="Q172" s="2"/>
      <c r="R172" s="2"/>
      <c r="S172" s="2"/>
      <c r="T172" s="2"/>
      <c r="V172" s="25">
        <f t="shared" si="13"/>
        <v>6.15</v>
      </c>
      <c r="W172" s="26">
        <f t="shared" si="14"/>
        <v>10</v>
      </c>
      <c r="X172" s="27">
        <f t="shared" si="17"/>
        <v>8.3333333333333339</v>
      </c>
      <c r="Y172" s="28" t="str">
        <f t="shared" si="18"/>
        <v>KO</v>
      </c>
      <c r="Z172" s="29"/>
      <c r="AA172" s="29"/>
      <c r="AB172" s="30">
        <f t="shared" si="15"/>
        <v>0</v>
      </c>
      <c r="AC172" s="30" t="str">
        <f t="shared" si="16"/>
        <v>Livraison sur LIEU DE TRAVAIL</v>
      </c>
      <c r="AD172" s="31"/>
    </row>
    <row r="173" spans="2:30" x14ac:dyDescent="0.2">
      <c r="B173" s="4">
        <v>17265</v>
      </c>
      <c r="D173" t="s">
        <v>22</v>
      </c>
      <c r="E173" t="s">
        <v>424</v>
      </c>
      <c r="I173" s="32">
        <v>0.23599999999999999</v>
      </c>
      <c r="K173" s="32">
        <v>12.75</v>
      </c>
      <c r="N173" t="s">
        <v>123</v>
      </c>
      <c r="Q173" s="2"/>
      <c r="R173" s="2"/>
      <c r="S173" s="2"/>
      <c r="T173" s="2"/>
      <c r="V173" s="25">
        <f t="shared" si="13"/>
        <v>0.4</v>
      </c>
      <c r="W173" s="26">
        <f t="shared" si="14"/>
        <v>7.37</v>
      </c>
      <c r="X173" s="27">
        <f t="shared" si="17"/>
        <v>6.1416666666666666</v>
      </c>
      <c r="Y173" s="28" t="str">
        <f t="shared" si="18"/>
        <v>KO</v>
      </c>
      <c r="Z173" s="29"/>
      <c r="AA173" s="29"/>
      <c r="AB173" s="30">
        <f t="shared" si="15"/>
        <v>0</v>
      </c>
      <c r="AC173" s="30" t="str">
        <f t="shared" si="16"/>
        <v>Livraison sur LIEU DE TRAVAIL</v>
      </c>
      <c r="AD173" s="31"/>
    </row>
    <row r="174" spans="2:30" x14ac:dyDescent="0.2">
      <c r="B174" s="4">
        <v>17268</v>
      </c>
      <c r="D174" t="s">
        <v>22</v>
      </c>
      <c r="E174" t="s">
        <v>424</v>
      </c>
      <c r="I174" s="32">
        <v>6.0019999999999998</v>
      </c>
      <c r="K174" s="32">
        <v>9.8625000000000007</v>
      </c>
      <c r="N174" t="s">
        <v>177</v>
      </c>
      <c r="Q174" s="2"/>
      <c r="R174" s="2"/>
      <c r="S174" s="2"/>
      <c r="T174" s="2"/>
      <c r="V174" s="25">
        <f t="shared" si="13"/>
        <v>6</v>
      </c>
      <c r="W174" s="26">
        <f t="shared" si="14"/>
        <v>9.58</v>
      </c>
      <c r="X174" s="27">
        <f t="shared" si="17"/>
        <v>7.9833333333333334</v>
      </c>
      <c r="Y174" s="28" t="str">
        <f t="shared" si="18"/>
        <v>KO</v>
      </c>
      <c r="Z174" s="29"/>
      <c r="AA174" s="29"/>
      <c r="AB174" s="30">
        <f t="shared" si="15"/>
        <v>0</v>
      </c>
      <c r="AC174" s="30" t="str">
        <f t="shared" si="16"/>
        <v>Livraison sur LIEU DE TRAVAIL</v>
      </c>
      <c r="AD174" s="31"/>
    </row>
    <row r="175" spans="2:30" x14ac:dyDescent="0.2">
      <c r="B175" s="4">
        <v>17270</v>
      </c>
      <c r="D175" t="s">
        <v>22</v>
      </c>
      <c r="E175" t="s">
        <v>424</v>
      </c>
      <c r="I175" s="32">
        <v>1.502</v>
      </c>
      <c r="K175" s="32">
        <v>13.324999999999999</v>
      </c>
      <c r="N175" t="s">
        <v>178</v>
      </c>
      <c r="Q175" s="2"/>
      <c r="R175" s="2"/>
      <c r="S175" s="2"/>
      <c r="T175" s="2"/>
      <c r="V175" s="25">
        <f t="shared" si="13"/>
        <v>1.8</v>
      </c>
      <c r="W175" s="26">
        <f t="shared" si="14"/>
        <v>11.1</v>
      </c>
      <c r="X175" s="27">
        <f t="shared" si="17"/>
        <v>9.25</v>
      </c>
      <c r="Y175" s="28" t="str">
        <f t="shared" si="18"/>
        <v>KO</v>
      </c>
      <c r="Z175" s="29"/>
      <c r="AA175" s="29"/>
      <c r="AB175" s="30">
        <f t="shared" si="15"/>
        <v>0</v>
      </c>
      <c r="AC175" s="30" t="str">
        <f t="shared" si="16"/>
        <v>Livraison ‡ domicile Predict sur rendez-vous</v>
      </c>
      <c r="AD175" s="31"/>
    </row>
    <row r="176" spans="2:30" x14ac:dyDescent="0.2">
      <c r="B176" s="4">
        <v>17272</v>
      </c>
      <c r="D176" t="s">
        <v>22</v>
      </c>
      <c r="E176" t="s">
        <v>424</v>
      </c>
      <c r="I176" s="32">
        <v>8.5020000000000007</v>
      </c>
      <c r="K176" s="32">
        <v>10.487500000000001</v>
      </c>
      <c r="N176" t="s">
        <v>179</v>
      </c>
      <c r="Q176" s="2"/>
      <c r="R176" s="2"/>
      <c r="S176" s="2"/>
      <c r="T176" s="2"/>
      <c r="V176" s="25">
        <f t="shared" si="13"/>
        <v>7.5</v>
      </c>
      <c r="W176" s="26">
        <f t="shared" si="14"/>
        <v>13.57</v>
      </c>
      <c r="X176" s="27">
        <f t="shared" si="17"/>
        <v>11.308333333333334</v>
      </c>
      <c r="Y176" s="28" t="str">
        <f t="shared" si="18"/>
        <v/>
      </c>
      <c r="Z176" s="29"/>
      <c r="AA176" s="29"/>
      <c r="AB176" s="30">
        <f t="shared" si="15"/>
        <v>0</v>
      </c>
      <c r="AC176" s="30" t="str">
        <f t="shared" si="16"/>
        <v>Livraison ‡ domicile Predict sur rendez-vous</v>
      </c>
      <c r="AD176" s="31"/>
    </row>
    <row r="177" spans="2:30" x14ac:dyDescent="0.2">
      <c r="B177" s="4">
        <v>17273</v>
      </c>
      <c r="D177" t="s">
        <v>22</v>
      </c>
      <c r="E177" t="s">
        <v>424</v>
      </c>
      <c r="I177" s="32">
        <v>0.95199999999999996</v>
      </c>
      <c r="K177" s="32">
        <v>8.0374999999999996</v>
      </c>
      <c r="N177" t="s">
        <v>180</v>
      </c>
      <c r="Q177" s="2"/>
      <c r="R177" s="2"/>
      <c r="S177" s="2"/>
      <c r="T177" s="2"/>
      <c r="V177" s="25">
        <f t="shared" si="13"/>
        <v>0.95</v>
      </c>
      <c r="W177" s="26">
        <f t="shared" si="14"/>
        <v>7.37</v>
      </c>
      <c r="X177" s="27">
        <f t="shared" si="17"/>
        <v>6.1416666666666666</v>
      </c>
      <c r="Y177" s="28" t="str">
        <f t="shared" si="18"/>
        <v>KO</v>
      </c>
      <c r="Z177" s="29"/>
      <c r="AA177" s="29"/>
      <c r="AB177" s="30">
        <f t="shared" si="15"/>
        <v>0</v>
      </c>
      <c r="AC177" s="30" t="str">
        <f t="shared" si="16"/>
        <v>Livraison sur LIEU DE TRAVAIL</v>
      </c>
      <c r="AD177" s="31"/>
    </row>
    <row r="178" spans="2:30" x14ac:dyDescent="0.2">
      <c r="B178" s="4">
        <v>17284</v>
      </c>
      <c r="D178" t="s">
        <v>22</v>
      </c>
      <c r="E178" t="s">
        <v>424</v>
      </c>
      <c r="I178" s="32">
        <v>1.222</v>
      </c>
      <c r="K178" s="32">
        <v>8.3249999999999993</v>
      </c>
      <c r="N178" t="s">
        <v>181</v>
      </c>
      <c r="Q178" s="2"/>
      <c r="R178" s="2"/>
      <c r="S178" s="2"/>
      <c r="T178" s="2"/>
      <c r="V178" s="25">
        <f t="shared" si="13"/>
        <v>1.25</v>
      </c>
      <c r="W178" s="26">
        <f t="shared" si="14"/>
        <v>11.1</v>
      </c>
      <c r="X178" s="27">
        <f t="shared" si="17"/>
        <v>9.25</v>
      </c>
      <c r="Y178" s="28" t="str">
        <f t="shared" si="18"/>
        <v/>
      </c>
      <c r="Z178" s="29"/>
      <c r="AA178" s="29"/>
      <c r="AB178" s="30">
        <f t="shared" si="15"/>
        <v>0</v>
      </c>
      <c r="AC178" s="30" t="str">
        <f t="shared" si="16"/>
        <v>Livraison ‡ domicile Predict sur rendez-vous</v>
      </c>
      <c r="AD178" s="31"/>
    </row>
    <row r="179" spans="2:30" x14ac:dyDescent="0.2">
      <c r="B179" s="4">
        <v>17286</v>
      </c>
      <c r="D179" t="s">
        <v>22</v>
      </c>
      <c r="E179" t="s">
        <v>424</v>
      </c>
      <c r="I179" s="32">
        <v>8.5020000000000007</v>
      </c>
      <c r="K179" s="32">
        <v>10.487500000000001</v>
      </c>
      <c r="N179" t="s">
        <v>182</v>
      </c>
      <c r="Q179" s="2"/>
      <c r="R179" s="2"/>
      <c r="S179" s="2"/>
      <c r="T179" s="2"/>
      <c r="V179" s="25">
        <f t="shared" si="13"/>
        <v>7.5</v>
      </c>
      <c r="W179" s="26">
        <f t="shared" si="14"/>
        <v>13.57</v>
      </c>
      <c r="X179" s="27">
        <f t="shared" si="17"/>
        <v>11.308333333333334</v>
      </c>
      <c r="Y179" s="28" t="str">
        <f t="shared" si="18"/>
        <v/>
      </c>
      <c r="Z179" s="29"/>
      <c r="AA179" s="29"/>
      <c r="AB179" s="30">
        <f t="shared" si="15"/>
        <v>0</v>
      </c>
      <c r="AC179" s="30" t="str">
        <f t="shared" si="16"/>
        <v>Livraison ‡ domicile Predict sur rendez-vous</v>
      </c>
      <c r="AD179" s="31"/>
    </row>
    <row r="180" spans="2:30" x14ac:dyDescent="0.2">
      <c r="B180" s="4">
        <v>17289</v>
      </c>
      <c r="D180" t="s">
        <v>22</v>
      </c>
      <c r="E180" t="s">
        <v>424</v>
      </c>
      <c r="I180" s="32">
        <v>3.472</v>
      </c>
      <c r="K180" s="32">
        <v>13.925000000000001</v>
      </c>
      <c r="N180" t="s">
        <v>152</v>
      </c>
      <c r="Q180" s="2"/>
      <c r="R180" s="2"/>
      <c r="S180" s="2"/>
      <c r="T180" s="2"/>
      <c r="V180" s="25">
        <f t="shared" si="13"/>
        <v>3.6</v>
      </c>
      <c r="W180" s="26">
        <f t="shared" si="14"/>
        <v>8.68</v>
      </c>
      <c r="X180" s="27">
        <f t="shared" si="17"/>
        <v>7.2333333333333334</v>
      </c>
      <c r="Y180" s="28" t="str">
        <f t="shared" si="18"/>
        <v>KO</v>
      </c>
      <c r="Z180" s="29"/>
      <c r="AA180" s="29"/>
      <c r="AB180" s="30">
        <f t="shared" si="15"/>
        <v>0</v>
      </c>
      <c r="AC180" s="30" t="str">
        <f t="shared" si="16"/>
        <v>Livraison sur LIEU DE TRAVAIL</v>
      </c>
      <c r="AD180" s="31"/>
    </row>
    <row r="181" spans="2:30" x14ac:dyDescent="0.2">
      <c r="B181" s="4">
        <v>17290</v>
      </c>
      <c r="D181" t="s">
        <v>22</v>
      </c>
      <c r="E181" t="s">
        <v>424</v>
      </c>
      <c r="I181" s="32">
        <v>1.222</v>
      </c>
      <c r="K181" s="32">
        <v>8.3249999999999993</v>
      </c>
      <c r="N181" t="s">
        <v>183</v>
      </c>
      <c r="Q181" s="2"/>
      <c r="R181" s="2"/>
      <c r="S181" s="2"/>
      <c r="T181" s="2"/>
      <c r="V181" s="25">
        <f t="shared" si="13"/>
        <v>1.25</v>
      </c>
      <c r="W181" s="26">
        <f t="shared" si="14"/>
        <v>7.8</v>
      </c>
      <c r="X181" s="27">
        <f t="shared" si="17"/>
        <v>6.5</v>
      </c>
      <c r="Y181" s="28" t="str">
        <f t="shared" si="18"/>
        <v>KO</v>
      </c>
      <c r="Z181" s="29"/>
      <c r="AA181" s="29"/>
      <c r="AB181" s="30">
        <f t="shared" si="15"/>
        <v>0</v>
      </c>
      <c r="AC181" s="30" t="str">
        <f t="shared" si="16"/>
        <v>Livraison sur LIEU DE TRAVAIL</v>
      </c>
      <c r="AD181" s="31"/>
    </row>
    <row r="182" spans="2:30" x14ac:dyDescent="0.2">
      <c r="B182" s="4">
        <v>17292</v>
      </c>
      <c r="D182" t="s">
        <v>22</v>
      </c>
      <c r="E182" t="s">
        <v>424</v>
      </c>
      <c r="I182" s="32">
        <v>2.3519999999999999</v>
      </c>
      <c r="K182" s="32">
        <v>8.6125000000000007</v>
      </c>
      <c r="N182" t="s">
        <v>184</v>
      </c>
      <c r="Q182" s="2"/>
      <c r="R182" s="2"/>
      <c r="S182" s="2"/>
      <c r="T182" s="2"/>
      <c r="V182" s="25">
        <f t="shared" si="13"/>
        <v>2.35</v>
      </c>
      <c r="W182" s="26">
        <f t="shared" si="14"/>
        <v>11.48</v>
      </c>
      <c r="X182" s="27">
        <f t="shared" si="17"/>
        <v>9.5666666666666682</v>
      </c>
      <c r="Y182" s="28" t="str">
        <f t="shared" si="18"/>
        <v/>
      </c>
      <c r="Z182" s="29"/>
      <c r="AA182" s="29"/>
      <c r="AB182" s="30">
        <f t="shared" si="15"/>
        <v>0</v>
      </c>
      <c r="AC182" s="30" t="str">
        <f t="shared" si="16"/>
        <v>Livraison ‡ domicile Predict sur rendez-vous</v>
      </c>
      <c r="AD182" s="31"/>
    </row>
    <row r="183" spans="2:30" x14ac:dyDescent="0.2">
      <c r="B183" s="4">
        <v>17295</v>
      </c>
      <c r="D183" t="s">
        <v>22</v>
      </c>
      <c r="E183" t="s">
        <v>424</v>
      </c>
      <c r="I183" s="32">
        <v>1.002</v>
      </c>
      <c r="K183" s="32">
        <v>8.3249999999999993</v>
      </c>
      <c r="N183" t="s">
        <v>185</v>
      </c>
      <c r="Q183" s="2"/>
      <c r="R183" s="2"/>
      <c r="S183" s="2"/>
      <c r="T183" s="2"/>
      <c r="V183" s="25">
        <f t="shared" si="13"/>
        <v>1.1499999999999999</v>
      </c>
      <c r="W183" s="26">
        <f t="shared" si="14"/>
        <v>7.8</v>
      </c>
      <c r="X183" s="27">
        <f t="shared" si="17"/>
        <v>6.5</v>
      </c>
      <c r="Y183" s="28" t="str">
        <f t="shared" si="18"/>
        <v>KO</v>
      </c>
      <c r="Z183" s="29"/>
      <c r="AA183" s="29"/>
      <c r="AB183" s="30">
        <f t="shared" si="15"/>
        <v>0</v>
      </c>
      <c r="AC183" s="30" t="str">
        <f t="shared" si="16"/>
        <v>Livraison sur LIEU DE TRAVAIL</v>
      </c>
      <c r="AD183" s="31"/>
    </row>
    <row r="184" spans="2:30" x14ac:dyDescent="0.2">
      <c r="B184" s="4">
        <v>17296</v>
      </c>
      <c r="D184" t="s">
        <v>22</v>
      </c>
      <c r="E184" t="s">
        <v>424</v>
      </c>
      <c r="I184" s="32">
        <v>2.4020000000000001</v>
      </c>
      <c r="K184" s="32">
        <v>8.6125000000000007</v>
      </c>
      <c r="N184" t="s">
        <v>186</v>
      </c>
      <c r="Q184" s="2"/>
      <c r="R184" s="2"/>
      <c r="S184" s="2"/>
      <c r="T184" s="2"/>
      <c r="V184" s="25">
        <f t="shared" si="13"/>
        <v>2.4</v>
      </c>
      <c r="W184" s="26">
        <f t="shared" si="14"/>
        <v>11.48</v>
      </c>
      <c r="X184" s="27">
        <f t="shared" si="17"/>
        <v>9.5666666666666682</v>
      </c>
      <c r="Y184" s="28" t="str">
        <f t="shared" si="18"/>
        <v/>
      </c>
      <c r="Z184" s="29"/>
      <c r="AA184" s="29"/>
      <c r="AB184" s="30">
        <f t="shared" si="15"/>
        <v>0</v>
      </c>
      <c r="AC184" s="30" t="str">
        <f t="shared" si="16"/>
        <v>Livraison ‡ domicile Predict sur rendez-vous</v>
      </c>
      <c r="AD184" s="31"/>
    </row>
    <row r="185" spans="2:30" x14ac:dyDescent="0.2">
      <c r="B185" s="4">
        <v>17297</v>
      </c>
      <c r="D185" t="s">
        <v>22</v>
      </c>
      <c r="E185" t="s">
        <v>424</v>
      </c>
      <c r="I185" s="32">
        <v>4.0019999999999998</v>
      </c>
      <c r="K185" s="32">
        <v>8.9250000000000007</v>
      </c>
      <c r="N185" t="s">
        <v>187</v>
      </c>
      <c r="Q185" s="2"/>
      <c r="R185" s="2"/>
      <c r="S185" s="2"/>
      <c r="T185" s="2"/>
      <c r="V185" s="25">
        <f t="shared" si="13"/>
        <v>4</v>
      </c>
      <c r="W185" s="26">
        <f t="shared" si="14"/>
        <v>8.68</v>
      </c>
      <c r="X185" s="27">
        <f t="shared" si="17"/>
        <v>7.2333333333333334</v>
      </c>
      <c r="Y185" s="28" t="str">
        <f t="shared" si="18"/>
        <v>KO</v>
      </c>
      <c r="Z185" s="29"/>
      <c r="AA185" s="29"/>
      <c r="AB185" s="30">
        <f t="shared" si="15"/>
        <v>0</v>
      </c>
      <c r="AC185" s="30" t="str">
        <f t="shared" si="16"/>
        <v>Livraison sur LIEU DE TRAVAIL</v>
      </c>
      <c r="AD185" s="31"/>
    </row>
    <row r="186" spans="2:30" x14ac:dyDescent="0.2">
      <c r="B186" s="4">
        <v>17299</v>
      </c>
      <c r="D186" t="s">
        <v>22</v>
      </c>
      <c r="E186" t="s">
        <v>424</v>
      </c>
      <c r="I186" s="32">
        <v>1.502</v>
      </c>
      <c r="K186" s="32">
        <v>8.3249999999999993</v>
      </c>
      <c r="N186" t="s">
        <v>188</v>
      </c>
      <c r="Q186" s="2"/>
      <c r="R186" s="2"/>
      <c r="S186" s="2"/>
      <c r="T186" s="2"/>
      <c r="V186" s="25">
        <f t="shared" si="13"/>
        <v>1.8</v>
      </c>
      <c r="W186" s="26">
        <f t="shared" si="14"/>
        <v>7.8</v>
      </c>
      <c r="X186" s="27">
        <f t="shared" si="17"/>
        <v>6.5</v>
      </c>
      <c r="Y186" s="28" t="str">
        <f t="shared" si="18"/>
        <v>KO</v>
      </c>
      <c r="Z186" s="29"/>
      <c r="AA186" s="29"/>
      <c r="AB186" s="30">
        <f t="shared" si="15"/>
        <v>0</v>
      </c>
      <c r="AC186" s="30" t="str">
        <f t="shared" si="16"/>
        <v>Livraison sur LIEU DE TRAVAIL</v>
      </c>
      <c r="AD186" s="31"/>
    </row>
    <row r="187" spans="2:30" x14ac:dyDescent="0.2">
      <c r="B187" s="4">
        <v>17302</v>
      </c>
      <c r="D187" t="s">
        <v>22</v>
      </c>
      <c r="E187" t="s">
        <v>424</v>
      </c>
      <c r="I187" s="32">
        <v>2.3519999999999999</v>
      </c>
      <c r="K187" s="32">
        <v>8.6125000000000007</v>
      </c>
      <c r="N187" t="s">
        <v>189</v>
      </c>
      <c r="Q187" s="2"/>
      <c r="R187" s="2"/>
      <c r="S187" s="2"/>
      <c r="T187" s="2"/>
      <c r="V187" s="25">
        <f t="shared" si="13"/>
        <v>2.35</v>
      </c>
      <c r="W187" s="26">
        <f t="shared" si="14"/>
        <v>11.48</v>
      </c>
      <c r="X187" s="27">
        <f t="shared" si="17"/>
        <v>9.5666666666666682</v>
      </c>
      <c r="Y187" s="28" t="str">
        <f t="shared" si="18"/>
        <v/>
      </c>
      <c r="Z187" s="29"/>
      <c r="AA187" s="29"/>
      <c r="AB187" s="30">
        <f t="shared" si="15"/>
        <v>0</v>
      </c>
      <c r="AC187" s="30" t="str">
        <f t="shared" si="16"/>
        <v>Livraison ‡ domicile Predict sur rendez-vous</v>
      </c>
      <c r="AD187" s="31"/>
    </row>
    <row r="188" spans="2:30" x14ac:dyDescent="0.2">
      <c r="B188" s="4">
        <v>17304</v>
      </c>
      <c r="D188" t="s">
        <v>22</v>
      </c>
      <c r="E188" t="s">
        <v>424</v>
      </c>
      <c r="I188" s="32">
        <v>0.90200000000000002</v>
      </c>
      <c r="K188" s="32">
        <v>8.0374999999999996</v>
      </c>
      <c r="N188" t="s">
        <v>190</v>
      </c>
      <c r="Q188" s="2"/>
      <c r="R188" s="2"/>
      <c r="S188" s="2"/>
      <c r="T188" s="2"/>
      <c r="V188" s="25">
        <f t="shared" si="13"/>
        <v>0.85</v>
      </c>
      <c r="W188" s="26">
        <f t="shared" si="14"/>
        <v>10.72</v>
      </c>
      <c r="X188" s="27">
        <f t="shared" si="17"/>
        <v>8.9333333333333336</v>
      </c>
      <c r="Y188" s="28" t="str">
        <f t="shared" si="18"/>
        <v/>
      </c>
      <c r="Z188" s="29"/>
      <c r="AA188" s="29"/>
      <c r="AB188" s="30">
        <f t="shared" si="15"/>
        <v>0</v>
      </c>
      <c r="AC188" s="30" t="str">
        <f t="shared" si="16"/>
        <v>Livraison ‡ domicile Predict sur rendez-vous</v>
      </c>
      <c r="AD188" s="31"/>
    </row>
    <row r="189" spans="2:30" x14ac:dyDescent="0.2">
      <c r="B189" s="4">
        <v>17305</v>
      </c>
      <c r="D189" t="s">
        <v>22</v>
      </c>
      <c r="E189" t="s">
        <v>424</v>
      </c>
      <c r="I189" s="32">
        <v>0.70199999999999996</v>
      </c>
      <c r="K189" s="32">
        <v>8.0374999999999996</v>
      </c>
      <c r="N189" t="s">
        <v>191</v>
      </c>
      <c r="Q189" s="2"/>
      <c r="R189" s="2"/>
      <c r="S189" s="2"/>
      <c r="T189" s="2"/>
      <c r="V189" s="25">
        <f t="shared" si="13"/>
        <v>0.7</v>
      </c>
      <c r="W189" s="26">
        <f t="shared" si="14"/>
        <v>7.37</v>
      </c>
      <c r="X189" s="27">
        <f t="shared" si="17"/>
        <v>6.1416666666666666</v>
      </c>
      <c r="Y189" s="28" t="str">
        <f t="shared" si="18"/>
        <v>KO</v>
      </c>
      <c r="Z189" s="29"/>
      <c r="AA189" s="29"/>
      <c r="AB189" s="30">
        <f t="shared" si="15"/>
        <v>0</v>
      </c>
      <c r="AC189" s="30" t="str">
        <f t="shared" si="16"/>
        <v>Livraison sur LIEU DE TRAVAIL</v>
      </c>
      <c r="AD189" s="31"/>
    </row>
    <row r="190" spans="2:30" x14ac:dyDescent="0.2">
      <c r="B190" s="4">
        <v>17306</v>
      </c>
      <c r="D190" t="s">
        <v>22</v>
      </c>
      <c r="E190" t="s">
        <v>424</v>
      </c>
      <c r="I190" s="32">
        <v>0.90200000000000002</v>
      </c>
      <c r="K190" s="32">
        <v>13.0375</v>
      </c>
      <c r="N190" t="s">
        <v>192</v>
      </c>
      <c r="Q190" s="2"/>
      <c r="R190" s="2"/>
      <c r="S190" s="2"/>
      <c r="T190" s="2"/>
      <c r="V190" s="25">
        <f t="shared" si="13"/>
        <v>0.85</v>
      </c>
      <c r="W190" s="26">
        <f t="shared" si="14"/>
        <v>10.72</v>
      </c>
      <c r="X190" s="27">
        <f t="shared" si="17"/>
        <v>8.9333333333333336</v>
      </c>
      <c r="Y190" s="28" t="str">
        <f t="shared" si="18"/>
        <v>KO</v>
      </c>
      <c r="Z190" s="29"/>
      <c r="AA190" s="29"/>
      <c r="AB190" s="30">
        <f t="shared" si="15"/>
        <v>0</v>
      </c>
      <c r="AC190" s="30" t="str">
        <f t="shared" si="16"/>
        <v>Livraison ‡ domicile Predict sur rendez-vous</v>
      </c>
      <c r="AD190" s="31"/>
    </row>
    <row r="191" spans="2:30" x14ac:dyDescent="0.2">
      <c r="B191" s="4">
        <v>17309</v>
      </c>
      <c r="D191" t="s">
        <v>22</v>
      </c>
      <c r="E191" t="s">
        <v>424</v>
      </c>
      <c r="I191" s="32">
        <v>6.5019999999999998</v>
      </c>
      <c r="K191" s="32">
        <v>9.8625000000000007</v>
      </c>
      <c r="N191" t="s">
        <v>193</v>
      </c>
      <c r="Q191" s="2"/>
      <c r="R191" s="2"/>
      <c r="S191" s="2"/>
      <c r="T191" s="2"/>
      <c r="V191" s="25" t="str">
        <f t="shared" si="13"/>
        <v/>
      </c>
      <c r="W191" s="26" t="str">
        <f t="shared" si="14"/>
        <v/>
      </c>
      <c r="X191" s="27" t="str">
        <f t="shared" si="17"/>
        <v/>
      </c>
      <c r="Y191" s="28" t="str">
        <f t="shared" si="18"/>
        <v/>
      </c>
      <c r="Z191" s="29"/>
      <c r="AA191" s="29"/>
      <c r="AB191" s="30" t="str">
        <f t="shared" si="15"/>
        <v/>
      </c>
      <c r="AC191" s="30" t="str">
        <f t="shared" si="16"/>
        <v/>
      </c>
      <c r="AD191" s="31"/>
    </row>
    <row r="192" spans="2:30" x14ac:dyDescent="0.2">
      <c r="B192" s="4">
        <v>17312</v>
      </c>
      <c r="D192" t="s">
        <v>22</v>
      </c>
      <c r="E192" t="s">
        <v>424</v>
      </c>
      <c r="I192" s="32">
        <v>2.3519999999999999</v>
      </c>
      <c r="K192" s="32">
        <v>8.6125000000000007</v>
      </c>
      <c r="N192" t="s">
        <v>194</v>
      </c>
      <c r="Q192" s="2"/>
      <c r="R192" s="2"/>
      <c r="S192" s="2"/>
      <c r="T192" s="2"/>
      <c r="V192" s="25" t="str">
        <f t="shared" si="13"/>
        <v/>
      </c>
      <c r="W192" s="26" t="str">
        <f t="shared" si="14"/>
        <v/>
      </c>
      <c r="X192" s="27" t="str">
        <f t="shared" si="17"/>
        <v/>
      </c>
      <c r="Y192" s="28" t="str">
        <f t="shared" si="18"/>
        <v/>
      </c>
      <c r="Z192" s="29"/>
      <c r="AA192" s="29"/>
      <c r="AB192" s="30" t="str">
        <f t="shared" si="15"/>
        <v/>
      </c>
      <c r="AC192" s="30" t="str">
        <f t="shared" si="16"/>
        <v/>
      </c>
      <c r="AD192" s="31"/>
    </row>
    <row r="193" spans="2:30" x14ac:dyDescent="0.2">
      <c r="B193" s="4">
        <v>17313</v>
      </c>
      <c r="D193" t="s">
        <v>22</v>
      </c>
      <c r="E193" t="s">
        <v>424</v>
      </c>
      <c r="I193" s="32">
        <v>8.5020000000000007</v>
      </c>
      <c r="K193" s="32">
        <v>10.487500000000001</v>
      </c>
      <c r="N193" t="s">
        <v>195</v>
      </c>
      <c r="Q193" s="2"/>
      <c r="R193" s="2"/>
      <c r="S193" s="2"/>
      <c r="T193" s="2"/>
      <c r="V193" s="25" t="str">
        <f t="shared" si="13"/>
        <v/>
      </c>
      <c r="W193" s="26" t="str">
        <f t="shared" si="14"/>
        <v/>
      </c>
      <c r="X193" s="27" t="str">
        <f t="shared" si="17"/>
        <v/>
      </c>
      <c r="Y193" s="28" t="str">
        <f t="shared" si="18"/>
        <v/>
      </c>
      <c r="Z193" s="29"/>
      <c r="AA193" s="29"/>
      <c r="AB193" s="30" t="str">
        <f t="shared" si="15"/>
        <v/>
      </c>
      <c r="AC193" s="30" t="str">
        <f t="shared" si="16"/>
        <v/>
      </c>
      <c r="AD193" s="31"/>
    </row>
    <row r="194" spans="2:30" x14ac:dyDescent="0.2">
      <c r="B194" s="4">
        <v>17314</v>
      </c>
      <c r="D194" t="s">
        <v>22</v>
      </c>
      <c r="E194" t="s">
        <v>424</v>
      </c>
      <c r="I194" s="32">
        <v>2.5019999999999998</v>
      </c>
      <c r="K194" s="32">
        <v>13.612500000000001</v>
      </c>
      <c r="N194" t="s">
        <v>196</v>
      </c>
      <c r="Q194" s="2"/>
      <c r="R194" s="2"/>
      <c r="S194" s="2"/>
      <c r="T194" s="2"/>
      <c r="V194" s="25" t="str">
        <f t="shared" ref="V194:V257" si="19">IFERROR(IF(B194="","",INDEX(poids,MATCH(B194,id_commande,0))),"")</f>
        <v/>
      </c>
      <c r="W194" s="26" t="str">
        <f t="shared" ref="W194:W257" si="20">IFERROR(IF(B194="","",INDEX(frais_expedition,MATCH(B194,id_commande,0))),"")</f>
        <v/>
      </c>
      <c r="X194" s="27" t="str">
        <f t="shared" si="17"/>
        <v/>
      </c>
      <c r="Y194" s="28" t="str">
        <f t="shared" si="18"/>
        <v/>
      </c>
      <c r="Z194" s="29"/>
      <c r="AA194" s="29"/>
      <c r="AB194" s="30" t="str">
        <f t="shared" ref="AB194:AB257" si="21">IFERROR(IF(B194="","",INDEX(tracking,MATCH(B194,id_commande,0))),"")</f>
        <v/>
      </c>
      <c r="AC194" s="30" t="str">
        <f t="shared" ref="AC194:AC257" si="22">IFERROR(IF(B194="","",INDEX(transporteur,MATCH(B194,id_commande,0))),"")</f>
        <v/>
      </c>
      <c r="AD194" s="31"/>
    </row>
    <row r="195" spans="2:30" x14ac:dyDescent="0.2">
      <c r="B195" s="4">
        <v>17315</v>
      </c>
      <c r="D195" t="s">
        <v>22</v>
      </c>
      <c r="E195" t="s">
        <v>424</v>
      </c>
      <c r="I195" s="32">
        <v>0.70199999999999996</v>
      </c>
      <c r="K195" s="32">
        <v>8.0374999999999996</v>
      </c>
      <c r="N195" t="s">
        <v>197</v>
      </c>
      <c r="Q195" s="2"/>
      <c r="R195" s="2"/>
      <c r="S195" s="2"/>
      <c r="T195" s="2"/>
      <c r="V195" s="25" t="str">
        <f t="shared" si="19"/>
        <v/>
      </c>
      <c r="W195" s="26" t="str">
        <f t="shared" si="20"/>
        <v/>
      </c>
      <c r="X195" s="27" t="str">
        <f t="shared" ref="X195:X258" si="23">IFERROR(W195/1.2,"")</f>
        <v/>
      </c>
      <c r="Y195" s="28" t="str">
        <f t="shared" ref="Y195:Y258" si="24">IF(K195&gt;X195,"KO","")</f>
        <v/>
      </c>
      <c r="Z195" s="29"/>
      <c r="AA195" s="29"/>
      <c r="AB195" s="30" t="str">
        <f t="shared" si="21"/>
        <v/>
      </c>
      <c r="AC195" s="30" t="str">
        <f t="shared" si="22"/>
        <v/>
      </c>
      <c r="AD195" s="31"/>
    </row>
    <row r="196" spans="2:30" x14ac:dyDescent="0.2">
      <c r="B196" s="4">
        <v>17317</v>
      </c>
      <c r="D196" t="s">
        <v>22</v>
      </c>
      <c r="E196" t="s">
        <v>424</v>
      </c>
      <c r="I196" s="32">
        <v>1.3620000000000001</v>
      </c>
      <c r="K196" s="32">
        <v>8.3249999999999993</v>
      </c>
      <c r="N196" t="s">
        <v>149</v>
      </c>
      <c r="Q196" s="2"/>
      <c r="R196" s="2"/>
      <c r="S196" s="2"/>
      <c r="T196" s="2"/>
      <c r="V196" s="25" t="str">
        <f t="shared" si="19"/>
        <v/>
      </c>
      <c r="W196" s="26" t="str">
        <f t="shared" si="20"/>
        <v/>
      </c>
      <c r="X196" s="27" t="str">
        <f t="shared" si="23"/>
        <v/>
      </c>
      <c r="Y196" s="28" t="str">
        <f t="shared" si="24"/>
        <v/>
      </c>
      <c r="Z196" s="29"/>
      <c r="AA196" s="29"/>
      <c r="AB196" s="30" t="str">
        <f t="shared" si="21"/>
        <v/>
      </c>
      <c r="AC196" s="30" t="str">
        <f t="shared" si="22"/>
        <v/>
      </c>
      <c r="AD196" s="31"/>
    </row>
    <row r="197" spans="2:30" x14ac:dyDescent="0.2">
      <c r="B197" s="4">
        <v>17323</v>
      </c>
      <c r="D197" t="s">
        <v>22</v>
      </c>
      <c r="E197" t="s">
        <v>424</v>
      </c>
      <c r="I197" s="32">
        <v>3.7519999999999998</v>
      </c>
      <c r="K197" s="32">
        <v>8.9250000000000007</v>
      </c>
      <c r="N197" t="s">
        <v>198</v>
      </c>
      <c r="Q197" s="2"/>
      <c r="R197" s="2"/>
      <c r="S197" s="2"/>
      <c r="T197" s="2"/>
      <c r="V197" s="25">
        <f t="shared" si="19"/>
        <v>3.75</v>
      </c>
      <c r="W197" s="26">
        <f t="shared" si="20"/>
        <v>11.9</v>
      </c>
      <c r="X197" s="27">
        <f t="shared" si="23"/>
        <v>9.9166666666666679</v>
      </c>
      <c r="Y197" s="28" t="str">
        <f t="shared" si="24"/>
        <v/>
      </c>
      <c r="Z197" s="29"/>
      <c r="AA197" s="29"/>
      <c r="AB197" s="30">
        <f t="shared" si="21"/>
        <v>0</v>
      </c>
      <c r="AC197" s="30" t="str">
        <f t="shared" si="22"/>
        <v>Livraison ‡ domicile Predict sur rendez-vous</v>
      </c>
      <c r="AD197" s="31"/>
    </row>
    <row r="198" spans="2:30" x14ac:dyDescent="0.2">
      <c r="B198" s="4">
        <v>17328</v>
      </c>
      <c r="D198" t="s">
        <v>22</v>
      </c>
      <c r="E198" t="s">
        <v>424</v>
      </c>
      <c r="I198" s="32">
        <v>1.502</v>
      </c>
      <c r="K198" s="32">
        <v>8.3249999999999993</v>
      </c>
      <c r="N198" t="s">
        <v>199</v>
      </c>
      <c r="Q198" s="2"/>
      <c r="R198" s="2"/>
      <c r="S198" s="2"/>
      <c r="T198" s="2"/>
      <c r="V198" s="25">
        <f t="shared" si="19"/>
        <v>1.8</v>
      </c>
      <c r="W198" s="26">
        <f t="shared" si="20"/>
        <v>11.1</v>
      </c>
      <c r="X198" s="27">
        <f t="shared" si="23"/>
        <v>9.25</v>
      </c>
      <c r="Y198" s="28" t="str">
        <f t="shared" si="24"/>
        <v/>
      </c>
      <c r="Z198" s="29"/>
      <c r="AA198" s="29"/>
      <c r="AB198" s="30">
        <f t="shared" si="21"/>
        <v>0</v>
      </c>
      <c r="AC198" s="30" t="str">
        <f t="shared" si="22"/>
        <v>Livraison ‡ domicile Predict sur rendez-vous</v>
      </c>
      <c r="AD198" s="31"/>
    </row>
    <row r="199" spans="2:30" x14ac:dyDescent="0.2">
      <c r="B199" s="4">
        <v>17329</v>
      </c>
      <c r="D199" t="s">
        <v>22</v>
      </c>
      <c r="E199" t="s">
        <v>424</v>
      </c>
      <c r="I199" s="32">
        <v>4.7519999999999998</v>
      </c>
      <c r="K199" s="32">
        <v>30.487500000000001</v>
      </c>
      <c r="N199" t="s">
        <v>200</v>
      </c>
      <c r="Q199" s="2"/>
      <c r="R199" s="2"/>
      <c r="S199" s="2"/>
      <c r="T199" s="2"/>
      <c r="V199" s="25">
        <f t="shared" si="19"/>
        <v>4.75</v>
      </c>
      <c r="W199" s="26">
        <f t="shared" si="20"/>
        <v>11.48</v>
      </c>
      <c r="X199" s="27">
        <f t="shared" si="23"/>
        <v>9.5666666666666682</v>
      </c>
      <c r="Y199" s="28" t="str">
        <f t="shared" si="24"/>
        <v>KO</v>
      </c>
      <c r="Z199" s="29"/>
      <c r="AA199" s="29"/>
      <c r="AB199" s="30">
        <f t="shared" si="21"/>
        <v>0</v>
      </c>
      <c r="AC199" s="30" t="str">
        <f t="shared" si="22"/>
        <v>Livraison ‡ domicile Predict sur rendez-vous</v>
      </c>
      <c r="AD199" s="31"/>
    </row>
    <row r="200" spans="2:30" x14ac:dyDescent="0.2">
      <c r="B200" s="4">
        <v>17332</v>
      </c>
      <c r="D200" t="s">
        <v>22</v>
      </c>
      <c r="E200" t="s">
        <v>424</v>
      </c>
      <c r="I200" s="32">
        <v>0.70199999999999996</v>
      </c>
      <c r="K200" s="32">
        <v>8.0374999999999996</v>
      </c>
      <c r="N200" t="s">
        <v>201</v>
      </c>
      <c r="Q200" s="2"/>
      <c r="R200" s="2"/>
      <c r="S200" s="2"/>
      <c r="T200" s="2"/>
      <c r="V200" s="25">
        <f t="shared" si="19"/>
        <v>0.7</v>
      </c>
      <c r="W200" s="26">
        <f t="shared" si="20"/>
        <v>10.72</v>
      </c>
      <c r="X200" s="27">
        <f t="shared" si="23"/>
        <v>8.9333333333333336</v>
      </c>
      <c r="Y200" s="28" t="str">
        <f t="shared" si="24"/>
        <v/>
      </c>
      <c r="Z200" s="29"/>
      <c r="AA200" s="29"/>
      <c r="AB200" s="30">
        <f t="shared" si="21"/>
        <v>0</v>
      </c>
      <c r="AC200" s="30" t="str">
        <f t="shared" si="22"/>
        <v>Livraison ‡ domicile Predict sur rendez-vous</v>
      </c>
      <c r="AD200" s="31"/>
    </row>
    <row r="201" spans="2:30" x14ac:dyDescent="0.2">
      <c r="B201">
        <v>16658</v>
      </c>
      <c r="D201" t="s">
        <v>202</v>
      </c>
      <c r="E201" t="s">
        <v>422</v>
      </c>
      <c r="I201" s="32">
        <v>25.001999999999999</v>
      </c>
      <c r="K201" s="32">
        <v>38.660580000000003</v>
      </c>
      <c r="N201" t="s">
        <v>203</v>
      </c>
      <c r="Q201" s="2"/>
      <c r="R201" s="2"/>
      <c r="S201" s="2"/>
      <c r="T201" s="2"/>
      <c r="V201" s="25">
        <f t="shared" si="19"/>
        <v>25</v>
      </c>
      <c r="W201" s="26">
        <f t="shared" si="20"/>
        <v>42.31</v>
      </c>
      <c r="X201" s="27">
        <f t="shared" si="23"/>
        <v>35.25833333333334</v>
      </c>
      <c r="Y201" s="28" t="str">
        <f t="shared" si="24"/>
        <v>KO</v>
      </c>
      <c r="Z201" s="29"/>
      <c r="AA201" s="29"/>
      <c r="AB201" s="30">
        <f t="shared" si="21"/>
        <v>0</v>
      </c>
      <c r="AC201" s="30" t="str">
        <f t="shared" si="22"/>
        <v>Geodis Messagerie (au pas de porte)</v>
      </c>
      <c r="AD201" s="31"/>
    </row>
    <row r="202" spans="2:30" x14ac:dyDescent="0.2">
      <c r="B202" s="4">
        <v>16745</v>
      </c>
      <c r="D202" t="s">
        <v>202</v>
      </c>
      <c r="E202" t="s">
        <v>425</v>
      </c>
      <c r="I202" s="32">
        <v>74.286000000000001</v>
      </c>
      <c r="K202" s="32">
        <v>257.9751</v>
      </c>
      <c r="N202" t="s">
        <v>204</v>
      </c>
      <c r="Q202" s="2"/>
      <c r="R202" s="2"/>
      <c r="S202" s="2"/>
      <c r="T202" s="2"/>
      <c r="V202" s="25">
        <f t="shared" si="19"/>
        <v>74.3</v>
      </c>
      <c r="W202" s="26">
        <f t="shared" si="20"/>
        <v>75.37</v>
      </c>
      <c r="X202" s="27">
        <f t="shared" si="23"/>
        <v>62.808333333333337</v>
      </c>
      <c r="Y202" s="28" t="str">
        <f t="shared" si="24"/>
        <v>KO</v>
      </c>
      <c r="Z202" s="29"/>
      <c r="AA202" s="29"/>
      <c r="AB202" s="30">
        <f t="shared" si="21"/>
        <v>0</v>
      </c>
      <c r="AC202" s="30" t="str">
        <f t="shared" si="22"/>
        <v>Geodis International Messagerie (au pas de porte)</v>
      </c>
      <c r="AD202" s="31"/>
    </row>
    <row r="203" spans="2:30" x14ac:dyDescent="0.2">
      <c r="B203">
        <v>16755</v>
      </c>
      <c r="D203" t="s">
        <v>202</v>
      </c>
      <c r="E203" t="s">
        <v>422</v>
      </c>
      <c r="I203" s="32">
        <v>9.0020000000000007</v>
      </c>
      <c r="K203" s="32">
        <v>27.548819999999999</v>
      </c>
      <c r="N203" t="s">
        <v>205</v>
      </c>
      <c r="Q203" s="2"/>
      <c r="R203" s="2"/>
      <c r="S203" s="2"/>
      <c r="T203" s="2"/>
      <c r="V203" s="25">
        <f t="shared" si="19"/>
        <v>9.5</v>
      </c>
      <c r="W203" s="26">
        <f t="shared" si="20"/>
        <v>37.15</v>
      </c>
      <c r="X203" s="27">
        <f t="shared" si="23"/>
        <v>30.958333333333332</v>
      </c>
      <c r="Y203" s="28" t="str">
        <f t="shared" si="24"/>
        <v/>
      </c>
      <c r="Z203" s="29"/>
      <c r="AA203" s="29"/>
      <c r="AB203" s="30">
        <f t="shared" si="21"/>
        <v>0</v>
      </c>
      <c r="AC203" s="30" t="str">
        <f t="shared" si="22"/>
        <v>Geodis On Demand (au pas de porte)</v>
      </c>
      <c r="AD203" s="31"/>
    </row>
    <row r="204" spans="2:30" x14ac:dyDescent="0.2">
      <c r="B204">
        <v>16771</v>
      </c>
      <c r="D204" t="s">
        <v>202</v>
      </c>
      <c r="E204" t="s">
        <v>422</v>
      </c>
      <c r="I204" s="32">
        <v>11.002000000000001</v>
      </c>
      <c r="K204" s="32">
        <v>32.863140000000001</v>
      </c>
      <c r="N204" t="s">
        <v>206</v>
      </c>
      <c r="Q204" s="2"/>
      <c r="R204" s="2"/>
      <c r="S204" s="2"/>
      <c r="T204" s="2"/>
      <c r="V204" s="25">
        <f t="shared" si="19"/>
        <v>11</v>
      </c>
      <c r="W204" s="26">
        <f t="shared" si="20"/>
        <v>37.15</v>
      </c>
      <c r="X204" s="27">
        <f t="shared" si="23"/>
        <v>30.958333333333332</v>
      </c>
      <c r="Y204" s="28" t="str">
        <f t="shared" si="24"/>
        <v>KO</v>
      </c>
      <c r="Z204" s="29"/>
      <c r="AA204" s="29"/>
      <c r="AB204" s="30">
        <f t="shared" si="21"/>
        <v>0</v>
      </c>
      <c r="AC204" s="30" t="str">
        <f t="shared" si="22"/>
        <v>Geodis On Demand (au pas de porte)</v>
      </c>
      <c r="AD204" s="31"/>
    </row>
    <row r="205" spans="2:30" x14ac:dyDescent="0.2">
      <c r="B205">
        <v>16848</v>
      </c>
      <c r="D205" t="s">
        <v>202</v>
      </c>
      <c r="E205" t="s">
        <v>422</v>
      </c>
      <c r="I205" s="32">
        <v>50.502000000000002</v>
      </c>
      <c r="K205" s="32">
        <v>54.636479999999999</v>
      </c>
      <c r="N205" t="s">
        <v>207</v>
      </c>
      <c r="Q205" s="2"/>
      <c r="R205" s="2"/>
      <c r="S205" s="2"/>
      <c r="T205" s="2"/>
      <c r="V205" s="25">
        <f t="shared" si="19"/>
        <v>50.5</v>
      </c>
      <c r="W205" s="26">
        <f t="shared" si="20"/>
        <v>55.79</v>
      </c>
      <c r="X205" s="27">
        <f t="shared" si="23"/>
        <v>46.491666666666667</v>
      </c>
      <c r="Y205" s="28" t="str">
        <f t="shared" si="24"/>
        <v>KO</v>
      </c>
      <c r="Z205" s="29"/>
      <c r="AA205" s="29"/>
      <c r="AB205" s="30">
        <f t="shared" si="21"/>
        <v>0</v>
      </c>
      <c r="AC205" s="30" t="str">
        <f t="shared" si="22"/>
        <v>Geodis Messagerie (au pas de porte)</v>
      </c>
      <c r="AD205" s="31"/>
    </row>
    <row r="206" spans="2:30" x14ac:dyDescent="0.2">
      <c r="B206">
        <v>16854</v>
      </c>
      <c r="D206" t="s">
        <v>202</v>
      </c>
      <c r="E206" t="s">
        <v>422</v>
      </c>
      <c r="I206" s="32">
        <v>62.502000000000002</v>
      </c>
      <c r="K206" s="32">
        <v>53.900820000000003</v>
      </c>
      <c r="N206" t="s">
        <v>208</v>
      </c>
      <c r="Q206" s="2"/>
      <c r="R206" s="2"/>
      <c r="S206" s="2"/>
      <c r="T206" s="2"/>
      <c r="V206" s="25">
        <f t="shared" si="19"/>
        <v>62.5</v>
      </c>
      <c r="W206" s="26">
        <f t="shared" si="20"/>
        <v>70.87</v>
      </c>
      <c r="X206" s="27">
        <f t="shared" si="23"/>
        <v>59.058333333333337</v>
      </c>
      <c r="Y206" s="28" t="str">
        <f t="shared" si="24"/>
        <v/>
      </c>
      <c r="Z206" s="29"/>
      <c r="AA206" s="29"/>
      <c r="AB206" s="30">
        <f t="shared" si="21"/>
        <v>0</v>
      </c>
      <c r="AC206" s="30" t="str">
        <f t="shared" si="22"/>
        <v>Geodis On Demand (au pas de porte)</v>
      </c>
      <c r="AD206" s="31"/>
    </row>
    <row r="207" spans="2:30" x14ac:dyDescent="0.2">
      <c r="B207" s="4">
        <v>16910</v>
      </c>
      <c r="D207" t="s">
        <v>202</v>
      </c>
      <c r="E207" t="s">
        <v>422</v>
      </c>
      <c r="I207" s="32">
        <v>35.002000000000002</v>
      </c>
      <c r="K207" s="32">
        <v>44.633699999999997</v>
      </c>
      <c r="N207" t="s">
        <v>209</v>
      </c>
      <c r="Q207" s="2"/>
      <c r="R207" s="2"/>
      <c r="S207" s="2"/>
      <c r="T207" s="2"/>
      <c r="V207" s="25">
        <f t="shared" si="19"/>
        <v>35</v>
      </c>
      <c r="W207" s="26">
        <f t="shared" si="20"/>
        <v>46.85</v>
      </c>
      <c r="X207" s="27">
        <f t="shared" si="23"/>
        <v>39.041666666666671</v>
      </c>
      <c r="Y207" s="28" t="str">
        <f t="shared" si="24"/>
        <v>KO</v>
      </c>
      <c r="Z207" s="29"/>
      <c r="AA207" s="29"/>
      <c r="AB207" s="30">
        <f t="shared" si="21"/>
        <v>0</v>
      </c>
      <c r="AC207" s="30" t="str">
        <f t="shared" si="22"/>
        <v>Geodis Messagerie (au pas de porte)</v>
      </c>
      <c r="AD207" s="31"/>
    </row>
    <row r="208" spans="2:30" x14ac:dyDescent="0.2">
      <c r="B208" s="4">
        <v>16912</v>
      </c>
      <c r="D208" t="s">
        <v>202</v>
      </c>
      <c r="E208" t="s">
        <v>422</v>
      </c>
      <c r="I208" s="32">
        <v>28.501999999999999</v>
      </c>
      <c r="K208" s="32">
        <v>31.512599999999999</v>
      </c>
      <c r="N208" t="s">
        <v>210</v>
      </c>
      <c r="Q208" s="2"/>
      <c r="R208" s="2"/>
      <c r="S208" s="2"/>
      <c r="T208" s="2"/>
      <c r="V208" s="25">
        <f t="shared" si="19"/>
        <v>28.5</v>
      </c>
      <c r="W208" s="26">
        <f t="shared" si="20"/>
        <v>42.31</v>
      </c>
      <c r="X208" s="27">
        <f t="shared" si="23"/>
        <v>35.25833333333334</v>
      </c>
      <c r="Y208" s="28" t="str">
        <f t="shared" si="24"/>
        <v/>
      </c>
      <c r="Z208" s="29"/>
      <c r="AA208" s="29"/>
      <c r="AB208" s="30">
        <f t="shared" si="21"/>
        <v>0</v>
      </c>
      <c r="AC208" s="30" t="str">
        <f t="shared" si="22"/>
        <v>Geodis Messagerie (au pas de porte)</v>
      </c>
      <c r="AD208" s="31"/>
    </row>
    <row r="209" spans="2:30" x14ac:dyDescent="0.2">
      <c r="B209" s="4">
        <v>16914</v>
      </c>
      <c r="D209" t="s">
        <v>202</v>
      </c>
      <c r="E209" t="s">
        <v>422</v>
      </c>
      <c r="I209" s="32">
        <v>15.002000000000001</v>
      </c>
      <c r="K209" s="32">
        <v>35.114040000000003</v>
      </c>
      <c r="N209" t="s">
        <v>211</v>
      </c>
      <c r="Q209" s="2"/>
      <c r="R209" s="2"/>
      <c r="S209" s="2"/>
      <c r="T209" s="2"/>
      <c r="V209" s="25">
        <f t="shared" si="19"/>
        <v>15</v>
      </c>
      <c r="W209" s="26">
        <f t="shared" si="20"/>
        <v>35</v>
      </c>
      <c r="X209" s="27">
        <f t="shared" si="23"/>
        <v>29.166666666666668</v>
      </c>
      <c r="Y209" s="28" t="str">
        <f t="shared" si="24"/>
        <v>KO</v>
      </c>
      <c r="Z209" s="29"/>
      <c r="AA209" s="29"/>
      <c r="AB209" s="30">
        <f t="shared" si="21"/>
        <v>0</v>
      </c>
      <c r="AC209" s="30" t="str">
        <f t="shared" si="22"/>
        <v>Geodis Messagerie (au pas de porte)</v>
      </c>
      <c r="AD209" s="31"/>
    </row>
    <row r="210" spans="2:30" x14ac:dyDescent="0.2">
      <c r="B210" s="4">
        <v>16916</v>
      </c>
      <c r="D210" t="s">
        <v>202</v>
      </c>
      <c r="E210" t="s">
        <v>422</v>
      </c>
      <c r="I210" s="32">
        <v>20.501999999999999</v>
      </c>
      <c r="K210" s="32">
        <v>34.35642</v>
      </c>
      <c r="N210" t="s">
        <v>212</v>
      </c>
      <c r="Q210" s="2"/>
      <c r="R210" s="2"/>
      <c r="S210" s="2"/>
      <c r="T210" s="2"/>
      <c r="V210" s="25">
        <f t="shared" si="19"/>
        <v>20.5</v>
      </c>
      <c r="W210" s="26">
        <f t="shared" si="20"/>
        <v>47.66</v>
      </c>
      <c r="X210" s="27">
        <f t="shared" si="23"/>
        <v>39.716666666666669</v>
      </c>
      <c r="Y210" s="28" t="str">
        <f t="shared" si="24"/>
        <v/>
      </c>
      <c r="Z210" s="29"/>
      <c r="AA210" s="29"/>
      <c r="AB210" s="30">
        <f t="shared" si="21"/>
        <v>0</v>
      </c>
      <c r="AC210" s="30" t="str">
        <f t="shared" si="22"/>
        <v>Geodis On Demand (au pas de porte)</v>
      </c>
      <c r="AD210" s="31"/>
    </row>
    <row r="211" spans="2:30" x14ac:dyDescent="0.2">
      <c r="B211" s="4">
        <v>16917</v>
      </c>
      <c r="D211" t="s">
        <v>202</v>
      </c>
      <c r="E211" t="s">
        <v>422</v>
      </c>
      <c r="I211" s="32">
        <v>38.002000000000002</v>
      </c>
      <c r="K211" s="32">
        <v>44.633699999999997</v>
      </c>
      <c r="N211" t="s">
        <v>145</v>
      </c>
      <c r="Q211" s="2"/>
      <c r="R211" s="2"/>
      <c r="S211" s="2"/>
      <c r="T211" s="2"/>
      <c r="V211" s="25">
        <f t="shared" si="19"/>
        <v>38</v>
      </c>
      <c r="W211" s="26">
        <f t="shared" si="20"/>
        <v>46.85</v>
      </c>
      <c r="X211" s="27">
        <f t="shared" si="23"/>
        <v>39.041666666666671</v>
      </c>
      <c r="Y211" s="28" t="str">
        <f t="shared" si="24"/>
        <v>KO</v>
      </c>
      <c r="Z211" s="29"/>
      <c r="AA211" s="29"/>
      <c r="AB211" s="30">
        <f t="shared" si="21"/>
        <v>0</v>
      </c>
      <c r="AC211" s="30" t="str">
        <f t="shared" si="22"/>
        <v>Geodis Messagerie (au pas de porte)</v>
      </c>
      <c r="AD211" s="31"/>
    </row>
    <row r="212" spans="2:30" x14ac:dyDescent="0.2">
      <c r="B212" s="4">
        <v>16918</v>
      </c>
      <c r="D212" t="s">
        <v>202</v>
      </c>
      <c r="E212" t="s">
        <v>422</v>
      </c>
      <c r="I212" s="32">
        <v>16.001999999999999</v>
      </c>
      <c r="K212" s="32">
        <v>37.342979999999997</v>
      </c>
      <c r="N212" t="s">
        <v>213</v>
      </c>
      <c r="Q212" s="2"/>
      <c r="R212" s="2"/>
      <c r="S212" s="2"/>
      <c r="T212" s="2"/>
      <c r="V212" s="25">
        <f t="shared" si="19"/>
        <v>16</v>
      </c>
      <c r="W212" s="26">
        <f t="shared" si="20"/>
        <v>35</v>
      </c>
      <c r="X212" s="27">
        <f t="shared" si="23"/>
        <v>29.166666666666668</v>
      </c>
      <c r="Y212" s="28" t="str">
        <f t="shared" si="24"/>
        <v>KO</v>
      </c>
      <c r="Z212" s="29"/>
      <c r="AA212" s="29"/>
      <c r="AB212" s="30">
        <f t="shared" si="21"/>
        <v>0</v>
      </c>
      <c r="AC212" s="30" t="str">
        <f t="shared" si="22"/>
        <v>Geodis Messagerie (au pas de porte)</v>
      </c>
      <c r="AD212" s="31"/>
    </row>
    <row r="213" spans="2:30" x14ac:dyDescent="0.2">
      <c r="B213" s="4">
        <v>16918</v>
      </c>
      <c r="D213" t="s">
        <v>202</v>
      </c>
      <c r="E213" t="s">
        <v>422</v>
      </c>
      <c r="I213" s="32">
        <v>16.001999999999999</v>
      </c>
      <c r="K213" s="32">
        <v>90.903419999999997</v>
      </c>
      <c r="N213" t="s">
        <v>163</v>
      </c>
      <c r="Q213" s="2"/>
      <c r="R213" s="2"/>
      <c r="S213" s="2"/>
      <c r="T213" s="2"/>
      <c r="V213" s="25">
        <f t="shared" si="19"/>
        <v>16</v>
      </c>
      <c r="W213" s="26">
        <f t="shared" si="20"/>
        <v>35</v>
      </c>
      <c r="X213" s="27">
        <f t="shared" si="23"/>
        <v>29.166666666666668</v>
      </c>
      <c r="Y213" s="28" t="str">
        <f t="shared" si="24"/>
        <v>KO</v>
      </c>
      <c r="Z213" s="29"/>
      <c r="AA213" s="29"/>
      <c r="AB213" s="30">
        <f t="shared" si="21"/>
        <v>0</v>
      </c>
      <c r="AC213" s="30" t="str">
        <f t="shared" si="22"/>
        <v>Geodis Messagerie (au pas de porte)</v>
      </c>
      <c r="AD213" s="31"/>
    </row>
    <row r="214" spans="2:30" x14ac:dyDescent="0.2">
      <c r="B214" s="4">
        <v>16919</v>
      </c>
      <c r="D214" t="s">
        <v>202</v>
      </c>
      <c r="E214" t="s">
        <v>422</v>
      </c>
      <c r="I214" s="32">
        <v>39.002000000000002</v>
      </c>
      <c r="K214" s="32">
        <v>19.51146</v>
      </c>
      <c r="N214" t="s">
        <v>214</v>
      </c>
      <c r="Q214" s="2"/>
      <c r="R214" s="2"/>
      <c r="S214" s="2"/>
      <c r="T214" s="2"/>
      <c r="V214" s="25">
        <f t="shared" si="19"/>
        <v>39</v>
      </c>
      <c r="W214" s="26">
        <f t="shared" si="20"/>
        <v>46.85</v>
      </c>
      <c r="X214" s="27">
        <f t="shared" si="23"/>
        <v>39.041666666666671</v>
      </c>
      <c r="Y214" s="28" t="str">
        <f t="shared" si="24"/>
        <v/>
      </c>
      <c r="Z214" s="29"/>
      <c r="AA214" s="29"/>
      <c r="AB214" s="30">
        <f t="shared" si="21"/>
        <v>0</v>
      </c>
      <c r="AC214" s="30" t="str">
        <f t="shared" si="22"/>
        <v>Geodis Messagerie (au pas de porte)</v>
      </c>
      <c r="AD214" s="31"/>
    </row>
    <row r="215" spans="2:30" x14ac:dyDescent="0.2">
      <c r="B215" s="4">
        <v>16921</v>
      </c>
      <c r="D215" t="s">
        <v>202</v>
      </c>
      <c r="E215" t="s">
        <v>422</v>
      </c>
      <c r="I215" s="32">
        <v>39.002000000000002</v>
      </c>
      <c r="K215" s="32">
        <v>40.208759999999998</v>
      </c>
      <c r="N215" t="s">
        <v>93</v>
      </c>
      <c r="Q215" s="2"/>
      <c r="R215" s="2"/>
      <c r="S215" s="2"/>
      <c r="T215" s="2"/>
      <c r="V215" s="25">
        <f t="shared" si="19"/>
        <v>39</v>
      </c>
      <c r="W215" s="26">
        <f t="shared" si="20"/>
        <v>46.85</v>
      </c>
      <c r="X215" s="27">
        <f t="shared" si="23"/>
        <v>39.041666666666671</v>
      </c>
      <c r="Y215" s="28" t="str">
        <f t="shared" si="24"/>
        <v>KO</v>
      </c>
      <c r="Z215" s="29"/>
      <c r="AA215" s="29"/>
      <c r="AB215" s="30">
        <f t="shared" si="21"/>
        <v>0</v>
      </c>
      <c r="AC215" s="30" t="str">
        <f t="shared" si="22"/>
        <v>Geodis Messagerie (au pas de porte)</v>
      </c>
      <c r="AD215" s="31"/>
    </row>
    <row r="216" spans="2:30" x14ac:dyDescent="0.2">
      <c r="B216" s="4">
        <v>16923</v>
      </c>
      <c r="D216" t="s">
        <v>202</v>
      </c>
      <c r="E216" t="s">
        <v>422</v>
      </c>
      <c r="I216" s="32">
        <v>34.002000000000002</v>
      </c>
      <c r="K216" s="32">
        <v>44.633699999999997</v>
      </c>
      <c r="N216" t="s">
        <v>146</v>
      </c>
      <c r="Q216" s="2"/>
      <c r="R216" s="2"/>
      <c r="S216" s="2"/>
      <c r="T216" s="2"/>
      <c r="V216" s="25">
        <f t="shared" si="19"/>
        <v>34</v>
      </c>
      <c r="W216" s="26">
        <f t="shared" si="20"/>
        <v>46.85</v>
      </c>
      <c r="X216" s="27">
        <f t="shared" si="23"/>
        <v>39.041666666666671</v>
      </c>
      <c r="Y216" s="28" t="str">
        <f t="shared" si="24"/>
        <v>KO</v>
      </c>
      <c r="Z216" s="29"/>
      <c r="AA216" s="29"/>
      <c r="AB216" s="30">
        <f t="shared" si="21"/>
        <v>0</v>
      </c>
      <c r="AC216" s="30" t="str">
        <f t="shared" si="22"/>
        <v>Geodis Messagerie (au pas de porte)</v>
      </c>
      <c r="AD216" s="31"/>
    </row>
    <row r="217" spans="2:30" x14ac:dyDescent="0.2">
      <c r="B217" s="4">
        <v>16924</v>
      </c>
      <c r="D217" t="s">
        <v>202</v>
      </c>
      <c r="E217" t="s">
        <v>422</v>
      </c>
      <c r="I217" s="32">
        <v>25.001999999999999</v>
      </c>
      <c r="K217" s="32">
        <v>38.660580000000003</v>
      </c>
      <c r="N217" t="s">
        <v>215</v>
      </c>
      <c r="Q217" s="2"/>
      <c r="R217" s="2"/>
      <c r="S217" s="2"/>
      <c r="T217" s="2"/>
      <c r="V217" s="25">
        <f t="shared" si="19"/>
        <v>25</v>
      </c>
      <c r="W217" s="26">
        <f t="shared" si="20"/>
        <v>42.31</v>
      </c>
      <c r="X217" s="27">
        <f t="shared" si="23"/>
        <v>35.25833333333334</v>
      </c>
      <c r="Y217" s="28" t="str">
        <f t="shared" si="24"/>
        <v>KO</v>
      </c>
      <c r="Z217" s="29"/>
      <c r="AA217" s="29"/>
      <c r="AB217" s="30">
        <f t="shared" si="21"/>
        <v>0</v>
      </c>
      <c r="AC217" s="30" t="str">
        <f t="shared" si="22"/>
        <v>Geodis Messagerie (au pas de porte)</v>
      </c>
      <c r="AD217" s="31"/>
    </row>
    <row r="218" spans="2:30" x14ac:dyDescent="0.2">
      <c r="B218" s="4">
        <v>16925</v>
      </c>
      <c r="D218" t="s">
        <v>202</v>
      </c>
      <c r="E218" t="s">
        <v>422</v>
      </c>
      <c r="I218" s="32">
        <v>35.002000000000002</v>
      </c>
      <c r="K218" s="32">
        <v>61.40016</v>
      </c>
      <c r="N218" t="s">
        <v>216</v>
      </c>
      <c r="Q218" s="2"/>
      <c r="R218" s="2"/>
      <c r="S218" s="2"/>
      <c r="T218" s="2"/>
      <c r="V218" s="25">
        <f t="shared" si="19"/>
        <v>35</v>
      </c>
      <c r="W218" s="26">
        <f t="shared" si="20"/>
        <v>46.84</v>
      </c>
      <c r="X218" s="27">
        <f t="shared" si="23"/>
        <v>39.033333333333339</v>
      </c>
      <c r="Y218" s="28" t="str">
        <f t="shared" si="24"/>
        <v>KO</v>
      </c>
      <c r="Z218" s="29"/>
      <c r="AA218" s="29"/>
      <c r="AB218" s="30">
        <f t="shared" si="21"/>
        <v>0</v>
      </c>
      <c r="AC218" s="30" t="str">
        <f t="shared" si="22"/>
        <v>Geodis Messagerie (au pas de porte)</v>
      </c>
      <c r="AD218" s="31"/>
    </row>
    <row r="219" spans="2:30" x14ac:dyDescent="0.2">
      <c r="B219" s="4">
        <v>16927</v>
      </c>
      <c r="D219" t="s">
        <v>202</v>
      </c>
      <c r="E219" t="s">
        <v>422</v>
      </c>
      <c r="I219" s="32">
        <v>55.502000000000002</v>
      </c>
      <c r="K219" s="32">
        <v>67.603859999999997</v>
      </c>
      <c r="N219" t="s">
        <v>217</v>
      </c>
      <c r="Q219" s="2"/>
      <c r="R219" s="2"/>
      <c r="S219" s="2"/>
      <c r="T219" s="2"/>
      <c r="V219" s="25">
        <f t="shared" si="19"/>
        <v>52.8</v>
      </c>
      <c r="W219" s="26">
        <f t="shared" si="20"/>
        <v>55.79</v>
      </c>
      <c r="X219" s="27">
        <f t="shared" si="23"/>
        <v>46.491666666666667</v>
      </c>
      <c r="Y219" s="28" t="str">
        <f t="shared" si="24"/>
        <v>KO</v>
      </c>
      <c r="Z219" s="29"/>
      <c r="AA219" s="29"/>
      <c r="AB219" s="30">
        <f t="shared" si="21"/>
        <v>0</v>
      </c>
      <c r="AC219" s="30" t="str">
        <f t="shared" si="22"/>
        <v>Geodis Messagerie (au pas de porte)</v>
      </c>
      <c r="AD219" s="31"/>
    </row>
    <row r="220" spans="2:30" x14ac:dyDescent="0.2">
      <c r="B220" s="4">
        <v>16930</v>
      </c>
      <c r="D220" t="s">
        <v>202</v>
      </c>
      <c r="E220" t="s">
        <v>422</v>
      </c>
      <c r="I220" s="32">
        <v>31.001999999999999</v>
      </c>
      <c r="K220" s="32">
        <v>37.7712</v>
      </c>
      <c r="N220" t="s">
        <v>218</v>
      </c>
      <c r="Q220" s="2"/>
      <c r="R220" s="2"/>
      <c r="S220" s="2"/>
      <c r="T220" s="2"/>
      <c r="V220" s="25">
        <f t="shared" si="19"/>
        <v>31</v>
      </c>
      <c r="W220" s="26">
        <f t="shared" si="20"/>
        <v>46.85</v>
      </c>
      <c r="X220" s="27">
        <f t="shared" si="23"/>
        <v>39.041666666666671</v>
      </c>
      <c r="Y220" s="28" t="str">
        <f t="shared" si="24"/>
        <v/>
      </c>
      <c r="Z220" s="29"/>
      <c r="AA220" s="29"/>
      <c r="AB220" s="30">
        <f t="shared" si="21"/>
        <v>0</v>
      </c>
      <c r="AC220" s="30" t="str">
        <f t="shared" si="22"/>
        <v>Geodis Messagerie (au pas de porte)</v>
      </c>
      <c r="AD220" s="31"/>
    </row>
    <row r="221" spans="2:30" x14ac:dyDescent="0.2">
      <c r="B221" s="4">
        <v>16932</v>
      </c>
      <c r="D221" t="s">
        <v>202</v>
      </c>
      <c r="E221" t="s">
        <v>422</v>
      </c>
      <c r="I221" s="32">
        <v>23.001999999999999</v>
      </c>
      <c r="K221" s="32">
        <v>36.168120000000002</v>
      </c>
      <c r="N221" t="s">
        <v>219</v>
      </c>
      <c r="Q221" s="2"/>
      <c r="R221" s="2"/>
      <c r="S221" s="2"/>
      <c r="T221" s="2"/>
      <c r="V221" s="25">
        <f t="shared" si="19"/>
        <v>23</v>
      </c>
      <c r="W221" s="26">
        <f t="shared" si="20"/>
        <v>42.31</v>
      </c>
      <c r="X221" s="27">
        <f t="shared" si="23"/>
        <v>35.25833333333334</v>
      </c>
      <c r="Y221" s="28" t="str">
        <f t="shared" si="24"/>
        <v>KO</v>
      </c>
      <c r="Z221" s="29"/>
      <c r="AA221" s="29"/>
      <c r="AB221" s="30">
        <f t="shared" si="21"/>
        <v>0</v>
      </c>
      <c r="AC221" s="30" t="str">
        <f t="shared" si="22"/>
        <v>Geodis Messagerie (au pas de porte)</v>
      </c>
      <c r="AD221" s="31"/>
    </row>
    <row r="222" spans="2:30" x14ac:dyDescent="0.2">
      <c r="B222" s="4">
        <v>16934</v>
      </c>
      <c r="D222" t="s">
        <v>202</v>
      </c>
      <c r="E222" t="s">
        <v>422</v>
      </c>
      <c r="I222" s="32">
        <v>18.001999999999999</v>
      </c>
      <c r="K222" s="32">
        <v>34.455240000000003</v>
      </c>
      <c r="N222" t="s">
        <v>220</v>
      </c>
      <c r="Q222" s="2"/>
      <c r="R222" s="2"/>
      <c r="S222" s="2"/>
      <c r="T222" s="2"/>
      <c r="V222" s="25">
        <f t="shared" si="19"/>
        <v>18</v>
      </c>
      <c r="W222" s="26">
        <f t="shared" si="20"/>
        <v>35</v>
      </c>
      <c r="X222" s="27">
        <f t="shared" si="23"/>
        <v>29.166666666666668</v>
      </c>
      <c r="Y222" s="28" t="str">
        <f t="shared" si="24"/>
        <v>KO</v>
      </c>
      <c r="Z222" s="29"/>
      <c r="AA222" s="29"/>
      <c r="AB222" s="30">
        <f t="shared" si="21"/>
        <v>0</v>
      </c>
      <c r="AC222" s="30" t="str">
        <f t="shared" si="22"/>
        <v>Geodis Messagerie (au pas de porte)</v>
      </c>
      <c r="AD222" s="31"/>
    </row>
    <row r="223" spans="2:30" x14ac:dyDescent="0.2">
      <c r="B223" s="4">
        <v>16936</v>
      </c>
      <c r="D223" t="s">
        <v>202</v>
      </c>
      <c r="E223" t="s">
        <v>422</v>
      </c>
      <c r="I223" s="32">
        <v>62.502000000000002</v>
      </c>
      <c r="K223" s="32">
        <v>62.058959999999999</v>
      </c>
      <c r="N223" t="s">
        <v>221</v>
      </c>
      <c r="Q223" s="2"/>
      <c r="R223" s="2"/>
      <c r="S223" s="2"/>
      <c r="T223" s="2"/>
      <c r="V223" s="25">
        <f t="shared" si="19"/>
        <v>62.5</v>
      </c>
      <c r="W223" s="26">
        <f t="shared" si="20"/>
        <v>60.2</v>
      </c>
      <c r="X223" s="27">
        <f t="shared" si="23"/>
        <v>50.166666666666671</v>
      </c>
      <c r="Y223" s="28" t="str">
        <f t="shared" si="24"/>
        <v>KO</v>
      </c>
      <c r="Z223" s="29"/>
      <c r="AA223" s="29"/>
      <c r="AB223" s="30">
        <f t="shared" si="21"/>
        <v>0</v>
      </c>
      <c r="AC223" s="30" t="str">
        <f t="shared" si="22"/>
        <v>Geodis Messagerie (au pas de porte)</v>
      </c>
      <c r="AD223" s="31"/>
    </row>
    <row r="224" spans="2:30" x14ac:dyDescent="0.2">
      <c r="B224" s="4">
        <v>16937</v>
      </c>
      <c r="D224" t="s">
        <v>202</v>
      </c>
      <c r="E224" t="s">
        <v>422</v>
      </c>
      <c r="I224" s="32">
        <v>12.002000000000001</v>
      </c>
      <c r="K224" s="32">
        <v>34.301519999999996</v>
      </c>
      <c r="N224" t="s">
        <v>222</v>
      </c>
      <c r="Q224" s="2"/>
      <c r="R224" s="2"/>
      <c r="S224" s="2"/>
      <c r="T224" s="2"/>
      <c r="V224" s="25">
        <f t="shared" si="19"/>
        <v>11.5</v>
      </c>
      <c r="W224" s="26">
        <f t="shared" si="20"/>
        <v>37.15</v>
      </c>
      <c r="X224" s="27">
        <f t="shared" si="23"/>
        <v>30.958333333333332</v>
      </c>
      <c r="Y224" s="28" t="str">
        <f t="shared" si="24"/>
        <v>KO</v>
      </c>
      <c r="Z224" s="29"/>
      <c r="AA224" s="29"/>
      <c r="AB224" s="30">
        <f t="shared" si="21"/>
        <v>0</v>
      </c>
      <c r="AC224" s="30" t="str">
        <f t="shared" si="22"/>
        <v>Geodis On Demand (au pas de porte)</v>
      </c>
      <c r="AD224" s="31"/>
    </row>
    <row r="225" spans="2:30" x14ac:dyDescent="0.2">
      <c r="B225" s="4">
        <v>16939</v>
      </c>
      <c r="D225" t="s">
        <v>202</v>
      </c>
      <c r="E225" t="s">
        <v>422</v>
      </c>
      <c r="I225" s="32">
        <v>10.002000000000001</v>
      </c>
      <c r="K225" s="32">
        <v>32.863140000000001</v>
      </c>
      <c r="N225" t="s">
        <v>77</v>
      </c>
      <c r="Q225" s="2"/>
      <c r="R225" s="2"/>
      <c r="S225" s="2"/>
      <c r="T225" s="2"/>
      <c r="V225" s="25">
        <f t="shared" si="19"/>
        <v>10.5</v>
      </c>
      <c r="W225" s="26">
        <f t="shared" si="20"/>
        <v>37.15</v>
      </c>
      <c r="X225" s="27">
        <f t="shared" si="23"/>
        <v>30.958333333333332</v>
      </c>
      <c r="Y225" s="28" t="str">
        <f t="shared" si="24"/>
        <v>KO</v>
      </c>
      <c r="Z225" s="29"/>
      <c r="AA225" s="29"/>
      <c r="AB225" s="30">
        <f t="shared" si="21"/>
        <v>0</v>
      </c>
      <c r="AC225" s="30" t="str">
        <f t="shared" si="22"/>
        <v>Geodis On Demand (au pas de porte)</v>
      </c>
      <c r="AD225" s="31"/>
    </row>
    <row r="226" spans="2:30" x14ac:dyDescent="0.2">
      <c r="B226" s="4">
        <v>16943</v>
      </c>
      <c r="D226" t="s">
        <v>202</v>
      </c>
      <c r="E226" t="s">
        <v>422</v>
      </c>
      <c r="I226" s="32">
        <v>11.502000000000001</v>
      </c>
      <c r="K226" s="32">
        <v>36.113219999999998</v>
      </c>
      <c r="N226" t="s">
        <v>223</v>
      </c>
      <c r="Q226" s="2"/>
      <c r="R226" s="2"/>
      <c r="S226" s="2"/>
      <c r="T226" s="2"/>
      <c r="V226" s="25">
        <f t="shared" si="19"/>
        <v>11.5</v>
      </c>
      <c r="W226" s="26">
        <f t="shared" si="20"/>
        <v>34.200000000000003</v>
      </c>
      <c r="X226" s="27">
        <f t="shared" si="23"/>
        <v>28.500000000000004</v>
      </c>
      <c r="Y226" s="28" t="str">
        <f t="shared" si="24"/>
        <v>KO</v>
      </c>
      <c r="Z226" s="29"/>
      <c r="AA226" s="29"/>
      <c r="AB226" s="30">
        <f t="shared" si="21"/>
        <v>0</v>
      </c>
      <c r="AC226" s="30" t="str">
        <f t="shared" si="22"/>
        <v>Geodis Messagerie (au pas de porte)</v>
      </c>
      <c r="AD226" s="31"/>
    </row>
    <row r="227" spans="2:30" x14ac:dyDescent="0.2">
      <c r="B227" s="4">
        <v>16945</v>
      </c>
      <c r="D227" t="s">
        <v>202</v>
      </c>
      <c r="E227" t="s">
        <v>422</v>
      </c>
      <c r="I227" s="32">
        <v>38.002000000000002</v>
      </c>
      <c r="K227" s="32">
        <v>44.633699999999997</v>
      </c>
      <c r="N227" t="s">
        <v>224</v>
      </c>
      <c r="Q227" s="2"/>
      <c r="R227" s="2"/>
      <c r="S227" s="2"/>
      <c r="T227" s="2"/>
      <c r="V227" s="25">
        <f t="shared" si="19"/>
        <v>38</v>
      </c>
      <c r="W227" s="26">
        <f t="shared" si="20"/>
        <v>46.84</v>
      </c>
      <c r="X227" s="27">
        <f t="shared" si="23"/>
        <v>39.033333333333339</v>
      </c>
      <c r="Y227" s="28" t="str">
        <f t="shared" si="24"/>
        <v>KO</v>
      </c>
      <c r="Z227" s="29"/>
      <c r="AA227" s="29"/>
      <c r="AB227" s="30">
        <f t="shared" si="21"/>
        <v>0</v>
      </c>
      <c r="AC227" s="30" t="str">
        <f t="shared" si="22"/>
        <v>Geodis Messagerie (au pas de porte)</v>
      </c>
      <c r="AD227" s="31"/>
    </row>
    <row r="228" spans="2:30" x14ac:dyDescent="0.2">
      <c r="B228" s="4">
        <v>16946</v>
      </c>
      <c r="D228" t="s">
        <v>202</v>
      </c>
      <c r="E228" t="s">
        <v>422</v>
      </c>
      <c r="I228" s="32">
        <v>15.002000000000001</v>
      </c>
      <c r="K228" s="32">
        <v>28.921320000000001</v>
      </c>
      <c r="N228" t="s">
        <v>225</v>
      </c>
      <c r="Q228" s="2"/>
      <c r="R228" s="2"/>
      <c r="S228" s="2"/>
      <c r="T228" s="2"/>
      <c r="V228" s="25">
        <f t="shared" si="19"/>
        <v>15</v>
      </c>
      <c r="W228" s="26">
        <f t="shared" si="20"/>
        <v>35</v>
      </c>
      <c r="X228" s="27">
        <f t="shared" si="23"/>
        <v>29.166666666666668</v>
      </c>
      <c r="Y228" s="28" t="str">
        <f t="shared" si="24"/>
        <v/>
      </c>
      <c r="Z228" s="29"/>
      <c r="AA228" s="29"/>
      <c r="AB228" s="30">
        <f t="shared" si="21"/>
        <v>0</v>
      </c>
      <c r="AC228" s="30" t="str">
        <f t="shared" si="22"/>
        <v>Geodis Messagerie (au pas de porte)</v>
      </c>
      <c r="AD228" s="31"/>
    </row>
    <row r="229" spans="2:30" x14ac:dyDescent="0.2">
      <c r="B229" s="4">
        <v>16947</v>
      </c>
      <c r="D229" t="s">
        <v>202</v>
      </c>
      <c r="E229" t="s">
        <v>422</v>
      </c>
      <c r="I229" s="32">
        <v>125.002</v>
      </c>
      <c r="K229" s="32">
        <v>82.174319999999994</v>
      </c>
      <c r="N229" t="s">
        <v>226</v>
      </c>
      <c r="Q229" s="2"/>
      <c r="R229" s="2"/>
      <c r="S229" s="2"/>
      <c r="T229" s="2"/>
      <c r="V229" s="25">
        <f t="shared" si="19"/>
        <v>125</v>
      </c>
      <c r="W229" s="26">
        <f t="shared" si="20"/>
        <v>60.2</v>
      </c>
      <c r="X229" s="27">
        <f t="shared" si="23"/>
        <v>50.166666666666671</v>
      </c>
      <c r="Y229" s="28" t="str">
        <f t="shared" si="24"/>
        <v>KO</v>
      </c>
      <c r="Z229" s="29"/>
      <c r="AA229" s="29"/>
      <c r="AB229" s="30">
        <f t="shared" si="21"/>
        <v>0</v>
      </c>
      <c r="AC229" s="30" t="str">
        <f t="shared" si="22"/>
        <v>Geodis Messagerie (au pas de porte)</v>
      </c>
      <c r="AD229" s="31"/>
    </row>
    <row r="230" spans="2:30" x14ac:dyDescent="0.2">
      <c r="B230" s="4">
        <v>16948</v>
      </c>
      <c r="D230" t="s">
        <v>202</v>
      </c>
      <c r="E230" t="s">
        <v>422</v>
      </c>
      <c r="I230" s="32">
        <v>12.002000000000001</v>
      </c>
      <c r="K230" s="32">
        <v>32.863140000000001</v>
      </c>
      <c r="N230" t="s">
        <v>227</v>
      </c>
      <c r="Q230" s="2"/>
      <c r="R230" s="2"/>
      <c r="S230" s="2"/>
      <c r="T230" s="2"/>
      <c r="V230" s="25">
        <f t="shared" si="19"/>
        <v>11.5</v>
      </c>
      <c r="W230" s="26">
        <f t="shared" si="20"/>
        <v>37.15</v>
      </c>
      <c r="X230" s="27">
        <f t="shared" si="23"/>
        <v>30.958333333333332</v>
      </c>
      <c r="Y230" s="28" t="str">
        <f t="shared" si="24"/>
        <v>KO</v>
      </c>
      <c r="Z230" s="29"/>
      <c r="AA230" s="29"/>
      <c r="AB230" s="30">
        <f t="shared" si="21"/>
        <v>0</v>
      </c>
      <c r="AC230" s="30" t="str">
        <f t="shared" si="22"/>
        <v>Geodis On Demand (au pas de porte)</v>
      </c>
      <c r="AD230" s="31"/>
    </row>
    <row r="231" spans="2:30" x14ac:dyDescent="0.2">
      <c r="B231" s="4">
        <v>16950</v>
      </c>
      <c r="D231" t="s">
        <v>202</v>
      </c>
      <c r="E231" t="s">
        <v>422</v>
      </c>
      <c r="I231" s="32">
        <v>8.5020000000000007</v>
      </c>
      <c r="K231" s="32">
        <v>30.8538</v>
      </c>
      <c r="N231" t="s">
        <v>228</v>
      </c>
      <c r="Q231" s="2"/>
      <c r="R231" s="2"/>
      <c r="S231" s="2"/>
      <c r="T231" s="2"/>
      <c r="V231" s="25">
        <f t="shared" si="19"/>
        <v>9.5</v>
      </c>
      <c r="W231" s="26">
        <f t="shared" si="20"/>
        <v>34.200000000000003</v>
      </c>
      <c r="X231" s="27">
        <f t="shared" si="23"/>
        <v>28.500000000000004</v>
      </c>
      <c r="Y231" s="28" t="str">
        <f t="shared" si="24"/>
        <v>KO</v>
      </c>
      <c r="Z231" s="29"/>
      <c r="AA231" s="29"/>
      <c r="AB231" s="30">
        <f t="shared" si="21"/>
        <v>0</v>
      </c>
      <c r="AC231" s="30" t="str">
        <f t="shared" si="22"/>
        <v>Geodis Messagerie (au pas de porte)</v>
      </c>
      <c r="AD231" s="31"/>
    </row>
    <row r="232" spans="2:30" x14ac:dyDescent="0.2">
      <c r="B232" s="4">
        <v>16951</v>
      </c>
      <c r="D232" t="s">
        <v>202</v>
      </c>
      <c r="E232" t="s">
        <v>422</v>
      </c>
      <c r="I232" s="32">
        <v>35.002000000000002</v>
      </c>
      <c r="K232" s="32">
        <v>72.446039999999996</v>
      </c>
      <c r="N232" t="s">
        <v>229</v>
      </c>
      <c r="Q232" s="2"/>
      <c r="R232" s="2"/>
      <c r="S232" s="2"/>
      <c r="T232" s="2"/>
      <c r="V232" s="25">
        <f t="shared" si="19"/>
        <v>35</v>
      </c>
      <c r="W232" s="26">
        <f t="shared" si="20"/>
        <v>46.85</v>
      </c>
      <c r="X232" s="27">
        <f t="shared" si="23"/>
        <v>39.041666666666671</v>
      </c>
      <c r="Y232" s="28" t="str">
        <f t="shared" si="24"/>
        <v>KO</v>
      </c>
      <c r="Z232" s="29"/>
      <c r="AA232" s="29"/>
      <c r="AB232" s="30">
        <f t="shared" si="21"/>
        <v>0</v>
      </c>
      <c r="AC232" s="30" t="str">
        <f t="shared" si="22"/>
        <v>Geodis Messagerie (au pas de porte)</v>
      </c>
      <c r="AD232" s="31"/>
    </row>
    <row r="233" spans="2:30" x14ac:dyDescent="0.2">
      <c r="B233" s="4">
        <v>16952</v>
      </c>
      <c r="D233" t="s">
        <v>202</v>
      </c>
      <c r="E233" t="s">
        <v>422</v>
      </c>
      <c r="I233" s="32">
        <v>34.002000000000002</v>
      </c>
      <c r="K233" s="32">
        <v>37.7712</v>
      </c>
      <c r="N233" t="s">
        <v>230</v>
      </c>
      <c r="Q233" s="2"/>
      <c r="R233" s="2"/>
      <c r="S233" s="2"/>
      <c r="T233" s="2"/>
      <c r="V233" s="25">
        <f t="shared" si="19"/>
        <v>34</v>
      </c>
      <c r="W233" s="26">
        <f t="shared" si="20"/>
        <v>46.84</v>
      </c>
      <c r="X233" s="27">
        <f t="shared" si="23"/>
        <v>39.033333333333339</v>
      </c>
      <c r="Y233" s="28" t="str">
        <f t="shared" si="24"/>
        <v/>
      </c>
      <c r="Z233" s="29"/>
      <c r="AA233" s="29"/>
      <c r="AB233" s="30">
        <f t="shared" si="21"/>
        <v>0</v>
      </c>
      <c r="AC233" s="30" t="str">
        <f t="shared" si="22"/>
        <v>Geodis Messagerie (au pas de porte)</v>
      </c>
      <c r="AD233" s="31"/>
    </row>
    <row r="234" spans="2:30" x14ac:dyDescent="0.2">
      <c r="B234" s="4">
        <v>16953</v>
      </c>
      <c r="D234" t="s">
        <v>202</v>
      </c>
      <c r="E234" t="s">
        <v>422</v>
      </c>
      <c r="I234" s="32">
        <v>9.5020000000000007</v>
      </c>
      <c r="K234" s="32">
        <v>24.529319999999998</v>
      </c>
      <c r="N234" t="s">
        <v>231</v>
      </c>
      <c r="Q234" s="2"/>
      <c r="R234" s="2"/>
      <c r="S234" s="2"/>
      <c r="T234" s="2"/>
      <c r="V234" s="25">
        <f t="shared" si="19"/>
        <v>9.5</v>
      </c>
      <c r="W234" s="26">
        <f t="shared" si="20"/>
        <v>37.15</v>
      </c>
      <c r="X234" s="27">
        <f t="shared" si="23"/>
        <v>30.958333333333332</v>
      </c>
      <c r="Y234" s="28" t="str">
        <f t="shared" si="24"/>
        <v/>
      </c>
      <c r="Z234" s="29"/>
      <c r="AA234" s="29"/>
      <c r="AB234" s="30">
        <f t="shared" si="21"/>
        <v>0</v>
      </c>
      <c r="AC234" s="30" t="str">
        <f t="shared" si="22"/>
        <v>Geodis On Demand (au pas de porte)</v>
      </c>
      <c r="AD234" s="31"/>
    </row>
    <row r="235" spans="2:30" x14ac:dyDescent="0.2">
      <c r="B235" s="4">
        <v>16955</v>
      </c>
      <c r="D235" t="s">
        <v>202</v>
      </c>
      <c r="E235" t="s">
        <v>422</v>
      </c>
      <c r="I235" s="32">
        <v>9.5020000000000007</v>
      </c>
      <c r="K235" s="32">
        <v>31.523579999999999</v>
      </c>
      <c r="N235" t="s">
        <v>232</v>
      </c>
      <c r="Q235" s="2"/>
      <c r="R235" s="2"/>
      <c r="S235" s="2"/>
      <c r="T235" s="2"/>
      <c r="V235" s="25">
        <f t="shared" si="19"/>
        <v>9.5</v>
      </c>
      <c r="W235" s="26">
        <f t="shared" si="20"/>
        <v>34.200000000000003</v>
      </c>
      <c r="X235" s="27">
        <f t="shared" si="23"/>
        <v>28.500000000000004</v>
      </c>
      <c r="Y235" s="28" t="str">
        <f t="shared" si="24"/>
        <v>KO</v>
      </c>
      <c r="Z235" s="29"/>
      <c r="AA235" s="29"/>
      <c r="AB235" s="30">
        <f t="shared" si="21"/>
        <v>0</v>
      </c>
      <c r="AC235" s="30" t="str">
        <f t="shared" si="22"/>
        <v>Geodis Messagerie (au pas de porte)</v>
      </c>
      <c r="AD235" s="31"/>
    </row>
    <row r="236" spans="2:30" x14ac:dyDescent="0.2">
      <c r="B236" s="4">
        <v>16956</v>
      </c>
      <c r="D236" t="s">
        <v>202</v>
      </c>
      <c r="E236" t="s">
        <v>422</v>
      </c>
      <c r="I236" s="32">
        <v>57.002000000000002</v>
      </c>
      <c r="K236" s="32">
        <v>41.71302</v>
      </c>
      <c r="N236" t="s">
        <v>233</v>
      </c>
      <c r="Q236" s="2"/>
      <c r="R236" s="2"/>
      <c r="S236" s="2"/>
      <c r="T236" s="2"/>
      <c r="V236" s="25">
        <f t="shared" si="19"/>
        <v>57</v>
      </c>
      <c r="W236" s="26">
        <f t="shared" si="20"/>
        <v>55.79</v>
      </c>
      <c r="X236" s="27">
        <f t="shared" si="23"/>
        <v>46.491666666666667</v>
      </c>
      <c r="Y236" s="28" t="str">
        <f t="shared" si="24"/>
        <v/>
      </c>
      <c r="Z236" s="29"/>
      <c r="AA236" s="29"/>
      <c r="AB236" s="30">
        <f t="shared" si="21"/>
        <v>0</v>
      </c>
      <c r="AC236" s="30" t="str">
        <f t="shared" si="22"/>
        <v>Geodis Messagerie (au pas de porte)</v>
      </c>
      <c r="AD236" s="31"/>
    </row>
    <row r="237" spans="2:30" x14ac:dyDescent="0.2">
      <c r="B237" s="4">
        <v>16958</v>
      </c>
      <c r="D237" t="s">
        <v>202</v>
      </c>
      <c r="E237" t="s">
        <v>422</v>
      </c>
      <c r="I237" s="32">
        <v>18.852</v>
      </c>
      <c r="K237" s="32">
        <v>27.10962</v>
      </c>
      <c r="N237" t="s">
        <v>234</v>
      </c>
      <c r="Q237" s="2"/>
      <c r="R237" s="2"/>
      <c r="S237" s="2"/>
      <c r="T237" s="2"/>
      <c r="V237" s="25">
        <f t="shared" si="19"/>
        <v>18.5</v>
      </c>
      <c r="W237" s="26">
        <f t="shared" si="20"/>
        <v>42.42</v>
      </c>
      <c r="X237" s="27">
        <f t="shared" si="23"/>
        <v>35.35</v>
      </c>
      <c r="Y237" s="28" t="str">
        <f t="shared" si="24"/>
        <v/>
      </c>
      <c r="Z237" s="29"/>
      <c r="AA237" s="29"/>
      <c r="AB237" s="30">
        <f t="shared" si="21"/>
        <v>0</v>
      </c>
      <c r="AC237" s="30" t="str">
        <f t="shared" si="22"/>
        <v>Geodis On Demand (au pas de porte)</v>
      </c>
      <c r="AD237" s="31"/>
    </row>
    <row r="238" spans="2:30" x14ac:dyDescent="0.2">
      <c r="B238" s="4">
        <v>16960</v>
      </c>
      <c r="D238" t="s">
        <v>202</v>
      </c>
      <c r="E238" t="s">
        <v>422</v>
      </c>
      <c r="I238" s="32">
        <v>38.002000000000002</v>
      </c>
      <c r="K238" s="32">
        <v>177.91991999999999</v>
      </c>
      <c r="N238" t="s">
        <v>235</v>
      </c>
      <c r="Q238" s="2"/>
      <c r="R238" s="2"/>
      <c r="S238" s="2"/>
      <c r="T238" s="2"/>
      <c r="V238" s="25">
        <f t="shared" si="19"/>
        <v>38</v>
      </c>
      <c r="W238" s="26">
        <f t="shared" si="20"/>
        <v>46.84</v>
      </c>
      <c r="X238" s="27">
        <f t="shared" si="23"/>
        <v>39.033333333333339</v>
      </c>
      <c r="Y238" s="28" t="str">
        <f t="shared" si="24"/>
        <v>KO</v>
      </c>
      <c r="Z238" s="29"/>
      <c r="AA238" s="29"/>
      <c r="AB238" s="30">
        <f t="shared" si="21"/>
        <v>0</v>
      </c>
      <c r="AC238" s="30" t="str">
        <f t="shared" si="22"/>
        <v>Geodis Messagerie (au pas de porte)</v>
      </c>
      <c r="AD238" s="31"/>
    </row>
    <row r="239" spans="2:30" x14ac:dyDescent="0.2">
      <c r="B239" s="4">
        <v>16961</v>
      </c>
      <c r="D239" t="s">
        <v>202</v>
      </c>
      <c r="E239" t="s">
        <v>422</v>
      </c>
      <c r="I239" s="32">
        <v>39.002000000000002</v>
      </c>
      <c r="K239" s="32">
        <v>34.927379999999999</v>
      </c>
      <c r="N239" t="s">
        <v>236</v>
      </c>
      <c r="Q239" s="2"/>
      <c r="R239" s="2"/>
      <c r="S239" s="2"/>
      <c r="T239" s="2"/>
      <c r="V239" s="25">
        <f t="shared" si="19"/>
        <v>39</v>
      </c>
      <c r="W239" s="26">
        <f t="shared" si="20"/>
        <v>46.84</v>
      </c>
      <c r="X239" s="27">
        <f t="shared" si="23"/>
        <v>39.033333333333339</v>
      </c>
      <c r="Y239" s="28" t="str">
        <f t="shared" si="24"/>
        <v/>
      </c>
      <c r="Z239" s="29"/>
      <c r="AA239" s="29"/>
      <c r="AB239" s="30">
        <f t="shared" si="21"/>
        <v>0</v>
      </c>
      <c r="AC239" s="30" t="str">
        <f t="shared" si="22"/>
        <v>Geodis Messagerie (au pas de porte)</v>
      </c>
      <c r="AD239" s="31"/>
    </row>
    <row r="240" spans="2:30" x14ac:dyDescent="0.2">
      <c r="B240" s="4">
        <v>16962</v>
      </c>
      <c r="D240" t="s">
        <v>202</v>
      </c>
      <c r="E240" t="s">
        <v>422</v>
      </c>
      <c r="I240" s="32">
        <v>38.002000000000002</v>
      </c>
      <c r="K240" s="32">
        <v>48.410820000000001</v>
      </c>
      <c r="N240" t="s">
        <v>237</v>
      </c>
      <c r="Q240" s="2"/>
      <c r="R240" s="2"/>
      <c r="S240" s="2"/>
      <c r="T240" s="2"/>
      <c r="V240" s="25">
        <f t="shared" si="19"/>
        <v>38</v>
      </c>
      <c r="W240" s="26">
        <f t="shared" si="20"/>
        <v>46.85</v>
      </c>
      <c r="X240" s="27">
        <f t="shared" si="23"/>
        <v>39.041666666666671</v>
      </c>
      <c r="Y240" s="28" t="str">
        <f t="shared" si="24"/>
        <v>KO</v>
      </c>
      <c r="Z240" s="29"/>
      <c r="AA240" s="29"/>
      <c r="AB240" s="30">
        <f t="shared" si="21"/>
        <v>0</v>
      </c>
      <c r="AC240" s="30" t="str">
        <f t="shared" si="22"/>
        <v>Geodis Messagerie (au pas de porte)</v>
      </c>
      <c r="AD240" s="31"/>
    </row>
    <row r="241" spans="2:30" x14ac:dyDescent="0.2">
      <c r="B241" s="4">
        <v>16966</v>
      </c>
      <c r="D241" t="s">
        <v>202</v>
      </c>
      <c r="E241" t="s">
        <v>422</v>
      </c>
      <c r="I241" s="32">
        <v>12.002000000000001</v>
      </c>
      <c r="K241" s="32">
        <v>31.578479999999999</v>
      </c>
      <c r="N241" t="s">
        <v>238</v>
      </c>
      <c r="Q241" s="2"/>
      <c r="R241" s="2"/>
      <c r="S241" s="2"/>
      <c r="T241" s="2"/>
      <c r="V241" s="25">
        <f t="shared" si="19"/>
        <v>12</v>
      </c>
      <c r="W241" s="26">
        <f t="shared" si="20"/>
        <v>34.200000000000003</v>
      </c>
      <c r="X241" s="27">
        <f t="shared" si="23"/>
        <v>28.500000000000004</v>
      </c>
      <c r="Y241" s="28" t="str">
        <f t="shared" si="24"/>
        <v>KO</v>
      </c>
      <c r="Z241" s="29"/>
      <c r="AA241" s="29"/>
      <c r="AB241" s="30">
        <f t="shared" si="21"/>
        <v>0</v>
      </c>
      <c r="AC241" s="30" t="str">
        <f t="shared" si="22"/>
        <v>Geodis Messagerie (au pas de porte)</v>
      </c>
      <c r="AD241" s="31"/>
    </row>
    <row r="242" spans="2:30" x14ac:dyDescent="0.2">
      <c r="B242" s="4">
        <v>16968</v>
      </c>
      <c r="D242" t="s">
        <v>202</v>
      </c>
      <c r="E242" t="s">
        <v>422</v>
      </c>
      <c r="I242" s="32">
        <v>15.502000000000001</v>
      </c>
      <c r="K242" s="32">
        <v>34.455240000000003</v>
      </c>
      <c r="N242" t="s">
        <v>94</v>
      </c>
      <c r="Q242" s="2"/>
      <c r="R242" s="2"/>
      <c r="S242" s="2"/>
      <c r="T242" s="2"/>
      <c r="V242" s="25">
        <f t="shared" si="19"/>
        <v>15.5</v>
      </c>
      <c r="W242" s="26">
        <f t="shared" si="20"/>
        <v>35</v>
      </c>
      <c r="X242" s="27">
        <f t="shared" si="23"/>
        <v>29.166666666666668</v>
      </c>
      <c r="Y242" s="28" t="str">
        <f t="shared" si="24"/>
        <v>KO</v>
      </c>
      <c r="Z242" s="29"/>
      <c r="AA242" s="29"/>
      <c r="AB242" s="30">
        <f t="shared" si="21"/>
        <v>0</v>
      </c>
      <c r="AC242" s="30" t="str">
        <f t="shared" si="22"/>
        <v>Geodis Messagerie (au pas de porte)</v>
      </c>
      <c r="AD242" s="31"/>
    </row>
    <row r="243" spans="2:30" x14ac:dyDescent="0.2">
      <c r="B243" s="4">
        <v>16969</v>
      </c>
      <c r="D243" t="s">
        <v>202</v>
      </c>
      <c r="E243" t="s">
        <v>422</v>
      </c>
      <c r="I243" s="32">
        <v>35.002000000000002</v>
      </c>
      <c r="K243" s="32">
        <v>44.633699999999997</v>
      </c>
      <c r="N243" t="s">
        <v>239</v>
      </c>
      <c r="Q243" s="2"/>
      <c r="R243" s="2"/>
      <c r="S243" s="2"/>
      <c r="T243" s="2"/>
      <c r="V243" s="25">
        <f t="shared" si="19"/>
        <v>35</v>
      </c>
      <c r="W243" s="26">
        <f t="shared" si="20"/>
        <v>46.85</v>
      </c>
      <c r="X243" s="27">
        <f t="shared" si="23"/>
        <v>39.041666666666671</v>
      </c>
      <c r="Y243" s="28" t="str">
        <f t="shared" si="24"/>
        <v>KO</v>
      </c>
      <c r="Z243" s="29"/>
      <c r="AA243" s="29"/>
      <c r="AB243" s="30">
        <f t="shared" si="21"/>
        <v>0</v>
      </c>
      <c r="AC243" s="30" t="str">
        <f t="shared" si="22"/>
        <v>Geodis Messagerie (au pas de porte)</v>
      </c>
      <c r="AD243" s="31"/>
    </row>
    <row r="244" spans="2:30" x14ac:dyDescent="0.2">
      <c r="B244" s="4">
        <v>16969</v>
      </c>
      <c r="D244" t="s">
        <v>202</v>
      </c>
      <c r="E244" t="s">
        <v>422</v>
      </c>
      <c r="I244" s="32">
        <v>35.002000000000002</v>
      </c>
      <c r="K244" s="32">
        <v>112.90734</v>
      </c>
      <c r="N244" t="s">
        <v>163</v>
      </c>
      <c r="Q244" s="2"/>
      <c r="R244" s="2"/>
      <c r="S244" s="2"/>
      <c r="T244" s="2"/>
      <c r="V244" s="25">
        <f t="shared" si="19"/>
        <v>35</v>
      </c>
      <c r="W244" s="26">
        <f t="shared" si="20"/>
        <v>46.85</v>
      </c>
      <c r="X244" s="27">
        <f t="shared" si="23"/>
        <v>39.041666666666671</v>
      </c>
      <c r="Y244" s="28" t="str">
        <f t="shared" si="24"/>
        <v>KO</v>
      </c>
      <c r="Z244" s="29"/>
      <c r="AA244" s="29"/>
      <c r="AB244" s="30">
        <f t="shared" si="21"/>
        <v>0</v>
      </c>
      <c r="AC244" s="30" t="str">
        <f t="shared" si="22"/>
        <v>Geodis Messagerie (au pas de porte)</v>
      </c>
      <c r="AD244" s="31"/>
    </row>
    <row r="245" spans="2:30" x14ac:dyDescent="0.2">
      <c r="B245" s="4">
        <v>16972</v>
      </c>
      <c r="D245" t="s">
        <v>202</v>
      </c>
      <c r="E245" t="s">
        <v>422</v>
      </c>
      <c r="I245" s="32">
        <v>33.002000000000002</v>
      </c>
      <c r="K245" s="32">
        <v>58.962600000000002</v>
      </c>
      <c r="N245" t="s">
        <v>240</v>
      </c>
      <c r="Q245" s="2"/>
      <c r="R245" s="2"/>
      <c r="S245" s="2"/>
      <c r="T245" s="2"/>
      <c r="V245" s="25">
        <f t="shared" si="19"/>
        <v>33</v>
      </c>
      <c r="W245" s="26">
        <f t="shared" si="20"/>
        <v>46.85</v>
      </c>
      <c r="X245" s="27">
        <f t="shared" si="23"/>
        <v>39.041666666666671</v>
      </c>
      <c r="Y245" s="28" t="str">
        <f t="shared" si="24"/>
        <v>KO</v>
      </c>
      <c r="Z245" s="29"/>
      <c r="AA245" s="29"/>
      <c r="AB245" s="30">
        <f t="shared" si="21"/>
        <v>0</v>
      </c>
      <c r="AC245" s="30" t="str">
        <f t="shared" si="22"/>
        <v>Geodis Messagerie (au pas de porte)</v>
      </c>
      <c r="AD245" s="31"/>
    </row>
    <row r="246" spans="2:30" x14ac:dyDescent="0.2">
      <c r="B246">
        <v>16975</v>
      </c>
      <c r="D246" t="s">
        <v>202</v>
      </c>
      <c r="E246" t="s">
        <v>422</v>
      </c>
      <c r="I246" s="32">
        <v>35.393999999999998</v>
      </c>
      <c r="K246" s="32">
        <v>44.633699999999997</v>
      </c>
      <c r="N246" t="s">
        <v>241</v>
      </c>
      <c r="Q246" s="2"/>
      <c r="R246" s="2"/>
      <c r="S246" s="2"/>
      <c r="T246" s="2"/>
      <c r="V246" s="25">
        <f t="shared" si="19"/>
        <v>35.4</v>
      </c>
      <c r="W246" s="26">
        <f t="shared" si="20"/>
        <v>46.85</v>
      </c>
      <c r="X246" s="27">
        <f t="shared" si="23"/>
        <v>39.041666666666671</v>
      </c>
      <c r="Y246" s="28" t="str">
        <f t="shared" si="24"/>
        <v>KO</v>
      </c>
      <c r="Z246" s="29"/>
      <c r="AA246" s="29"/>
      <c r="AB246" s="30">
        <f t="shared" si="21"/>
        <v>0</v>
      </c>
      <c r="AC246" s="30" t="str">
        <f t="shared" si="22"/>
        <v>Geodis Messagerie (au pas de porte)</v>
      </c>
      <c r="AD246" s="31"/>
    </row>
    <row r="247" spans="2:30" x14ac:dyDescent="0.2">
      <c r="B247" s="4">
        <v>16977</v>
      </c>
      <c r="D247" t="s">
        <v>202</v>
      </c>
      <c r="E247" t="s">
        <v>422</v>
      </c>
      <c r="I247" s="32">
        <v>23.501999999999999</v>
      </c>
      <c r="K247" s="32">
        <v>35.564219999999999</v>
      </c>
      <c r="N247" t="s">
        <v>242</v>
      </c>
      <c r="Q247" s="2"/>
      <c r="R247" s="2"/>
      <c r="S247" s="2"/>
      <c r="T247" s="2"/>
      <c r="V247" s="25">
        <f t="shared" si="19"/>
        <v>23.5</v>
      </c>
      <c r="W247" s="26">
        <f t="shared" si="20"/>
        <v>47.66</v>
      </c>
      <c r="X247" s="27">
        <f t="shared" si="23"/>
        <v>39.716666666666669</v>
      </c>
      <c r="Y247" s="28" t="str">
        <f t="shared" si="24"/>
        <v/>
      </c>
      <c r="Z247" s="29"/>
      <c r="AA247" s="29"/>
      <c r="AB247" s="30">
        <f t="shared" si="21"/>
        <v>0</v>
      </c>
      <c r="AC247" s="30" t="str">
        <f t="shared" si="22"/>
        <v>Geodis On Demand (au pas de porte)</v>
      </c>
      <c r="AD247" s="31"/>
    </row>
    <row r="248" spans="2:30" x14ac:dyDescent="0.2">
      <c r="B248" s="4">
        <v>16977</v>
      </c>
      <c r="D248" t="s">
        <v>202</v>
      </c>
      <c r="E248" t="s">
        <v>422</v>
      </c>
      <c r="I248" s="32">
        <v>23.501999999999999</v>
      </c>
      <c r="K248" s="32">
        <v>84.513059999999996</v>
      </c>
      <c r="N248" t="s">
        <v>163</v>
      </c>
      <c r="Q248" s="2"/>
      <c r="R248" s="2"/>
      <c r="S248" s="2"/>
      <c r="T248" s="2"/>
      <c r="V248" s="25">
        <f t="shared" si="19"/>
        <v>23.5</v>
      </c>
      <c r="W248" s="26">
        <f t="shared" si="20"/>
        <v>47.66</v>
      </c>
      <c r="X248" s="27">
        <f t="shared" si="23"/>
        <v>39.716666666666669</v>
      </c>
      <c r="Y248" s="28" t="str">
        <f t="shared" si="24"/>
        <v>KO</v>
      </c>
      <c r="Z248" s="29"/>
      <c r="AA248" s="29"/>
      <c r="AB248" s="30">
        <f t="shared" si="21"/>
        <v>0</v>
      </c>
      <c r="AC248" s="30" t="str">
        <f t="shared" si="22"/>
        <v>Geodis On Demand (au pas de porte)</v>
      </c>
      <c r="AD248" s="31"/>
    </row>
    <row r="249" spans="2:30" x14ac:dyDescent="0.2">
      <c r="B249" s="4">
        <v>16978</v>
      </c>
      <c r="D249" t="s">
        <v>202</v>
      </c>
      <c r="E249" t="s">
        <v>422</v>
      </c>
      <c r="I249" s="32">
        <v>39.002000000000002</v>
      </c>
      <c r="K249" s="32">
        <v>44.633699999999997</v>
      </c>
      <c r="N249" t="s">
        <v>243</v>
      </c>
      <c r="Q249" s="2"/>
      <c r="R249" s="2"/>
      <c r="S249" s="2"/>
      <c r="T249" s="2"/>
      <c r="V249" s="25">
        <f t="shared" si="19"/>
        <v>39</v>
      </c>
      <c r="W249" s="26">
        <f t="shared" si="20"/>
        <v>46.84</v>
      </c>
      <c r="X249" s="27">
        <f t="shared" si="23"/>
        <v>39.033333333333339</v>
      </c>
      <c r="Y249" s="28" t="str">
        <f t="shared" si="24"/>
        <v>KO</v>
      </c>
      <c r="Z249" s="29"/>
      <c r="AA249" s="29"/>
      <c r="AB249" s="30">
        <f t="shared" si="21"/>
        <v>0</v>
      </c>
      <c r="AC249" s="30" t="str">
        <f t="shared" si="22"/>
        <v>Geodis Messagerie (au pas de porte)</v>
      </c>
      <c r="AD249" s="31"/>
    </row>
    <row r="250" spans="2:30" x14ac:dyDescent="0.2">
      <c r="B250" s="4">
        <v>16981</v>
      </c>
      <c r="D250" t="s">
        <v>202</v>
      </c>
      <c r="E250" t="s">
        <v>422</v>
      </c>
      <c r="I250" s="32">
        <v>35.002000000000002</v>
      </c>
      <c r="K250" s="32">
        <v>44.633699999999997</v>
      </c>
      <c r="N250" t="s">
        <v>239</v>
      </c>
      <c r="Q250" s="2"/>
      <c r="R250" s="2"/>
      <c r="S250" s="2"/>
      <c r="T250" s="2"/>
      <c r="V250" s="25">
        <f t="shared" si="19"/>
        <v>35</v>
      </c>
      <c r="W250" s="26">
        <f t="shared" si="20"/>
        <v>46.84</v>
      </c>
      <c r="X250" s="27">
        <f t="shared" si="23"/>
        <v>39.033333333333339</v>
      </c>
      <c r="Y250" s="28" t="str">
        <f t="shared" si="24"/>
        <v>KO</v>
      </c>
      <c r="Z250" s="29"/>
      <c r="AA250" s="29"/>
      <c r="AB250" s="30">
        <f t="shared" si="21"/>
        <v>0</v>
      </c>
      <c r="AC250" s="30" t="str">
        <f t="shared" si="22"/>
        <v>Geodis Messagerie (au pas de porte)</v>
      </c>
      <c r="AD250" s="31"/>
    </row>
    <row r="251" spans="2:30" x14ac:dyDescent="0.2">
      <c r="B251" s="4">
        <v>16982</v>
      </c>
      <c r="D251" t="s">
        <v>202</v>
      </c>
      <c r="E251" t="s">
        <v>425</v>
      </c>
      <c r="I251" s="32">
        <v>38.002000000000002</v>
      </c>
      <c r="K251" s="32">
        <v>73.862459999999999</v>
      </c>
      <c r="N251" t="s">
        <v>244</v>
      </c>
      <c r="Q251" s="2"/>
      <c r="R251" s="2"/>
      <c r="S251" s="2"/>
      <c r="T251" s="2"/>
      <c r="V251" s="25">
        <f t="shared" si="19"/>
        <v>38</v>
      </c>
      <c r="W251" s="26">
        <f t="shared" si="20"/>
        <v>40.08</v>
      </c>
      <c r="X251" s="27">
        <f t="shared" si="23"/>
        <v>33.4</v>
      </c>
      <c r="Y251" s="28" t="str">
        <f t="shared" si="24"/>
        <v>KO</v>
      </c>
      <c r="Z251" s="29"/>
      <c r="AA251" s="29"/>
      <c r="AB251" s="30">
        <f t="shared" si="21"/>
        <v>0</v>
      </c>
      <c r="AC251" s="30" t="str">
        <f t="shared" si="22"/>
        <v>Geodis International Messagerie (au pas de porte)</v>
      </c>
      <c r="AD251" s="31"/>
    </row>
    <row r="252" spans="2:30" x14ac:dyDescent="0.2">
      <c r="B252" s="4">
        <v>16983</v>
      </c>
      <c r="D252" t="s">
        <v>202</v>
      </c>
      <c r="E252" t="s">
        <v>422</v>
      </c>
      <c r="I252" s="32">
        <v>39.002000000000002</v>
      </c>
      <c r="K252" s="32">
        <v>42.920819999999999</v>
      </c>
      <c r="N252" t="s">
        <v>245</v>
      </c>
      <c r="Q252" s="2"/>
      <c r="R252" s="2"/>
      <c r="S252" s="2"/>
      <c r="T252" s="2"/>
      <c r="V252" s="25">
        <f t="shared" si="19"/>
        <v>39</v>
      </c>
      <c r="W252" s="26">
        <f t="shared" si="20"/>
        <v>46.84</v>
      </c>
      <c r="X252" s="27">
        <f t="shared" si="23"/>
        <v>39.033333333333339</v>
      </c>
      <c r="Y252" s="28" t="str">
        <f t="shared" si="24"/>
        <v>KO</v>
      </c>
      <c r="Z252" s="29"/>
      <c r="AA252" s="29"/>
      <c r="AB252" s="30">
        <f t="shared" si="21"/>
        <v>0</v>
      </c>
      <c r="AC252" s="30" t="str">
        <f t="shared" si="22"/>
        <v>Geodis Messagerie (au pas de porte)</v>
      </c>
      <c r="AD252" s="31"/>
    </row>
    <row r="253" spans="2:30" x14ac:dyDescent="0.2">
      <c r="B253" s="4">
        <v>16990</v>
      </c>
      <c r="D253" t="s">
        <v>202</v>
      </c>
      <c r="E253" t="s">
        <v>422</v>
      </c>
      <c r="I253" s="32">
        <v>39.002000000000002</v>
      </c>
      <c r="K253" s="32">
        <v>44.633699999999997</v>
      </c>
      <c r="N253" t="s">
        <v>246</v>
      </c>
      <c r="Q253" s="2"/>
      <c r="R253" s="2"/>
      <c r="S253" s="2"/>
      <c r="T253" s="2"/>
      <c r="V253" s="25">
        <f t="shared" si="19"/>
        <v>39</v>
      </c>
      <c r="W253" s="26">
        <f t="shared" si="20"/>
        <v>46.85</v>
      </c>
      <c r="X253" s="27">
        <f t="shared" si="23"/>
        <v>39.041666666666671</v>
      </c>
      <c r="Y253" s="28" t="str">
        <f t="shared" si="24"/>
        <v>KO</v>
      </c>
      <c r="Z253" s="29"/>
      <c r="AA253" s="29"/>
      <c r="AB253" s="30">
        <f t="shared" si="21"/>
        <v>0</v>
      </c>
      <c r="AC253" s="30" t="str">
        <f t="shared" si="22"/>
        <v>Geodis Messagerie (au pas de porte)</v>
      </c>
      <c r="AD253" s="31"/>
    </row>
    <row r="254" spans="2:30" x14ac:dyDescent="0.2">
      <c r="B254" s="11">
        <v>16992</v>
      </c>
      <c r="D254" t="s">
        <v>202</v>
      </c>
      <c r="E254" t="s">
        <v>422</v>
      </c>
      <c r="I254" s="32">
        <v>57.002000000000002</v>
      </c>
      <c r="K254" s="32">
        <v>41.71302</v>
      </c>
      <c r="N254" t="s">
        <v>247</v>
      </c>
      <c r="Q254" s="2"/>
      <c r="R254" s="2"/>
      <c r="S254" s="2"/>
      <c r="T254" s="2"/>
      <c r="V254" s="25" t="str">
        <f t="shared" si="19"/>
        <v/>
      </c>
      <c r="W254" s="26" t="str">
        <f t="shared" si="20"/>
        <v/>
      </c>
      <c r="X254" s="27" t="str">
        <f t="shared" si="23"/>
        <v/>
      </c>
      <c r="Y254" s="28" t="str">
        <f t="shared" si="24"/>
        <v/>
      </c>
      <c r="Z254" s="29"/>
      <c r="AA254" s="29"/>
      <c r="AB254" s="30" t="str">
        <f t="shared" si="21"/>
        <v/>
      </c>
      <c r="AC254" s="30" t="str">
        <f t="shared" si="22"/>
        <v/>
      </c>
      <c r="AD254" s="31"/>
    </row>
    <row r="255" spans="2:30" x14ac:dyDescent="0.2">
      <c r="B255" s="4">
        <v>16993</v>
      </c>
      <c r="D255" t="s">
        <v>202</v>
      </c>
      <c r="E255" t="s">
        <v>422</v>
      </c>
      <c r="I255" s="32">
        <v>39.002000000000002</v>
      </c>
      <c r="K255" s="32">
        <v>42.920819999999999</v>
      </c>
      <c r="N255" t="s">
        <v>248</v>
      </c>
      <c r="Q255" s="2"/>
      <c r="R255" s="2"/>
      <c r="S255" s="2"/>
      <c r="T255" s="2"/>
      <c r="V255" s="25">
        <f t="shared" si="19"/>
        <v>39</v>
      </c>
      <c r="W255" s="26">
        <f t="shared" si="20"/>
        <v>46.85</v>
      </c>
      <c r="X255" s="27">
        <f t="shared" si="23"/>
        <v>39.041666666666671</v>
      </c>
      <c r="Y255" s="28" t="str">
        <f t="shared" si="24"/>
        <v>KO</v>
      </c>
      <c r="Z255" s="29"/>
      <c r="AA255" s="29"/>
      <c r="AB255" s="30">
        <f t="shared" si="21"/>
        <v>0</v>
      </c>
      <c r="AC255" s="30" t="str">
        <f t="shared" si="22"/>
        <v>Geodis Messagerie (au pas de porte)</v>
      </c>
      <c r="AD255" s="31"/>
    </row>
    <row r="256" spans="2:30" x14ac:dyDescent="0.2">
      <c r="B256" s="4">
        <v>16997</v>
      </c>
      <c r="D256" t="s">
        <v>202</v>
      </c>
      <c r="E256" t="s">
        <v>422</v>
      </c>
      <c r="I256" s="32">
        <v>23.501999999999999</v>
      </c>
      <c r="K256" s="32">
        <v>158.62806</v>
      </c>
      <c r="N256" t="s">
        <v>249</v>
      </c>
      <c r="Q256" s="2"/>
      <c r="R256" s="2"/>
      <c r="S256" s="2"/>
      <c r="T256" s="2"/>
      <c r="V256" s="25">
        <f t="shared" si="19"/>
        <v>23.5</v>
      </c>
      <c r="W256" s="26">
        <f t="shared" si="20"/>
        <v>42.31</v>
      </c>
      <c r="X256" s="27">
        <f t="shared" si="23"/>
        <v>35.25833333333334</v>
      </c>
      <c r="Y256" s="28" t="str">
        <f t="shared" si="24"/>
        <v>KO</v>
      </c>
      <c r="Z256" s="29"/>
      <c r="AA256" s="29"/>
      <c r="AB256" s="30">
        <f t="shared" si="21"/>
        <v>0</v>
      </c>
      <c r="AC256" s="30" t="str">
        <f t="shared" si="22"/>
        <v>Geodis Messagerie (au pas de porte)</v>
      </c>
      <c r="AD256" s="31"/>
    </row>
    <row r="257" spans="2:30" x14ac:dyDescent="0.2">
      <c r="B257" s="4">
        <v>16998</v>
      </c>
      <c r="D257" t="s">
        <v>202</v>
      </c>
      <c r="E257" t="s">
        <v>422</v>
      </c>
      <c r="I257" s="32">
        <v>12.972</v>
      </c>
      <c r="K257" s="32">
        <v>33.335279999999997</v>
      </c>
      <c r="N257" t="s">
        <v>250</v>
      </c>
      <c r="Q257" s="2"/>
      <c r="R257" s="2"/>
      <c r="S257" s="2"/>
      <c r="T257" s="2"/>
      <c r="V257" s="25">
        <f t="shared" si="19"/>
        <v>14.75</v>
      </c>
      <c r="W257" s="26">
        <f t="shared" si="20"/>
        <v>7.8</v>
      </c>
      <c r="X257" s="27">
        <f t="shared" si="23"/>
        <v>6.5</v>
      </c>
      <c r="Y257" s="28" t="str">
        <f t="shared" si="24"/>
        <v>KO</v>
      </c>
      <c r="Z257" s="29"/>
      <c r="AA257" s="29"/>
      <c r="AB257" s="30">
        <f t="shared" si="21"/>
        <v>0</v>
      </c>
      <c r="AC257" s="30" t="str">
        <f t="shared" si="22"/>
        <v>Geodis Messagerie (au pas de porte)</v>
      </c>
      <c r="AD257" s="31"/>
    </row>
    <row r="258" spans="2:30" x14ac:dyDescent="0.2">
      <c r="B258">
        <v>16998</v>
      </c>
      <c r="D258" t="s">
        <v>202</v>
      </c>
      <c r="E258" t="s">
        <v>422</v>
      </c>
      <c r="I258" s="32">
        <v>1.802</v>
      </c>
      <c r="K258" s="32">
        <v>25.352820000000001</v>
      </c>
      <c r="N258" t="s">
        <v>250</v>
      </c>
      <c r="Q258" s="2"/>
      <c r="R258" s="2"/>
      <c r="S258" s="2"/>
      <c r="T258" s="2"/>
      <c r="V258" s="25">
        <f t="shared" ref="V258:V321" si="25">IFERROR(IF(B258="","",INDEX(poids,MATCH(B258,id_commande,0))),"")</f>
        <v>14.75</v>
      </c>
      <c r="W258" s="26">
        <f t="shared" ref="W258:W321" si="26">IFERROR(IF(B258="","",INDEX(frais_expedition,MATCH(B258,id_commande,0))),"")</f>
        <v>7.8</v>
      </c>
      <c r="X258" s="27">
        <f t="shared" si="23"/>
        <v>6.5</v>
      </c>
      <c r="Y258" s="28" t="str">
        <f t="shared" si="24"/>
        <v>KO</v>
      </c>
      <c r="Z258" s="29"/>
      <c r="AA258" s="29"/>
      <c r="AB258" s="30">
        <f t="shared" ref="AB258:AB321" si="27">IFERROR(IF(B258="","",INDEX(tracking,MATCH(B258,id_commande,0))),"")</f>
        <v>0</v>
      </c>
      <c r="AC258" s="30" t="str">
        <f t="shared" ref="AC258:AC321" si="28">IFERROR(IF(B258="","",INDEX(transporteur,MATCH(B258,id_commande,0))),"")</f>
        <v>Geodis Messagerie (au pas de porte)</v>
      </c>
      <c r="AD258" s="31"/>
    </row>
    <row r="259" spans="2:30" x14ac:dyDescent="0.2">
      <c r="B259" s="4">
        <v>17002</v>
      </c>
      <c r="D259" t="s">
        <v>202</v>
      </c>
      <c r="E259" t="s">
        <v>422</v>
      </c>
      <c r="I259" s="32">
        <v>17.736999999999998</v>
      </c>
      <c r="K259" s="32">
        <v>37.463760000000001</v>
      </c>
      <c r="N259" t="s">
        <v>251</v>
      </c>
      <c r="Q259" s="2"/>
      <c r="R259" s="2"/>
      <c r="S259" s="2"/>
      <c r="T259" s="2"/>
      <c r="V259" s="25">
        <f t="shared" si="25"/>
        <v>17.8</v>
      </c>
      <c r="W259" s="26">
        <f t="shared" si="26"/>
        <v>42.42</v>
      </c>
      <c r="X259" s="27">
        <f t="shared" ref="X259:X322" si="29">IFERROR(W259/1.2,"")</f>
        <v>35.35</v>
      </c>
      <c r="Y259" s="28" t="str">
        <f t="shared" ref="Y259:Y322" si="30">IF(K259&gt;X259,"KO","")</f>
        <v>KO</v>
      </c>
      <c r="Z259" s="29"/>
      <c r="AA259" s="29"/>
      <c r="AB259" s="30">
        <f t="shared" si="27"/>
        <v>0</v>
      </c>
      <c r="AC259" s="30" t="str">
        <f t="shared" si="28"/>
        <v>Geodis On Demand (au pas de porte)</v>
      </c>
      <c r="AD259" s="31"/>
    </row>
    <row r="260" spans="2:30" x14ac:dyDescent="0.2">
      <c r="B260" s="4">
        <v>17003</v>
      </c>
      <c r="D260" t="s">
        <v>202</v>
      </c>
      <c r="E260" t="s">
        <v>422</v>
      </c>
      <c r="I260" s="32">
        <v>17.501999999999999</v>
      </c>
      <c r="K260" s="32">
        <v>39.275460000000002</v>
      </c>
      <c r="N260" t="s">
        <v>252</v>
      </c>
      <c r="Q260" s="2"/>
      <c r="R260" s="2"/>
      <c r="S260" s="2"/>
      <c r="T260" s="2"/>
      <c r="V260" s="25">
        <f t="shared" si="25"/>
        <v>17.5</v>
      </c>
      <c r="W260" s="26">
        <f t="shared" si="26"/>
        <v>35</v>
      </c>
      <c r="X260" s="27">
        <f t="shared" si="29"/>
        <v>29.166666666666668</v>
      </c>
      <c r="Y260" s="28" t="str">
        <f t="shared" si="30"/>
        <v>KO</v>
      </c>
      <c r="Z260" s="29"/>
      <c r="AA260" s="29"/>
      <c r="AB260" s="30">
        <f t="shared" si="27"/>
        <v>0</v>
      </c>
      <c r="AC260" s="30" t="str">
        <f t="shared" si="28"/>
        <v>Geodis Messagerie (au pas de porte)</v>
      </c>
      <c r="AD260" s="31"/>
    </row>
    <row r="261" spans="2:30" x14ac:dyDescent="0.2">
      <c r="B261">
        <v>17004</v>
      </c>
      <c r="D261" t="s">
        <v>202</v>
      </c>
      <c r="E261" t="s">
        <v>422</v>
      </c>
      <c r="I261" s="32">
        <v>17.001999999999999</v>
      </c>
      <c r="K261" s="32">
        <v>35.114040000000003</v>
      </c>
      <c r="N261" t="s">
        <v>253</v>
      </c>
      <c r="Q261" s="2"/>
      <c r="R261" s="2"/>
      <c r="S261" s="2"/>
      <c r="T261" s="2"/>
      <c r="V261" s="25">
        <f t="shared" si="25"/>
        <v>17</v>
      </c>
      <c r="W261" s="26">
        <f t="shared" si="26"/>
        <v>35</v>
      </c>
      <c r="X261" s="27">
        <f t="shared" si="29"/>
        <v>29.166666666666668</v>
      </c>
      <c r="Y261" s="28" t="str">
        <f t="shared" si="30"/>
        <v>KO</v>
      </c>
      <c r="Z261" s="29"/>
      <c r="AA261" s="29"/>
      <c r="AB261" s="30">
        <f t="shared" si="27"/>
        <v>0</v>
      </c>
      <c r="AC261" s="30" t="str">
        <f t="shared" si="28"/>
        <v>Geodis Messagerie (au pas de porte)</v>
      </c>
      <c r="AD261" s="31"/>
    </row>
    <row r="262" spans="2:30" x14ac:dyDescent="0.2">
      <c r="B262" s="4">
        <v>17005</v>
      </c>
      <c r="D262" t="s">
        <v>202</v>
      </c>
      <c r="E262" t="s">
        <v>422</v>
      </c>
      <c r="I262" s="32">
        <v>9.0020000000000007</v>
      </c>
      <c r="K262" s="32">
        <v>28.602900000000002</v>
      </c>
      <c r="N262" t="s">
        <v>254</v>
      </c>
      <c r="Q262" s="2"/>
      <c r="R262" s="2"/>
      <c r="S262" s="2"/>
      <c r="T262" s="2"/>
      <c r="V262" s="25">
        <f t="shared" si="25"/>
        <v>9</v>
      </c>
      <c r="W262" s="26">
        <f t="shared" si="26"/>
        <v>13.98</v>
      </c>
      <c r="X262" s="27">
        <f t="shared" si="29"/>
        <v>11.65</v>
      </c>
      <c r="Y262" s="28" t="str">
        <f t="shared" si="30"/>
        <v>KO</v>
      </c>
      <c r="Z262" s="29"/>
      <c r="AA262" s="29"/>
      <c r="AB262" s="30">
        <f t="shared" si="27"/>
        <v>0</v>
      </c>
      <c r="AC262" s="30" t="str">
        <f t="shared" si="28"/>
        <v>Geodis Messagerie (au pas de porte)</v>
      </c>
      <c r="AD262" s="31"/>
    </row>
    <row r="263" spans="2:30" x14ac:dyDescent="0.2">
      <c r="B263" s="4">
        <v>17006</v>
      </c>
      <c r="D263" t="s">
        <v>202</v>
      </c>
      <c r="E263" t="s">
        <v>422</v>
      </c>
      <c r="I263" s="32">
        <v>8.5020000000000007</v>
      </c>
      <c r="K263" s="32">
        <v>26.22024</v>
      </c>
      <c r="N263" t="s">
        <v>255</v>
      </c>
      <c r="Q263" s="2"/>
      <c r="R263" s="2"/>
      <c r="S263" s="2"/>
      <c r="T263" s="2"/>
      <c r="V263" s="25">
        <f t="shared" si="25"/>
        <v>9.5</v>
      </c>
      <c r="W263" s="26">
        <f t="shared" si="26"/>
        <v>37.15</v>
      </c>
      <c r="X263" s="27">
        <f t="shared" si="29"/>
        <v>30.958333333333332</v>
      </c>
      <c r="Y263" s="28" t="str">
        <f t="shared" si="30"/>
        <v/>
      </c>
      <c r="Z263" s="29"/>
      <c r="AA263" s="29"/>
      <c r="AB263" s="30">
        <f t="shared" si="27"/>
        <v>0</v>
      </c>
      <c r="AC263" s="30" t="str">
        <f t="shared" si="28"/>
        <v>Geodis On Demand (au pas de porte)</v>
      </c>
      <c r="AD263" s="31"/>
    </row>
    <row r="264" spans="2:30" x14ac:dyDescent="0.2">
      <c r="B264" s="4">
        <v>17012</v>
      </c>
      <c r="D264" t="s">
        <v>202</v>
      </c>
      <c r="E264" t="s">
        <v>422</v>
      </c>
      <c r="I264" s="32">
        <v>15.002000000000001</v>
      </c>
      <c r="K264" s="32">
        <v>35.114040000000003</v>
      </c>
      <c r="N264" t="s">
        <v>256</v>
      </c>
      <c r="Q264" s="2"/>
      <c r="R264" s="2"/>
      <c r="S264" s="2"/>
      <c r="T264" s="2"/>
      <c r="V264" s="25">
        <f t="shared" si="25"/>
        <v>13.5</v>
      </c>
      <c r="W264" s="26">
        <f t="shared" si="26"/>
        <v>12.32</v>
      </c>
      <c r="X264" s="27">
        <f t="shared" si="29"/>
        <v>10.266666666666667</v>
      </c>
      <c r="Y264" s="28" t="str">
        <f t="shared" si="30"/>
        <v>KO</v>
      </c>
      <c r="Z264" s="29"/>
      <c r="AA264" s="29"/>
      <c r="AB264" s="30">
        <f t="shared" si="27"/>
        <v>0</v>
      </c>
      <c r="AC264" s="30" t="str">
        <f t="shared" si="28"/>
        <v>Geodis Messagerie (au pas de porte)</v>
      </c>
      <c r="AD264" s="31"/>
    </row>
    <row r="265" spans="2:30" x14ac:dyDescent="0.2">
      <c r="B265" s="4">
        <v>17020</v>
      </c>
      <c r="D265" t="s">
        <v>202</v>
      </c>
      <c r="E265" t="s">
        <v>422</v>
      </c>
      <c r="I265" s="32">
        <v>22.001999999999999</v>
      </c>
      <c r="K265" s="32">
        <v>36.168120000000002</v>
      </c>
      <c r="N265" t="s">
        <v>257</v>
      </c>
      <c r="Q265" s="2"/>
      <c r="R265" s="2"/>
      <c r="S265" s="2"/>
      <c r="T265" s="2"/>
      <c r="V265" s="25">
        <f t="shared" si="25"/>
        <v>22</v>
      </c>
      <c r="W265" s="26">
        <f t="shared" si="26"/>
        <v>12.73</v>
      </c>
      <c r="X265" s="27">
        <f t="shared" si="29"/>
        <v>10.608333333333334</v>
      </c>
      <c r="Y265" s="28" t="str">
        <f t="shared" si="30"/>
        <v>KO</v>
      </c>
      <c r="Z265" s="29"/>
      <c r="AA265" s="29"/>
      <c r="AB265" s="30">
        <f t="shared" si="27"/>
        <v>0</v>
      </c>
      <c r="AC265" s="30" t="str">
        <f t="shared" si="28"/>
        <v>Geodis Messagerie (au pas de porte)</v>
      </c>
      <c r="AD265" s="31"/>
    </row>
    <row r="266" spans="2:30" x14ac:dyDescent="0.2">
      <c r="B266" s="4">
        <v>17021</v>
      </c>
      <c r="D266" t="s">
        <v>202</v>
      </c>
      <c r="E266" t="s">
        <v>422</v>
      </c>
      <c r="I266" s="32">
        <v>39.002000000000002</v>
      </c>
      <c r="K266" s="32">
        <v>42.920819999999999</v>
      </c>
      <c r="N266" t="s">
        <v>258</v>
      </c>
      <c r="Q266" s="2"/>
      <c r="R266" s="2"/>
      <c r="S266" s="2"/>
      <c r="T266" s="2"/>
      <c r="V266" s="25">
        <f t="shared" si="25"/>
        <v>39</v>
      </c>
      <c r="W266" s="26">
        <f t="shared" si="26"/>
        <v>46.84</v>
      </c>
      <c r="X266" s="27">
        <f t="shared" si="29"/>
        <v>39.033333333333339</v>
      </c>
      <c r="Y266" s="28" t="str">
        <f t="shared" si="30"/>
        <v>KO</v>
      </c>
      <c r="Z266" s="29"/>
      <c r="AA266" s="29"/>
      <c r="AB266" s="30">
        <f t="shared" si="27"/>
        <v>0</v>
      </c>
      <c r="AC266" s="30" t="str">
        <f t="shared" si="28"/>
        <v>Geodis Messagerie (au pas de porte)</v>
      </c>
      <c r="AD266" s="31"/>
    </row>
    <row r="267" spans="2:30" x14ac:dyDescent="0.2">
      <c r="B267" s="4">
        <v>17026</v>
      </c>
      <c r="D267" t="s">
        <v>202</v>
      </c>
      <c r="E267" t="s">
        <v>422</v>
      </c>
      <c r="I267" s="32">
        <v>9.5020000000000007</v>
      </c>
      <c r="K267" s="32">
        <v>41.131079999999997</v>
      </c>
      <c r="N267" t="s">
        <v>259</v>
      </c>
      <c r="Q267" s="2"/>
      <c r="R267" s="2"/>
      <c r="S267" s="2"/>
      <c r="T267" s="2"/>
      <c r="V267" s="25">
        <f t="shared" si="25"/>
        <v>9.5</v>
      </c>
      <c r="W267" s="26">
        <f t="shared" si="26"/>
        <v>37.15</v>
      </c>
      <c r="X267" s="27">
        <f t="shared" si="29"/>
        <v>30.958333333333332</v>
      </c>
      <c r="Y267" s="28" t="str">
        <f t="shared" si="30"/>
        <v>KO</v>
      </c>
      <c r="Z267" s="29"/>
      <c r="AA267" s="29"/>
      <c r="AB267" s="30">
        <f t="shared" si="27"/>
        <v>0</v>
      </c>
      <c r="AC267" s="30" t="str">
        <f t="shared" si="28"/>
        <v>Geodis On Demand (au pas de porte)</v>
      </c>
      <c r="AD267" s="31"/>
    </row>
    <row r="268" spans="2:30" x14ac:dyDescent="0.2">
      <c r="B268" s="4">
        <v>17031</v>
      </c>
      <c r="D268" t="s">
        <v>202</v>
      </c>
      <c r="E268" t="s">
        <v>422</v>
      </c>
      <c r="I268" s="32">
        <v>25.001999999999999</v>
      </c>
      <c r="K268" s="32">
        <v>49.497839999999997</v>
      </c>
      <c r="N268" t="s">
        <v>260</v>
      </c>
      <c r="Q268" s="2"/>
      <c r="R268" s="2"/>
      <c r="S268" s="2"/>
      <c r="T268" s="2"/>
      <c r="V268" s="25">
        <f t="shared" si="25"/>
        <v>25</v>
      </c>
      <c r="W268" s="26">
        <f t="shared" si="26"/>
        <v>42.31</v>
      </c>
      <c r="X268" s="27">
        <f t="shared" si="29"/>
        <v>35.25833333333334</v>
      </c>
      <c r="Y268" s="28" t="str">
        <f t="shared" si="30"/>
        <v>KO</v>
      </c>
      <c r="Z268" s="29"/>
      <c r="AA268" s="29"/>
      <c r="AB268" s="30">
        <f t="shared" si="27"/>
        <v>0</v>
      </c>
      <c r="AC268" s="30" t="str">
        <f t="shared" si="28"/>
        <v>Geodis Messagerie (au pas de porte)</v>
      </c>
      <c r="AD268" s="31"/>
    </row>
    <row r="269" spans="2:30" x14ac:dyDescent="0.2">
      <c r="B269" s="4">
        <v>17032</v>
      </c>
      <c r="D269" t="s">
        <v>202</v>
      </c>
      <c r="E269" t="s">
        <v>422</v>
      </c>
      <c r="I269" s="32">
        <v>8.5020000000000007</v>
      </c>
      <c r="K269" s="32">
        <v>30.0852</v>
      </c>
      <c r="N269" t="s">
        <v>261</v>
      </c>
      <c r="Q269" s="2"/>
      <c r="R269" s="2"/>
      <c r="S269" s="2"/>
      <c r="T269" s="2"/>
      <c r="V269" s="25">
        <f t="shared" si="25"/>
        <v>9.5</v>
      </c>
      <c r="W269" s="26">
        <f t="shared" si="26"/>
        <v>34.200000000000003</v>
      </c>
      <c r="X269" s="27">
        <f t="shared" si="29"/>
        <v>28.500000000000004</v>
      </c>
      <c r="Y269" s="28" t="str">
        <f t="shared" si="30"/>
        <v>KO</v>
      </c>
      <c r="Z269" s="29"/>
      <c r="AA269" s="29"/>
      <c r="AB269" s="30">
        <f t="shared" si="27"/>
        <v>0</v>
      </c>
      <c r="AC269" s="30" t="str">
        <f t="shared" si="28"/>
        <v>Geodis Messagerie (au pas de porte)</v>
      </c>
      <c r="AD269" s="31"/>
    </row>
    <row r="270" spans="2:30" x14ac:dyDescent="0.2">
      <c r="B270" s="4">
        <v>17035</v>
      </c>
      <c r="D270" t="s">
        <v>202</v>
      </c>
      <c r="E270" t="s">
        <v>422</v>
      </c>
      <c r="I270" s="32">
        <v>9.0020000000000007</v>
      </c>
      <c r="K270" s="32">
        <v>30.8538</v>
      </c>
      <c r="N270" t="s">
        <v>262</v>
      </c>
      <c r="Q270" s="2"/>
      <c r="R270" s="2"/>
      <c r="S270" s="2"/>
      <c r="T270" s="2"/>
      <c r="V270" s="25">
        <f t="shared" si="25"/>
        <v>9.5</v>
      </c>
      <c r="W270" s="26">
        <f t="shared" si="26"/>
        <v>34.200000000000003</v>
      </c>
      <c r="X270" s="27">
        <f t="shared" si="29"/>
        <v>28.500000000000004</v>
      </c>
      <c r="Y270" s="28" t="str">
        <f t="shared" si="30"/>
        <v>KO</v>
      </c>
      <c r="Z270" s="29"/>
      <c r="AA270" s="29"/>
      <c r="AB270" s="30">
        <f t="shared" si="27"/>
        <v>0</v>
      </c>
      <c r="AC270" s="30" t="str">
        <f t="shared" si="28"/>
        <v>Geodis Messagerie (au pas de porte)</v>
      </c>
      <c r="AD270" s="31"/>
    </row>
    <row r="271" spans="2:30" x14ac:dyDescent="0.2">
      <c r="B271" s="4">
        <v>17036</v>
      </c>
      <c r="D271" t="s">
        <v>202</v>
      </c>
      <c r="E271" t="s">
        <v>422</v>
      </c>
      <c r="I271" s="32">
        <v>18.001999999999999</v>
      </c>
      <c r="K271" s="32">
        <v>34.455240000000003</v>
      </c>
      <c r="N271" t="s">
        <v>263</v>
      </c>
      <c r="Q271" s="2"/>
      <c r="R271" s="2"/>
      <c r="S271" s="2"/>
      <c r="T271" s="2"/>
      <c r="V271" s="25">
        <f t="shared" si="25"/>
        <v>18</v>
      </c>
      <c r="W271" s="26">
        <f t="shared" si="26"/>
        <v>35</v>
      </c>
      <c r="X271" s="27">
        <f t="shared" si="29"/>
        <v>29.166666666666668</v>
      </c>
      <c r="Y271" s="28" t="str">
        <f t="shared" si="30"/>
        <v>KO</v>
      </c>
      <c r="Z271" s="29"/>
      <c r="AA271" s="29"/>
      <c r="AB271" s="30">
        <f t="shared" si="27"/>
        <v>0</v>
      </c>
      <c r="AC271" s="30" t="str">
        <f t="shared" si="28"/>
        <v>Geodis Messagerie (au pas de porte)</v>
      </c>
      <c r="AD271" s="31"/>
    </row>
    <row r="272" spans="2:30" x14ac:dyDescent="0.2">
      <c r="B272" s="4">
        <v>17037</v>
      </c>
      <c r="D272" t="s">
        <v>202</v>
      </c>
      <c r="E272" t="s">
        <v>422</v>
      </c>
      <c r="I272" s="32">
        <v>33.502000000000002</v>
      </c>
      <c r="K272" s="32">
        <v>44.633699999999997</v>
      </c>
      <c r="N272" t="s">
        <v>123</v>
      </c>
      <c r="Q272" s="2"/>
      <c r="R272" s="2"/>
      <c r="S272" s="2"/>
      <c r="T272" s="2"/>
      <c r="V272" s="25">
        <f t="shared" si="25"/>
        <v>33.5</v>
      </c>
      <c r="W272" s="26">
        <f t="shared" si="26"/>
        <v>46.84</v>
      </c>
      <c r="X272" s="27">
        <f t="shared" si="29"/>
        <v>39.033333333333339</v>
      </c>
      <c r="Y272" s="28" t="str">
        <f t="shared" si="30"/>
        <v>KO</v>
      </c>
      <c r="Z272" s="29"/>
      <c r="AA272" s="29"/>
      <c r="AB272" s="30">
        <f t="shared" si="27"/>
        <v>0</v>
      </c>
      <c r="AC272" s="30" t="str">
        <f t="shared" si="28"/>
        <v>Geodis Messagerie (au pas de porte)</v>
      </c>
      <c r="AD272" s="31"/>
    </row>
    <row r="273" spans="2:30" x14ac:dyDescent="0.2">
      <c r="B273" s="4">
        <v>17037</v>
      </c>
      <c r="D273" t="s">
        <v>202</v>
      </c>
      <c r="E273" t="s">
        <v>422</v>
      </c>
      <c r="I273" s="32">
        <v>33.502000000000002</v>
      </c>
      <c r="K273" s="32">
        <v>91.715940000000003</v>
      </c>
      <c r="N273" t="s">
        <v>163</v>
      </c>
      <c r="Q273" s="2"/>
      <c r="R273" s="2"/>
      <c r="S273" s="2"/>
      <c r="T273" s="2"/>
      <c r="V273" s="25">
        <f t="shared" si="25"/>
        <v>33.5</v>
      </c>
      <c r="W273" s="26">
        <f t="shared" si="26"/>
        <v>46.84</v>
      </c>
      <c r="X273" s="27">
        <f t="shared" si="29"/>
        <v>39.033333333333339</v>
      </c>
      <c r="Y273" s="28" t="str">
        <f t="shared" si="30"/>
        <v>KO</v>
      </c>
      <c r="Z273" s="29"/>
      <c r="AA273" s="29"/>
      <c r="AB273" s="30">
        <f t="shared" si="27"/>
        <v>0</v>
      </c>
      <c r="AC273" s="30" t="str">
        <f t="shared" si="28"/>
        <v>Geodis Messagerie (au pas de porte)</v>
      </c>
      <c r="AD273" s="31"/>
    </row>
    <row r="274" spans="2:30" x14ac:dyDescent="0.2">
      <c r="B274" s="4">
        <v>17039</v>
      </c>
      <c r="D274" t="s">
        <v>202</v>
      </c>
      <c r="E274" t="s">
        <v>422</v>
      </c>
      <c r="I274" s="32">
        <v>86.534000000000006</v>
      </c>
      <c r="K274" s="32">
        <v>64.254959999999997</v>
      </c>
      <c r="N274" t="s">
        <v>264</v>
      </c>
      <c r="Q274" s="2"/>
      <c r="R274" s="2"/>
      <c r="S274" s="2"/>
      <c r="T274" s="2"/>
      <c r="V274" s="25">
        <f t="shared" si="25"/>
        <v>86.6</v>
      </c>
      <c r="W274" s="26">
        <f t="shared" si="26"/>
        <v>69.05</v>
      </c>
      <c r="X274" s="27">
        <f t="shared" si="29"/>
        <v>57.541666666666664</v>
      </c>
      <c r="Y274" s="28" t="str">
        <f t="shared" si="30"/>
        <v>KO</v>
      </c>
      <c r="Z274" s="29"/>
      <c r="AA274" s="29"/>
      <c r="AB274" s="30">
        <f t="shared" si="27"/>
        <v>0</v>
      </c>
      <c r="AC274" s="30" t="str">
        <f t="shared" si="28"/>
        <v>Geodis Messagerie (au pas de porte)</v>
      </c>
      <c r="AD274" s="31"/>
    </row>
    <row r="275" spans="2:30" x14ac:dyDescent="0.2">
      <c r="B275" s="4">
        <v>17042</v>
      </c>
      <c r="D275" t="s">
        <v>202</v>
      </c>
      <c r="E275" t="s">
        <v>422</v>
      </c>
      <c r="I275" s="32">
        <v>8.5020000000000007</v>
      </c>
      <c r="K275" s="32">
        <v>31.139279999999999</v>
      </c>
      <c r="N275" t="s">
        <v>265</v>
      </c>
      <c r="Q275" s="2"/>
      <c r="R275" s="2"/>
      <c r="S275" s="2"/>
      <c r="T275" s="2"/>
      <c r="V275" s="25">
        <f t="shared" si="25"/>
        <v>7.5</v>
      </c>
      <c r="W275" s="26">
        <f t="shared" si="26"/>
        <v>31.91</v>
      </c>
      <c r="X275" s="27">
        <f t="shared" si="29"/>
        <v>26.591666666666669</v>
      </c>
      <c r="Y275" s="28" t="str">
        <f t="shared" si="30"/>
        <v>KO</v>
      </c>
      <c r="Z275" s="29"/>
      <c r="AA275" s="29"/>
      <c r="AB275" s="30">
        <f t="shared" si="27"/>
        <v>0</v>
      </c>
      <c r="AC275" s="30" t="str">
        <f t="shared" si="28"/>
        <v>Geodis On Demand (au pas de porte)</v>
      </c>
      <c r="AD275" s="31"/>
    </row>
    <row r="276" spans="2:30" x14ac:dyDescent="0.2">
      <c r="B276" s="4">
        <v>17044</v>
      </c>
      <c r="D276" t="s">
        <v>202</v>
      </c>
      <c r="E276" t="s">
        <v>422</v>
      </c>
      <c r="I276" s="32">
        <v>28.501999999999999</v>
      </c>
      <c r="K276" s="32">
        <v>38.660580000000003</v>
      </c>
      <c r="N276" t="s">
        <v>266</v>
      </c>
      <c r="Q276" s="2"/>
      <c r="R276" s="2"/>
      <c r="S276" s="2"/>
      <c r="T276" s="2"/>
      <c r="V276" s="25">
        <f t="shared" si="25"/>
        <v>28.5</v>
      </c>
      <c r="W276" s="26">
        <f t="shared" si="26"/>
        <v>42.31</v>
      </c>
      <c r="X276" s="27">
        <f t="shared" si="29"/>
        <v>35.25833333333334</v>
      </c>
      <c r="Y276" s="28" t="str">
        <f t="shared" si="30"/>
        <v>KO</v>
      </c>
      <c r="Z276" s="29"/>
      <c r="AA276" s="29"/>
      <c r="AB276" s="30">
        <f t="shared" si="27"/>
        <v>0</v>
      </c>
      <c r="AC276" s="30" t="str">
        <f t="shared" si="28"/>
        <v>Geodis Messagerie (au pas de porte)</v>
      </c>
      <c r="AD276" s="31"/>
    </row>
    <row r="277" spans="2:30" x14ac:dyDescent="0.2">
      <c r="B277" s="4">
        <v>17045</v>
      </c>
      <c r="D277" t="s">
        <v>202</v>
      </c>
      <c r="E277" t="s">
        <v>422</v>
      </c>
      <c r="I277" s="32">
        <v>12.502000000000001</v>
      </c>
      <c r="K277" s="32">
        <v>34.301519999999996</v>
      </c>
      <c r="N277" t="s">
        <v>267</v>
      </c>
      <c r="Q277" s="2"/>
      <c r="R277" s="2"/>
      <c r="S277" s="2"/>
      <c r="T277" s="2"/>
      <c r="V277" s="25">
        <f t="shared" si="25"/>
        <v>12</v>
      </c>
      <c r="W277" s="26">
        <f t="shared" si="26"/>
        <v>37.15</v>
      </c>
      <c r="X277" s="27">
        <f t="shared" si="29"/>
        <v>30.958333333333332</v>
      </c>
      <c r="Y277" s="28" t="str">
        <f t="shared" si="30"/>
        <v>KO</v>
      </c>
      <c r="Z277" s="29"/>
      <c r="AA277" s="29"/>
      <c r="AB277" s="30">
        <f t="shared" si="27"/>
        <v>0</v>
      </c>
      <c r="AC277" s="30" t="str">
        <f t="shared" si="28"/>
        <v>Geodis On Demand (au pas de porte)</v>
      </c>
      <c r="AD277" s="31"/>
    </row>
    <row r="278" spans="2:30" x14ac:dyDescent="0.2">
      <c r="B278" s="4">
        <v>17047</v>
      </c>
      <c r="D278" t="s">
        <v>202</v>
      </c>
      <c r="E278" t="s">
        <v>422</v>
      </c>
      <c r="I278" s="32">
        <v>23.501999999999999</v>
      </c>
      <c r="K278" s="32">
        <v>36.168120000000002</v>
      </c>
      <c r="N278" t="s">
        <v>268</v>
      </c>
      <c r="Q278" s="2"/>
      <c r="R278" s="2"/>
      <c r="S278" s="2"/>
      <c r="T278" s="2"/>
      <c r="V278" s="25">
        <f t="shared" si="25"/>
        <v>23.5</v>
      </c>
      <c r="W278" s="26">
        <f t="shared" si="26"/>
        <v>42.31</v>
      </c>
      <c r="X278" s="27">
        <f t="shared" si="29"/>
        <v>35.25833333333334</v>
      </c>
      <c r="Y278" s="28" t="str">
        <f t="shared" si="30"/>
        <v>KO</v>
      </c>
      <c r="Z278" s="29"/>
      <c r="AA278" s="29"/>
      <c r="AB278" s="30">
        <f t="shared" si="27"/>
        <v>0</v>
      </c>
      <c r="AC278" s="30" t="str">
        <f t="shared" si="28"/>
        <v>Geodis Messagerie (au pas de porte)</v>
      </c>
      <c r="AD278" s="31"/>
    </row>
    <row r="279" spans="2:30" x14ac:dyDescent="0.2">
      <c r="B279" s="4">
        <v>17051</v>
      </c>
      <c r="D279" t="s">
        <v>202</v>
      </c>
      <c r="E279" t="s">
        <v>422</v>
      </c>
      <c r="I279" s="32">
        <v>11.002000000000001</v>
      </c>
      <c r="K279" s="32">
        <v>34.301519999999996</v>
      </c>
      <c r="N279" t="s">
        <v>228</v>
      </c>
      <c r="Q279" s="2"/>
      <c r="R279" s="2"/>
      <c r="S279" s="2"/>
      <c r="T279" s="2"/>
      <c r="V279" s="25">
        <f t="shared" si="25"/>
        <v>11</v>
      </c>
      <c r="W279" s="26">
        <f t="shared" si="26"/>
        <v>37.15</v>
      </c>
      <c r="X279" s="27">
        <f t="shared" si="29"/>
        <v>30.958333333333332</v>
      </c>
      <c r="Y279" s="28" t="str">
        <f t="shared" si="30"/>
        <v>KO</v>
      </c>
      <c r="Z279" s="29"/>
      <c r="AA279" s="29"/>
      <c r="AB279" s="30">
        <f t="shared" si="27"/>
        <v>0</v>
      </c>
      <c r="AC279" s="30" t="str">
        <f t="shared" si="28"/>
        <v>Geodis On Demand (au pas de porte)</v>
      </c>
      <c r="AD279" s="31"/>
    </row>
    <row r="280" spans="2:30" x14ac:dyDescent="0.2">
      <c r="B280" s="4">
        <v>17052</v>
      </c>
      <c r="D280" t="s">
        <v>202</v>
      </c>
      <c r="E280" t="s">
        <v>422</v>
      </c>
      <c r="I280" s="32">
        <v>28.501999999999999</v>
      </c>
      <c r="K280" s="32">
        <v>31.512599999999999</v>
      </c>
      <c r="N280" t="s">
        <v>269</v>
      </c>
      <c r="Q280" s="2"/>
      <c r="R280" s="2"/>
      <c r="S280" s="2"/>
      <c r="T280" s="2"/>
      <c r="V280" s="25">
        <f t="shared" si="25"/>
        <v>28.5</v>
      </c>
      <c r="W280" s="26">
        <f t="shared" si="26"/>
        <v>42.31</v>
      </c>
      <c r="X280" s="27">
        <f t="shared" si="29"/>
        <v>35.25833333333334</v>
      </c>
      <c r="Y280" s="28" t="str">
        <f t="shared" si="30"/>
        <v/>
      </c>
      <c r="Z280" s="29"/>
      <c r="AA280" s="29"/>
      <c r="AB280" s="30">
        <f t="shared" si="27"/>
        <v>0</v>
      </c>
      <c r="AC280" s="30" t="str">
        <f t="shared" si="28"/>
        <v>Geodis Messagerie (au pas de porte)</v>
      </c>
      <c r="AD280" s="31"/>
    </row>
    <row r="281" spans="2:30" x14ac:dyDescent="0.2">
      <c r="B281" s="4">
        <v>17053</v>
      </c>
      <c r="D281" t="s">
        <v>202</v>
      </c>
      <c r="E281" t="s">
        <v>422</v>
      </c>
      <c r="I281" s="32">
        <v>39.002000000000002</v>
      </c>
      <c r="K281" s="32">
        <v>42.920819999999999</v>
      </c>
      <c r="N281" t="s">
        <v>270</v>
      </c>
      <c r="Q281" s="2"/>
      <c r="R281" s="2"/>
      <c r="S281" s="2"/>
      <c r="T281" s="2"/>
      <c r="V281" s="25">
        <f t="shared" si="25"/>
        <v>39</v>
      </c>
      <c r="W281" s="26">
        <f t="shared" si="26"/>
        <v>46.84</v>
      </c>
      <c r="X281" s="27">
        <f t="shared" si="29"/>
        <v>39.033333333333339</v>
      </c>
      <c r="Y281" s="28" t="str">
        <f t="shared" si="30"/>
        <v>KO</v>
      </c>
      <c r="Z281" s="29"/>
      <c r="AA281" s="29"/>
      <c r="AB281" s="30">
        <f t="shared" si="27"/>
        <v>0</v>
      </c>
      <c r="AC281" s="30" t="str">
        <f t="shared" si="28"/>
        <v>Geodis Messagerie (au pas de porte)</v>
      </c>
      <c r="AD281" s="31"/>
    </row>
    <row r="282" spans="2:30" x14ac:dyDescent="0.2">
      <c r="B282" s="4">
        <v>17056</v>
      </c>
      <c r="D282" t="s">
        <v>202</v>
      </c>
      <c r="E282" t="s">
        <v>422</v>
      </c>
      <c r="I282" s="32">
        <v>8.5020000000000007</v>
      </c>
      <c r="K282" s="32">
        <v>30.0852</v>
      </c>
      <c r="N282" t="s">
        <v>271</v>
      </c>
      <c r="Q282" s="2"/>
      <c r="R282" s="2"/>
      <c r="S282" s="2"/>
      <c r="T282" s="2"/>
      <c r="V282" s="25">
        <f t="shared" si="25"/>
        <v>9.5</v>
      </c>
      <c r="W282" s="26">
        <f t="shared" si="26"/>
        <v>13.98</v>
      </c>
      <c r="X282" s="27">
        <f t="shared" si="29"/>
        <v>11.65</v>
      </c>
      <c r="Y282" s="28" t="str">
        <f t="shared" si="30"/>
        <v>KO</v>
      </c>
      <c r="Z282" s="29"/>
      <c r="AA282" s="29"/>
      <c r="AB282" s="30">
        <f t="shared" si="27"/>
        <v>0</v>
      </c>
      <c r="AC282" s="30" t="str">
        <f t="shared" si="28"/>
        <v>Geodis Messagerie (au pas de porte)</v>
      </c>
      <c r="AD282" s="31"/>
    </row>
    <row r="283" spans="2:30" x14ac:dyDescent="0.2">
      <c r="B283" s="4">
        <v>17056</v>
      </c>
      <c r="D283" t="s">
        <v>202</v>
      </c>
      <c r="E283" t="s">
        <v>422</v>
      </c>
      <c r="I283" s="32">
        <v>8.5020000000000007</v>
      </c>
      <c r="K283" s="32">
        <v>37.7712</v>
      </c>
      <c r="N283" t="s">
        <v>272</v>
      </c>
      <c r="Q283" s="2"/>
      <c r="R283" s="2"/>
      <c r="S283" s="2"/>
      <c r="T283" s="2"/>
      <c r="V283" s="25">
        <f t="shared" si="25"/>
        <v>9.5</v>
      </c>
      <c r="W283" s="26">
        <f t="shared" si="26"/>
        <v>13.98</v>
      </c>
      <c r="X283" s="27">
        <f t="shared" si="29"/>
        <v>11.65</v>
      </c>
      <c r="Y283" s="28" t="str">
        <f t="shared" si="30"/>
        <v>KO</v>
      </c>
      <c r="Z283" s="29"/>
      <c r="AA283" s="29"/>
      <c r="AB283" s="30">
        <f t="shared" si="27"/>
        <v>0</v>
      </c>
      <c r="AC283" s="30" t="str">
        <f t="shared" si="28"/>
        <v>Geodis Messagerie (au pas de porte)</v>
      </c>
      <c r="AD283" s="31"/>
    </row>
    <row r="284" spans="2:30" x14ac:dyDescent="0.2">
      <c r="B284" s="4">
        <v>17057</v>
      </c>
      <c r="D284" t="s">
        <v>202</v>
      </c>
      <c r="E284" t="s">
        <v>422</v>
      </c>
      <c r="I284" s="32">
        <v>19.321999999999999</v>
      </c>
      <c r="K284" s="32">
        <v>38.660580000000003</v>
      </c>
      <c r="N284" t="s">
        <v>273</v>
      </c>
      <c r="Q284" s="2"/>
      <c r="R284" s="2"/>
      <c r="S284" s="2"/>
      <c r="T284" s="2"/>
      <c r="V284" s="25">
        <f t="shared" si="25"/>
        <v>19.350000000000001</v>
      </c>
      <c r="W284" s="26">
        <f t="shared" si="26"/>
        <v>42.31</v>
      </c>
      <c r="X284" s="27">
        <f t="shared" si="29"/>
        <v>35.25833333333334</v>
      </c>
      <c r="Y284" s="28" t="str">
        <f t="shared" si="30"/>
        <v>KO</v>
      </c>
      <c r="Z284" s="29"/>
      <c r="AA284" s="29"/>
      <c r="AB284" s="30">
        <f t="shared" si="27"/>
        <v>0</v>
      </c>
      <c r="AC284" s="30" t="str">
        <f t="shared" si="28"/>
        <v>Geodis Messagerie (au pas de porte)</v>
      </c>
      <c r="AD284" s="31"/>
    </row>
    <row r="285" spans="2:30" x14ac:dyDescent="0.2">
      <c r="B285">
        <v>17061</v>
      </c>
      <c r="D285" t="s">
        <v>202</v>
      </c>
      <c r="E285" t="s">
        <v>422</v>
      </c>
      <c r="I285" s="32">
        <v>38.002000000000002</v>
      </c>
      <c r="K285" s="32">
        <v>45.775620000000004</v>
      </c>
      <c r="N285" t="s">
        <v>274</v>
      </c>
      <c r="Q285" s="2"/>
      <c r="R285" s="2"/>
      <c r="S285" s="2"/>
      <c r="T285" s="2"/>
      <c r="V285" s="25">
        <f t="shared" si="25"/>
        <v>38</v>
      </c>
      <c r="W285" s="26">
        <f t="shared" si="26"/>
        <v>46.85</v>
      </c>
      <c r="X285" s="27">
        <f t="shared" si="29"/>
        <v>39.041666666666671</v>
      </c>
      <c r="Y285" s="28" t="str">
        <f t="shared" si="30"/>
        <v>KO</v>
      </c>
      <c r="Z285" s="29"/>
      <c r="AA285" s="29"/>
      <c r="AB285" s="30">
        <f t="shared" si="27"/>
        <v>0</v>
      </c>
      <c r="AC285" s="30" t="str">
        <f t="shared" si="28"/>
        <v>Geodis Messagerie (au pas de porte)</v>
      </c>
      <c r="AD285" s="31"/>
    </row>
    <row r="286" spans="2:30" x14ac:dyDescent="0.2">
      <c r="B286">
        <v>17061</v>
      </c>
      <c r="D286" t="s">
        <v>202</v>
      </c>
      <c r="E286" t="s">
        <v>422</v>
      </c>
      <c r="I286" s="32">
        <v>38.002000000000002</v>
      </c>
      <c r="K286" s="32">
        <v>45.775620000000004</v>
      </c>
      <c r="N286" t="s">
        <v>274</v>
      </c>
      <c r="Q286" s="2"/>
      <c r="R286" s="2"/>
      <c r="S286" s="2"/>
      <c r="T286" s="2"/>
      <c r="V286" s="25">
        <f t="shared" si="25"/>
        <v>38</v>
      </c>
      <c r="W286" s="26">
        <f t="shared" si="26"/>
        <v>46.85</v>
      </c>
      <c r="X286" s="27">
        <f t="shared" si="29"/>
        <v>39.041666666666671</v>
      </c>
      <c r="Y286" s="28" t="str">
        <f t="shared" si="30"/>
        <v>KO</v>
      </c>
      <c r="Z286" s="29"/>
      <c r="AA286" s="29"/>
      <c r="AB286" s="30">
        <f t="shared" si="27"/>
        <v>0</v>
      </c>
      <c r="AC286" s="30" t="str">
        <f t="shared" si="28"/>
        <v>Geodis Messagerie (au pas de porte)</v>
      </c>
      <c r="AD286" s="31"/>
    </row>
    <row r="287" spans="2:30" x14ac:dyDescent="0.2">
      <c r="B287" s="4">
        <v>17062</v>
      </c>
      <c r="D287" t="s">
        <v>202</v>
      </c>
      <c r="E287" t="s">
        <v>422</v>
      </c>
      <c r="I287" s="32">
        <v>8.5020000000000007</v>
      </c>
      <c r="K287" s="32">
        <v>23.727779999999999</v>
      </c>
      <c r="N287" t="s">
        <v>275</v>
      </c>
      <c r="Q287" s="2"/>
      <c r="R287" s="2"/>
      <c r="S287" s="2"/>
      <c r="T287" s="2"/>
      <c r="V287" s="25">
        <f t="shared" si="25"/>
        <v>9.5</v>
      </c>
      <c r="W287" s="26">
        <f t="shared" si="26"/>
        <v>13.98</v>
      </c>
      <c r="X287" s="27">
        <f t="shared" si="29"/>
        <v>11.65</v>
      </c>
      <c r="Y287" s="28" t="str">
        <f t="shared" si="30"/>
        <v>KO</v>
      </c>
      <c r="Z287" s="29"/>
      <c r="AA287" s="29"/>
      <c r="AB287" s="30">
        <f t="shared" si="27"/>
        <v>0</v>
      </c>
      <c r="AC287" s="30" t="str">
        <f t="shared" si="28"/>
        <v>Geodis Messagerie (au pas de porte)</v>
      </c>
      <c r="AD287" s="31"/>
    </row>
    <row r="288" spans="2:30" x14ac:dyDescent="0.2">
      <c r="B288" s="4">
        <v>17063</v>
      </c>
      <c r="D288" t="s">
        <v>202</v>
      </c>
      <c r="E288" t="s">
        <v>425</v>
      </c>
      <c r="I288" s="32">
        <v>32.002000000000002</v>
      </c>
      <c r="K288" s="32">
        <v>161.2962</v>
      </c>
      <c r="N288" t="s">
        <v>276</v>
      </c>
      <c r="Q288" s="2"/>
      <c r="R288" s="2"/>
      <c r="S288" s="2"/>
      <c r="T288" s="2"/>
      <c r="V288" s="25">
        <f t="shared" si="25"/>
        <v>32</v>
      </c>
      <c r="W288" s="26">
        <f t="shared" si="26"/>
        <v>56.69</v>
      </c>
      <c r="X288" s="27">
        <f t="shared" si="29"/>
        <v>47.241666666666667</v>
      </c>
      <c r="Y288" s="28" t="str">
        <f t="shared" si="30"/>
        <v>KO</v>
      </c>
      <c r="Z288" s="29"/>
      <c r="AA288" s="29"/>
      <c r="AB288" s="30">
        <f t="shared" si="27"/>
        <v>0</v>
      </c>
      <c r="AC288" s="30" t="str">
        <f t="shared" si="28"/>
        <v>Geodis International Messagerie (au pas de porte)</v>
      </c>
      <c r="AD288" s="31"/>
    </row>
    <row r="289" spans="2:30" x14ac:dyDescent="0.2">
      <c r="B289" s="4">
        <v>17069</v>
      </c>
      <c r="D289" t="s">
        <v>202</v>
      </c>
      <c r="E289" t="s">
        <v>422</v>
      </c>
      <c r="I289" s="32">
        <v>62.502000000000002</v>
      </c>
      <c r="K289" s="32">
        <v>52.275779999999997</v>
      </c>
      <c r="N289" t="s">
        <v>135</v>
      </c>
      <c r="Q289" s="2"/>
      <c r="R289" s="2"/>
      <c r="S289" s="2"/>
      <c r="T289" s="2"/>
      <c r="V289" s="25">
        <f t="shared" si="25"/>
        <v>62.5</v>
      </c>
      <c r="W289" s="26">
        <f t="shared" si="26"/>
        <v>60.2</v>
      </c>
      <c r="X289" s="27">
        <f t="shared" si="29"/>
        <v>50.166666666666671</v>
      </c>
      <c r="Y289" s="28" t="str">
        <f t="shared" si="30"/>
        <v>KO</v>
      </c>
      <c r="Z289" s="29"/>
      <c r="AA289" s="29"/>
      <c r="AB289" s="30">
        <f t="shared" si="27"/>
        <v>0</v>
      </c>
      <c r="AC289" s="30" t="str">
        <f t="shared" si="28"/>
        <v>Geodis Messagerie (au pas de porte)</v>
      </c>
      <c r="AD289" s="31"/>
    </row>
    <row r="290" spans="2:30" x14ac:dyDescent="0.2">
      <c r="B290">
        <v>17069</v>
      </c>
      <c r="D290" t="s">
        <v>202</v>
      </c>
      <c r="E290" t="s">
        <v>422</v>
      </c>
      <c r="I290" s="32">
        <v>62.502000000000002</v>
      </c>
      <c r="K290" s="32">
        <v>52.275779999999997</v>
      </c>
      <c r="N290" t="s">
        <v>135</v>
      </c>
      <c r="Q290" s="2"/>
      <c r="R290" s="2"/>
      <c r="S290" s="2"/>
      <c r="T290" s="2"/>
      <c r="V290" s="25">
        <f t="shared" si="25"/>
        <v>62.5</v>
      </c>
      <c r="W290" s="26">
        <f t="shared" si="26"/>
        <v>60.2</v>
      </c>
      <c r="X290" s="27">
        <f t="shared" si="29"/>
        <v>50.166666666666671</v>
      </c>
      <c r="Y290" s="28" t="str">
        <f t="shared" si="30"/>
        <v>KO</v>
      </c>
      <c r="Z290" s="29"/>
      <c r="AA290" s="29"/>
      <c r="AB290" s="30">
        <f t="shared" si="27"/>
        <v>0</v>
      </c>
      <c r="AC290" s="30" t="str">
        <f t="shared" si="28"/>
        <v>Geodis Messagerie (au pas de porte)</v>
      </c>
      <c r="AD290" s="31"/>
    </row>
    <row r="291" spans="2:30" x14ac:dyDescent="0.2">
      <c r="B291" s="4">
        <v>17070</v>
      </c>
      <c r="D291" t="s">
        <v>202</v>
      </c>
      <c r="E291" t="s">
        <v>422</v>
      </c>
      <c r="I291" s="32">
        <v>28.501999999999999</v>
      </c>
      <c r="K291" s="32">
        <v>36.168120000000002</v>
      </c>
      <c r="N291" t="s">
        <v>277</v>
      </c>
      <c r="Q291" s="2"/>
      <c r="R291" s="2"/>
      <c r="S291" s="2"/>
      <c r="T291" s="2"/>
      <c r="V291" s="25">
        <f t="shared" si="25"/>
        <v>28.5</v>
      </c>
      <c r="W291" s="26">
        <f t="shared" si="26"/>
        <v>42.31</v>
      </c>
      <c r="X291" s="27">
        <f t="shared" si="29"/>
        <v>35.25833333333334</v>
      </c>
      <c r="Y291" s="28" t="str">
        <f t="shared" si="30"/>
        <v>KO</v>
      </c>
      <c r="Z291" s="29"/>
      <c r="AA291" s="29"/>
      <c r="AB291" s="30">
        <f t="shared" si="27"/>
        <v>0</v>
      </c>
      <c r="AC291" s="30" t="str">
        <f t="shared" si="28"/>
        <v>Geodis Messagerie (au pas de porte)</v>
      </c>
      <c r="AD291" s="31"/>
    </row>
    <row r="292" spans="2:30" x14ac:dyDescent="0.2">
      <c r="B292" s="4">
        <v>17073</v>
      </c>
      <c r="D292" t="s">
        <v>202</v>
      </c>
      <c r="E292" t="s">
        <v>422</v>
      </c>
      <c r="I292" s="32">
        <v>16.001999999999999</v>
      </c>
      <c r="K292" s="32">
        <v>37.342979999999997</v>
      </c>
      <c r="N292" t="s">
        <v>278</v>
      </c>
      <c r="Q292" s="2"/>
      <c r="R292" s="2"/>
      <c r="S292" s="2"/>
      <c r="T292" s="2"/>
      <c r="V292" s="25">
        <f t="shared" si="25"/>
        <v>16</v>
      </c>
      <c r="W292" s="26">
        <f t="shared" si="26"/>
        <v>35</v>
      </c>
      <c r="X292" s="27">
        <f t="shared" si="29"/>
        <v>29.166666666666668</v>
      </c>
      <c r="Y292" s="28" t="str">
        <f t="shared" si="30"/>
        <v>KO</v>
      </c>
      <c r="Z292" s="29"/>
      <c r="AA292" s="29"/>
      <c r="AB292" s="30">
        <f t="shared" si="27"/>
        <v>0</v>
      </c>
      <c r="AC292" s="30" t="str">
        <f t="shared" si="28"/>
        <v>Geodis Messagerie (au pas de porte)</v>
      </c>
      <c r="AD292" s="31"/>
    </row>
    <row r="293" spans="2:30" x14ac:dyDescent="0.2">
      <c r="B293" s="4">
        <v>17073</v>
      </c>
      <c r="D293" t="s">
        <v>202</v>
      </c>
      <c r="E293" t="s">
        <v>422</v>
      </c>
      <c r="I293" s="32">
        <v>16.001999999999999</v>
      </c>
      <c r="K293" s="32">
        <v>37.342979999999997</v>
      </c>
      <c r="N293" t="s">
        <v>278</v>
      </c>
      <c r="Q293" s="2"/>
      <c r="R293" s="2"/>
      <c r="S293" s="2"/>
      <c r="T293" s="2"/>
      <c r="V293" s="25">
        <f t="shared" si="25"/>
        <v>16</v>
      </c>
      <c r="W293" s="26">
        <f t="shared" si="26"/>
        <v>35</v>
      </c>
      <c r="X293" s="27">
        <f t="shared" si="29"/>
        <v>29.166666666666668</v>
      </c>
      <c r="Y293" s="28" t="str">
        <f t="shared" si="30"/>
        <v>KO</v>
      </c>
      <c r="Z293" s="29"/>
      <c r="AA293" s="29"/>
      <c r="AB293" s="30">
        <f t="shared" si="27"/>
        <v>0</v>
      </c>
      <c r="AC293" s="30" t="str">
        <f t="shared" si="28"/>
        <v>Geodis Messagerie (au pas de porte)</v>
      </c>
      <c r="AD293" s="31"/>
    </row>
    <row r="294" spans="2:30" x14ac:dyDescent="0.2">
      <c r="B294" s="4">
        <v>17075</v>
      </c>
      <c r="D294" t="s">
        <v>202</v>
      </c>
      <c r="E294" t="s">
        <v>422</v>
      </c>
      <c r="I294" s="32">
        <v>41.002000000000002</v>
      </c>
      <c r="K294" s="32">
        <v>45.380339999999997</v>
      </c>
      <c r="N294" t="s">
        <v>279</v>
      </c>
      <c r="Q294" s="2"/>
      <c r="R294" s="2"/>
      <c r="S294" s="2"/>
      <c r="T294" s="2"/>
      <c r="V294" s="25">
        <f t="shared" si="25"/>
        <v>41</v>
      </c>
      <c r="W294" s="26">
        <f t="shared" si="26"/>
        <v>59.41</v>
      </c>
      <c r="X294" s="27">
        <f t="shared" si="29"/>
        <v>49.508333333333333</v>
      </c>
      <c r="Y294" s="28" t="str">
        <f t="shared" si="30"/>
        <v/>
      </c>
      <c r="Z294" s="29"/>
      <c r="AA294" s="29"/>
      <c r="AB294" s="30">
        <f t="shared" si="27"/>
        <v>0</v>
      </c>
      <c r="AC294" s="30" t="str">
        <f t="shared" si="28"/>
        <v>Geodis On Demand (au pas de porte)</v>
      </c>
      <c r="AD294" s="31"/>
    </row>
    <row r="295" spans="2:30" x14ac:dyDescent="0.2">
      <c r="B295" s="4">
        <v>17076</v>
      </c>
      <c r="D295" t="s">
        <v>202</v>
      </c>
      <c r="E295" t="s">
        <v>422</v>
      </c>
      <c r="I295" s="32">
        <v>36.002000000000002</v>
      </c>
      <c r="K295" s="32">
        <v>51.254640000000002</v>
      </c>
      <c r="N295" t="s">
        <v>280</v>
      </c>
      <c r="Q295" s="2"/>
      <c r="R295" s="2"/>
      <c r="S295" s="2"/>
      <c r="T295" s="2"/>
      <c r="V295" s="25">
        <f t="shared" si="25"/>
        <v>36</v>
      </c>
      <c r="W295" s="26">
        <f t="shared" si="26"/>
        <v>46.84</v>
      </c>
      <c r="X295" s="27">
        <f t="shared" si="29"/>
        <v>39.033333333333339</v>
      </c>
      <c r="Y295" s="28" t="str">
        <f t="shared" si="30"/>
        <v>KO</v>
      </c>
      <c r="Z295" s="29"/>
      <c r="AA295" s="29"/>
      <c r="AB295" s="30">
        <f t="shared" si="27"/>
        <v>0</v>
      </c>
      <c r="AC295" s="30" t="str">
        <f t="shared" si="28"/>
        <v>Geodis Messagerie (au pas de porte)</v>
      </c>
      <c r="AD295" s="31"/>
    </row>
    <row r="296" spans="2:30" x14ac:dyDescent="0.2">
      <c r="B296" s="4">
        <v>17079</v>
      </c>
      <c r="D296" t="s">
        <v>202</v>
      </c>
      <c r="E296" t="s">
        <v>422</v>
      </c>
      <c r="I296" s="32">
        <v>8.5020000000000007</v>
      </c>
      <c r="K296" s="32">
        <v>21.916080000000001</v>
      </c>
      <c r="N296" t="s">
        <v>281</v>
      </c>
      <c r="Q296" s="2"/>
      <c r="R296" s="2"/>
      <c r="S296" s="2"/>
      <c r="T296" s="2"/>
      <c r="V296" s="25">
        <f t="shared" si="25"/>
        <v>9.5</v>
      </c>
      <c r="W296" s="26">
        <f t="shared" si="26"/>
        <v>37.15</v>
      </c>
      <c r="X296" s="27">
        <f t="shared" si="29"/>
        <v>30.958333333333332</v>
      </c>
      <c r="Y296" s="28" t="str">
        <f t="shared" si="30"/>
        <v/>
      </c>
      <c r="Z296" s="29"/>
      <c r="AA296" s="29"/>
      <c r="AB296" s="30">
        <f t="shared" si="27"/>
        <v>0</v>
      </c>
      <c r="AC296" s="30" t="str">
        <f t="shared" si="28"/>
        <v>Geodis On Demand (au pas de porte)</v>
      </c>
      <c r="AD296" s="31"/>
    </row>
    <row r="297" spans="2:30" x14ac:dyDescent="0.2">
      <c r="B297" s="4">
        <v>17080</v>
      </c>
      <c r="D297" t="s">
        <v>202</v>
      </c>
      <c r="E297" t="s">
        <v>422</v>
      </c>
      <c r="I297" s="32">
        <v>62.502000000000002</v>
      </c>
      <c r="K297" s="32">
        <v>75.377700000000004</v>
      </c>
      <c r="N297" t="s">
        <v>282</v>
      </c>
      <c r="Q297" s="2"/>
      <c r="R297" s="2"/>
      <c r="S297" s="2"/>
      <c r="T297" s="2"/>
      <c r="V297" s="25">
        <f t="shared" si="25"/>
        <v>62.5</v>
      </c>
      <c r="W297" s="26">
        <f t="shared" si="26"/>
        <v>60.2</v>
      </c>
      <c r="X297" s="27">
        <f t="shared" si="29"/>
        <v>50.166666666666671</v>
      </c>
      <c r="Y297" s="28" t="str">
        <f t="shared" si="30"/>
        <v>KO</v>
      </c>
      <c r="Z297" s="29"/>
      <c r="AA297" s="29"/>
      <c r="AB297" s="30">
        <f t="shared" si="27"/>
        <v>0</v>
      </c>
      <c r="AC297" s="30" t="str">
        <f t="shared" si="28"/>
        <v>Geodis Messagerie (au pas de porte)</v>
      </c>
      <c r="AD297" s="31"/>
    </row>
    <row r="298" spans="2:30" x14ac:dyDescent="0.2">
      <c r="B298" s="4">
        <v>17082</v>
      </c>
      <c r="D298" t="s">
        <v>202</v>
      </c>
      <c r="E298" t="s">
        <v>422</v>
      </c>
      <c r="I298" s="32">
        <v>28.501999999999999</v>
      </c>
      <c r="K298" s="32">
        <v>36.168120000000002</v>
      </c>
      <c r="N298" t="s">
        <v>226</v>
      </c>
      <c r="Q298" s="2"/>
      <c r="R298" s="2"/>
      <c r="S298" s="2"/>
      <c r="T298" s="2"/>
      <c r="V298" s="25">
        <f t="shared" si="25"/>
        <v>28.5</v>
      </c>
      <c r="W298" s="26">
        <f t="shared" si="26"/>
        <v>42.31</v>
      </c>
      <c r="X298" s="27">
        <f t="shared" si="29"/>
        <v>35.25833333333334</v>
      </c>
      <c r="Y298" s="28" t="str">
        <f t="shared" si="30"/>
        <v>KO</v>
      </c>
      <c r="Z298" s="29"/>
      <c r="AA298" s="29"/>
      <c r="AB298" s="30">
        <f t="shared" si="27"/>
        <v>0</v>
      </c>
      <c r="AC298" s="30" t="str">
        <f t="shared" si="28"/>
        <v>Geodis Messagerie (au pas de porte)</v>
      </c>
      <c r="AD298" s="31"/>
    </row>
    <row r="299" spans="2:30" x14ac:dyDescent="0.2">
      <c r="B299" s="4">
        <v>17085</v>
      </c>
      <c r="D299" t="s">
        <v>202</v>
      </c>
      <c r="E299" t="s">
        <v>422</v>
      </c>
      <c r="I299" s="32">
        <v>9.5020000000000007</v>
      </c>
      <c r="K299" s="32">
        <v>29.766780000000001</v>
      </c>
      <c r="N299" t="s">
        <v>283</v>
      </c>
      <c r="Q299" s="2"/>
      <c r="R299" s="2"/>
      <c r="S299" s="2"/>
      <c r="T299" s="2"/>
      <c r="V299" s="25">
        <f t="shared" si="25"/>
        <v>9.5</v>
      </c>
      <c r="W299" s="26">
        <f t="shared" si="26"/>
        <v>37.15</v>
      </c>
      <c r="X299" s="27">
        <f t="shared" si="29"/>
        <v>30.958333333333332</v>
      </c>
      <c r="Y299" s="28" t="str">
        <f t="shared" si="30"/>
        <v/>
      </c>
      <c r="Z299" s="29"/>
      <c r="AA299" s="29"/>
      <c r="AB299" s="30">
        <f t="shared" si="27"/>
        <v>0</v>
      </c>
      <c r="AC299" s="30" t="str">
        <f t="shared" si="28"/>
        <v>Geodis On Demand (au pas de porte)</v>
      </c>
      <c r="AD299" s="31"/>
    </row>
    <row r="300" spans="2:30" x14ac:dyDescent="0.2">
      <c r="B300" s="4">
        <v>17087</v>
      </c>
      <c r="D300" t="s">
        <v>202</v>
      </c>
      <c r="E300" t="s">
        <v>422</v>
      </c>
      <c r="I300" s="32">
        <v>28.501999999999999</v>
      </c>
      <c r="K300" s="32">
        <v>49.497839999999997</v>
      </c>
      <c r="N300" t="s">
        <v>284</v>
      </c>
      <c r="Q300" s="2"/>
      <c r="R300" s="2"/>
      <c r="S300" s="2"/>
      <c r="T300" s="2"/>
      <c r="V300" s="25">
        <f t="shared" si="25"/>
        <v>28.5</v>
      </c>
      <c r="W300" s="26">
        <f t="shared" si="26"/>
        <v>42.31</v>
      </c>
      <c r="X300" s="27">
        <f t="shared" si="29"/>
        <v>35.25833333333334</v>
      </c>
      <c r="Y300" s="28" t="str">
        <f t="shared" si="30"/>
        <v>KO</v>
      </c>
      <c r="Z300" s="29"/>
      <c r="AA300" s="29"/>
      <c r="AB300" s="30">
        <f t="shared" si="27"/>
        <v>0</v>
      </c>
      <c r="AC300" s="30" t="str">
        <f t="shared" si="28"/>
        <v>Geodis Messagerie (au pas de porte)</v>
      </c>
      <c r="AD300" s="31"/>
    </row>
    <row r="301" spans="2:30" x14ac:dyDescent="0.2">
      <c r="B301" s="4">
        <v>17092</v>
      </c>
      <c r="D301" t="s">
        <v>202</v>
      </c>
      <c r="E301" t="s">
        <v>422</v>
      </c>
      <c r="I301" s="32">
        <v>30.501999999999999</v>
      </c>
      <c r="K301" s="32">
        <v>45.775620000000004</v>
      </c>
      <c r="N301" t="s">
        <v>285</v>
      </c>
      <c r="Q301" s="2"/>
      <c r="R301" s="2"/>
      <c r="S301" s="2"/>
      <c r="T301" s="2"/>
      <c r="V301" s="25">
        <f t="shared" si="25"/>
        <v>30.5</v>
      </c>
      <c r="W301" s="26">
        <f t="shared" si="26"/>
        <v>46.84</v>
      </c>
      <c r="X301" s="27">
        <f t="shared" si="29"/>
        <v>39.033333333333339</v>
      </c>
      <c r="Y301" s="28" t="str">
        <f t="shared" si="30"/>
        <v>KO</v>
      </c>
      <c r="Z301" s="29"/>
      <c r="AA301" s="29"/>
      <c r="AB301" s="30">
        <f t="shared" si="27"/>
        <v>0</v>
      </c>
      <c r="AC301" s="30" t="str">
        <f t="shared" si="28"/>
        <v>Geodis Messagerie (au pas de porte)</v>
      </c>
      <c r="AD301" s="31"/>
    </row>
    <row r="302" spans="2:30" x14ac:dyDescent="0.2">
      <c r="B302" s="4">
        <v>17094</v>
      </c>
      <c r="D302" t="s">
        <v>202</v>
      </c>
      <c r="E302" t="s">
        <v>422</v>
      </c>
      <c r="I302" s="32">
        <v>39.002000000000002</v>
      </c>
      <c r="K302" s="32">
        <v>34.927379999999999</v>
      </c>
      <c r="N302" t="s">
        <v>286</v>
      </c>
      <c r="Q302" s="2"/>
      <c r="R302" s="2"/>
      <c r="S302" s="2"/>
      <c r="T302" s="2"/>
      <c r="V302" s="25">
        <f t="shared" si="25"/>
        <v>39</v>
      </c>
      <c r="W302" s="26">
        <f t="shared" si="26"/>
        <v>46.84</v>
      </c>
      <c r="X302" s="27">
        <f t="shared" si="29"/>
        <v>39.033333333333339</v>
      </c>
      <c r="Y302" s="28" t="str">
        <f t="shared" si="30"/>
        <v/>
      </c>
      <c r="Z302" s="29"/>
      <c r="AA302" s="29"/>
      <c r="AB302" s="30">
        <f t="shared" si="27"/>
        <v>0</v>
      </c>
      <c r="AC302" s="30" t="str">
        <f t="shared" si="28"/>
        <v>Geodis Messagerie (au pas de porte)</v>
      </c>
      <c r="AD302" s="31"/>
    </row>
    <row r="303" spans="2:30" x14ac:dyDescent="0.2">
      <c r="B303" s="4">
        <v>17097</v>
      </c>
      <c r="D303" t="s">
        <v>202</v>
      </c>
      <c r="E303" t="s">
        <v>422</v>
      </c>
      <c r="I303" s="32">
        <v>13.002000000000001</v>
      </c>
      <c r="K303" s="32">
        <v>31.578479999999999</v>
      </c>
      <c r="N303" t="s">
        <v>287</v>
      </c>
      <c r="Q303" s="2"/>
      <c r="R303" s="2"/>
      <c r="S303" s="2"/>
      <c r="T303" s="2"/>
      <c r="V303" s="25">
        <f t="shared" si="25"/>
        <v>13</v>
      </c>
      <c r="W303" s="26">
        <f t="shared" si="26"/>
        <v>34.200000000000003</v>
      </c>
      <c r="X303" s="27">
        <f t="shared" si="29"/>
        <v>28.500000000000004</v>
      </c>
      <c r="Y303" s="28" t="str">
        <f t="shared" si="30"/>
        <v>KO</v>
      </c>
      <c r="Z303" s="29"/>
      <c r="AA303" s="29"/>
      <c r="AB303" s="30">
        <f t="shared" si="27"/>
        <v>0</v>
      </c>
      <c r="AC303" s="30" t="str">
        <f t="shared" si="28"/>
        <v>Geodis Messagerie (au pas de porte)</v>
      </c>
      <c r="AD303" s="31"/>
    </row>
    <row r="304" spans="2:30" x14ac:dyDescent="0.2">
      <c r="B304" s="4">
        <v>17099</v>
      </c>
      <c r="D304" t="s">
        <v>202</v>
      </c>
      <c r="E304" t="s">
        <v>422</v>
      </c>
      <c r="I304" s="32">
        <v>17.001999999999999</v>
      </c>
      <c r="K304" s="32">
        <v>45.87444</v>
      </c>
      <c r="N304" t="s">
        <v>288</v>
      </c>
      <c r="Q304" s="2"/>
      <c r="R304" s="2"/>
      <c r="S304" s="2"/>
      <c r="T304" s="2"/>
      <c r="V304" s="25">
        <f t="shared" si="25"/>
        <v>17</v>
      </c>
      <c r="W304" s="26">
        <f t="shared" si="26"/>
        <v>35</v>
      </c>
      <c r="X304" s="27">
        <f t="shared" si="29"/>
        <v>29.166666666666668</v>
      </c>
      <c r="Y304" s="28" t="str">
        <f t="shared" si="30"/>
        <v>KO</v>
      </c>
      <c r="Z304" s="29"/>
      <c r="AA304" s="29"/>
      <c r="AB304" s="30">
        <f t="shared" si="27"/>
        <v>0</v>
      </c>
      <c r="AC304" s="30" t="str">
        <f t="shared" si="28"/>
        <v>Geodis Messagerie (au pas de porte)</v>
      </c>
      <c r="AD304" s="31"/>
    </row>
    <row r="305" spans="2:30" x14ac:dyDescent="0.2">
      <c r="B305" s="4">
        <v>17102</v>
      </c>
      <c r="D305" t="s">
        <v>202</v>
      </c>
      <c r="E305" t="s">
        <v>422</v>
      </c>
      <c r="I305" s="32">
        <v>21.501999999999999</v>
      </c>
      <c r="K305" s="32">
        <v>43.876080000000002</v>
      </c>
      <c r="N305" t="s">
        <v>289</v>
      </c>
      <c r="Q305" s="2"/>
      <c r="R305" s="2"/>
      <c r="S305" s="2"/>
      <c r="T305" s="2"/>
      <c r="V305" s="25">
        <f t="shared" si="25"/>
        <v>21.5</v>
      </c>
      <c r="W305" s="26">
        <f t="shared" si="26"/>
        <v>42.31</v>
      </c>
      <c r="X305" s="27">
        <f t="shared" si="29"/>
        <v>35.25833333333334</v>
      </c>
      <c r="Y305" s="28" t="str">
        <f t="shared" si="30"/>
        <v>KO</v>
      </c>
      <c r="Z305" s="29"/>
      <c r="AA305" s="29"/>
      <c r="AB305" s="30">
        <f t="shared" si="27"/>
        <v>0</v>
      </c>
      <c r="AC305" s="30" t="str">
        <f t="shared" si="28"/>
        <v>Geodis Messagerie (au pas de porte)</v>
      </c>
      <c r="AD305" s="31"/>
    </row>
    <row r="306" spans="2:30" x14ac:dyDescent="0.2">
      <c r="B306" s="11">
        <v>17103</v>
      </c>
      <c r="D306" t="s">
        <v>202</v>
      </c>
      <c r="E306" t="s">
        <v>422</v>
      </c>
      <c r="I306" s="32">
        <v>38.642000000000003</v>
      </c>
      <c r="K306" s="32">
        <v>44.633699999999997</v>
      </c>
      <c r="N306" t="s">
        <v>54</v>
      </c>
      <c r="Q306" s="2"/>
      <c r="R306" s="2"/>
      <c r="S306" s="2"/>
      <c r="T306" s="2"/>
      <c r="V306" s="25">
        <f t="shared" si="25"/>
        <v>38.700000000000003</v>
      </c>
      <c r="W306" s="26">
        <f t="shared" si="26"/>
        <v>46.85</v>
      </c>
      <c r="X306" s="27">
        <f t="shared" si="29"/>
        <v>39.041666666666671</v>
      </c>
      <c r="Y306" s="28" t="str">
        <f t="shared" si="30"/>
        <v>KO</v>
      </c>
      <c r="Z306" s="29"/>
      <c r="AA306" s="29"/>
      <c r="AB306" s="30">
        <f t="shared" si="27"/>
        <v>0</v>
      </c>
      <c r="AC306" s="30" t="str">
        <f t="shared" si="28"/>
        <v>Geodis Messagerie (au pas de porte)</v>
      </c>
      <c r="AD306" s="31"/>
    </row>
    <row r="307" spans="2:30" x14ac:dyDescent="0.2">
      <c r="B307" s="4">
        <v>17104</v>
      </c>
      <c r="D307" t="s">
        <v>202</v>
      </c>
      <c r="E307" t="s">
        <v>422</v>
      </c>
      <c r="I307" s="32">
        <v>38.582000000000001</v>
      </c>
      <c r="K307" s="32">
        <v>61.279380000000003</v>
      </c>
      <c r="N307" t="s">
        <v>290</v>
      </c>
      <c r="Q307" s="2"/>
      <c r="R307" s="2"/>
      <c r="S307" s="2"/>
      <c r="T307" s="2"/>
      <c r="V307" s="25">
        <f t="shared" si="25"/>
        <v>35.4</v>
      </c>
      <c r="W307" s="26">
        <f t="shared" si="26"/>
        <v>46.85</v>
      </c>
      <c r="X307" s="27">
        <f t="shared" si="29"/>
        <v>39.041666666666671</v>
      </c>
      <c r="Y307" s="28" t="str">
        <f t="shared" si="30"/>
        <v>KO</v>
      </c>
      <c r="Z307" s="29"/>
      <c r="AA307" s="29"/>
      <c r="AB307" s="30">
        <f t="shared" si="27"/>
        <v>0</v>
      </c>
      <c r="AC307" s="30" t="str">
        <f t="shared" si="28"/>
        <v>Geodis Messagerie (au pas de porte)</v>
      </c>
      <c r="AD307" s="31"/>
    </row>
    <row r="308" spans="2:30" x14ac:dyDescent="0.2">
      <c r="B308" s="4">
        <v>17106</v>
      </c>
      <c r="D308" t="s">
        <v>202</v>
      </c>
      <c r="E308" t="s">
        <v>422</v>
      </c>
      <c r="I308" s="32">
        <v>9.5020000000000007</v>
      </c>
      <c r="K308" s="32">
        <v>31.523579999999999</v>
      </c>
      <c r="N308" t="s">
        <v>291</v>
      </c>
      <c r="Q308" s="2"/>
      <c r="R308" s="2"/>
      <c r="S308" s="2"/>
      <c r="T308" s="2"/>
      <c r="V308" s="25">
        <f t="shared" si="25"/>
        <v>9.5</v>
      </c>
      <c r="W308" s="26">
        <f t="shared" si="26"/>
        <v>34.200000000000003</v>
      </c>
      <c r="X308" s="27">
        <f t="shared" si="29"/>
        <v>28.500000000000004</v>
      </c>
      <c r="Y308" s="28" t="str">
        <f t="shared" si="30"/>
        <v>KO</v>
      </c>
      <c r="Z308" s="29"/>
      <c r="AA308" s="29"/>
      <c r="AB308" s="30">
        <f t="shared" si="27"/>
        <v>0</v>
      </c>
      <c r="AC308" s="30" t="str">
        <f t="shared" si="28"/>
        <v>Geodis Messagerie (au pas de porte)</v>
      </c>
      <c r="AD308" s="31"/>
    </row>
    <row r="309" spans="2:30" x14ac:dyDescent="0.2">
      <c r="B309" s="4">
        <v>17109</v>
      </c>
      <c r="D309" t="s">
        <v>202</v>
      </c>
      <c r="E309" t="s">
        <v>422</v>
      </c>
      <c r="I309" s="32">
        <v>76.001999999999995</v>
      </c>
      <c r="K309" s="32">
        <v>54.515700000000002</v>
      </c>
      <c r="N309" t="s">
        <v>292</v>
      </c>
      <c r="Q309" s="2"/>
      <c r="R309" s="2"/>
      <c r="S309" s="2"/>
      <c r="T309" s="2"/>
      <c r="V309" s="25">
        <f t="shared" si="25"/>
        <v>76</v>
      </c>
      <c r="W309" s="26">
        <f t="shared" si="26"/>
        <v>76.61</v>
      </c>
      <c r="X309" s="27">
        <f t="shared" si="29"/>
        <v>63.841666666666669</v>
      </c>
      <c r="Y309" s="28" t="str">
        <f t="shared" si="30"/>
        <v/>
      </c>
      <c r="Z309" s="29"/>
      <c r="AA309" s="29"/>
      <c r="AB309" s="30">
        <f t="shared" si="27"/>
        <v>0</v>
      </c>
      <c r="AC309" s="30" t="str">
        <f t="shared" si="28"/>
        <v>Geodis On Demand (au pas de porte)</v>
      </c>
      <c r="AD309" s="31"/>
    </row>
    <row r="310" spans="2:30" x14ac:dyDescent="0.2">
      <c r="B310" s="4">
        <v>17112</v>
      </c>
      <c r="D310" t="s">
        <v>202</v>
      </c>
      <c r="E310" t="s">
        <v>422</v>
      </c>
      <c r="I310" s="32">
        <v>34.002000000000002</v>
      </c>
      <c r="K310" s="32">
        <v>29.558160000000001</v>
      </c>
      <c r="N310" t="s">
        <v>60</v>
      </c>
      <c r="Q310" s="2"/>
      <c r="R310" s="2"/>
      <c r="S310" s="2"/>
      <c r="T310" s="2"/>
      <c r="V310" s="25">
        <f t="shared" si="25"/>
        <v>34</v>
      </c>
      <c r="W310" s="26">
        <f t="shared" si="26"/>
        <v>46.85</v>
      </c>
      <c r="X310" s="27">
        <f t="shared" si="29"/>
        <v>39.041666666666671</v>
      </c>
      <c r="Y310" s="28" t="str">
        <f t="shared" si="30"/>
        <v/>
      </c>
      <c r="Z310" s="29"/>
      <c r="AA310" s="29"/>
      <c r="AB310" s="30">
        <f t="shared" si="27"/>
        <v>0</v>
      </c>
      <c r="AC310" s="30" t="str">
        <f t="shared" si="28"/>
        <v>Geodis Messagerie (au pas de porte)</v>
      </c>
      <c r="AD310" s="31"/>
    </row>
    <row r="311" spans="2:30" x14ac:dyDescent="0.2">
      <c r="B311">
        <v>17114</v>
      </c>
      <c r="D311" t="s">
        <v>202</v>
      </c>
      <c r="E311" t="s">
        <v>422</v>
      </c>
      <c r="I311" s="32">
        <v>9.5020000000000007</v>
      </c>
      <c r="K311" s="32">
        <v>29.711880000000001</v>
      </c>
      <c r="N311" t="s">
        <v>105</v>
      </c>
      <c r="Q311" s="2"/>
      <c r="R311" s="2"/>
      <c r="S311" s="2"/>
      <c r="T311" s="2"/>
      <c r="V311" s="25">
        <f t="shared" si="25"/>
        <v>9.5</v>
      </c>
      <c r="W311" s="26">
        <f t="shared" si="26"/>
        <v>37.15</v>
      </c>
      <c r="X311" s="27">
        <f t="shared" si="29"/>
        <v>30.958333333333332</v>
      </c>
      <c r="Y311" s="28" t="str">
        <f t="shared" si="30"/>
        <v/>
      </c>
      <c r="Z311" s="29"/>
      <c r="AA311" s="29"/>
      <c r="AB311" s="30">
        <f t="shared" si="27"/>
        <v>0</v>
      </c>
      <c r="AC311" s="30" t="str">
        <f t="shared" si="28"/>
        <v>Geodis On Demand (au pas de porte)</v>
      </c>
      <c r="AD311" s="31"/>
    </row>
    <row r="312" spans="2:30" x14ac:dyDescent="0.2">
      <c r="B312" s="4">
        <v>17116</v>
      </c>
      <c r="D312" t="s">
        <v>202</v>
      </c>
      <c r="E312" t="s">
        <v>422</v>
      </c>
      <c r="I312" s="32">
        <v>10.502000000000001</v>
      </c>
      <c r="K312" s="32">
        <v>28.119779999999999</v>
      </c>
      <c r="N312" t="s">
        <v>293</v>
      </c>
      <c r="Q312" s="2"/>
      <c r="R312" s="2"/>
      <c r="S312" s="2"/>
      <c r="T312" s="2"/>
      <c r="V312" s="25">
        <f t="shared" si="25"/>
        <v>10.5</v>
      </c>
      <c r="W312" s="26">
        <f t="shared" si="26"/>
        <v>34.200000000000003</v>
      </c>
      <c r="X312" s="27">
        <f t="shared" si="29"/>
        <v>28.500000000000004</v>
      </c>
      <c r="Y312" s="28" t="str">
        <f t="shared" si="30"/>
        <v/>
      </c>
      <c r="Z312" s="29"/>
      <c r="AA312" s="29"/>
      <c r="AB312" s="30">
        <f t="shared" si="27"/>
        <v>0</v>
      </c>
      <c r="AC312" s="30" t="str">
        <f t="shared" si="28"/>
        <v>Geodis Messagerie (au pas de porte)</v>
      </c>
      <c r="AD312" s="31"/>
    </row>
    <row r="313" spans="2:30" x14ac:dyDescent="0.2">
      <c r="B313" s="4">
        <v>17116</v>
      </c>
      <c r="D313" t="s">
        <v>202</v>
      </c>
      <c r="E313" t="s">
        <v>422</v>
      </c>
      <c r="I313" s="32">
        <v>10.502000000000001</v>
      </c>
      <c r="K313" s="32">
        <v>28.119779999999999</v>
      </c>
      <c r="N313" t="s">
        <v>293</v>
      </c>
      <c r="Q313" s="2"/>
      <c r="R313" s="2"/>
      <c r="S313" s="2"/>
      <c r="T313" s="2"/>
      <c r="V313" s="25">
        <f t="shared" si="25"/>
        <v>10.5</v>
      </c>
      <c r="W313" s="26">
        <f t="shared" si="26"/>
        <v>34.200000000000003</v>
      </c>
      <c r="X313" s="27">
        <f t="shared" si="29"/>
        <v>28.500000000000004</v>
      </c>
      <c r="Y313" s="28" t="str">
        <f t="shared" si="30"/>
        <v/>
      </c>
      <c r="Z313" s="29"/>
      <c r="AA313" s="29"/>
      <c r="AB313" s="30">
        <f t="shared" si="27"/>
        <v>0</v>
      </c>
      <c r="AC313" s="30" t="str">
        <f t="shared" si="28"/>
        <v>Geodis Messagerie (au pas de porte)</v>
      </c>
      <c r="AD313" s="31"/>
    </row>
    <row r="314" spans="2:30" x14ac:dyDescent="0.2">
      <c r="B314" s="4">
        <v>17118</v>
      </c>
      <c r="D314" t="s">
        <v>202</v>
      </c>
      <c r="E314" t="s">
        <v>422</v>
      </c>
      <c r="I314" s="32">
        <v>25.001999999999999</v>
      </c>
      <c r="K314" s="32">
        <v>37.375920000000001</v>
      </c>
      <c r="N314" t="s">
        <v>294</v>
      </c>
      <c r="Q314" s="2"/>
      <c r="R314" s="2"/>
      <c r="S314" s="2"/>
      <c r="T314" s="2"/>
      <c r="V314" s="25">
        <f t="shared" si="25"/>
        <v>25</v>
      </c>
      <c r="W314" s="26">
        <f t="shared" si="26"/>
        <v>42.31</v>
      </c>
      <c r="X314" s="27">
        <f t="shared" si="29"/>
        <v>35.25833333333334</v>
      </c>
      <c r="Y314" s="28" t="str">
        <f t="shared" si="30"/>
        <v>KO</v>
      </c>
      <c r="Z314" s="29"/>
      <c r="AA314" s="29"/>
      <c r="AB314" s="30">
        <f t="shared" si="27"/>
        <v>0</v>
      </c>
      <c r="AC314" s="30" t="str">
        <f t="shared" si="28"/>
        <v>Geodis Messagerie (au pas de porte)</v>
      </c>
      <c r="AD314" s="31"/>
    </row>
    <row r="315" spans="2:30" x14ac:dyDescent="0.2">
      <c r="B315" s="4">
        <v>17121</v>
      </c>
      <c r="D315" t="s">
        <v>202</v>
      </c>
      <c r="E315" t="s">
        <v>422</v>
      </c>
      <c r="I315" s="32">
        <v>39.002000000000002</v>
      </c>
      <c r="K315" s="32">
        <v>43.963920000000002</v>
      </c>
      <c r="N315" t="s">
        <v>295</v>
      </c>
      <c r="Q315" s="2"/>
      <c r="R315" s="2"/>
      <c r="S315" s="2"/>
      <c r="T315" s="2"/>
      <c r="V315" s="25">
        <f t="shared" si="25"/>
        <v>39</v>
      </c>
      <c r="W315" s="26">
        <f t="shared" si="26"/>
        <v>53.54</v>
      </c>
      <c r="X315" s="27">
        <f t="shared" si="29"/>
        <v>44.616666666666667</v>
      </c>
      <c r="Y315" s="28" t="str">
        <f t="shared" si="30"/>
        <v/>
      </c>
      <c r="Z315" s="29"/>
      <c r="AA315" s="29"/>
      <c r="AB315" s="30">
        <f t="shared" si="27"/>
        <v>0</v>
      </c>
      <c r="AC315" s="30" t="str">
        <f t="shared" si="28"/>
        <v>Geodis On Demand (au pas de porte)</v>
      </c>
      <c r="AD315" s="31"/>
    </row>
    <row r="316" spans="2:30" x14ac:dyDescent="0.2">
      <c r="B316" s="4">
        <v>17127</v>
      </c>
      <c r="D316" t="s">
        <v>202</v>
      </c>
      <c r="E316" t="s">
        <v>422</v>
      </c>
      <c r="I316" s="32">
        <v>15.002000000000001</v>
      </c>
      <c r="K316" s="32">
        <v>39.275460000000002</v>
      </c>
      <c r="N316" t="s">
        <v>296</v>
      </c>
      <c r="Q316" s="2"/>
      <c r="R316" s="2"/>
      <c r="S316" s="2"/>
      <c r="T316" s="2"/>
      <c r="V316" s="25">
        <f t="shared" si="25"/>
        <v>15</v>
      </c>
      <c r="W316" s="26">
        <f t="shared" si="26"/>
        <v>42.31</v>
      </c>
      <c r="X316" s="27">
        <f t="shared" si="29"/>
        <v>35.25833333333334</v>
      </c>
      <c r="Y316" s="28" t="str">
        <f t="shared" si="30"/>
        <v>KO</v>
      </c>
      <c r="Z316" s="29"/>
      <c r="AA316" s="29"/>
      <c r="AB316" s="30">
        <f t="shared" si="27"/>
        <v>0</v>
      </c>
      <c r="AC316" s="30" t="str">
        <f t="shared" si="28"/>
        <v>Geodis Messagerie (au pas de porte)</v>
      </c>
      <c r="AD316" s="31"/>
    </row>
    <row r="317" spans="2:30" x14ac:dyDescent="0.2">
      <c r="B317" s="4">
        <v>17128</v>
      </c>
      <c r="D317" t="s">
        <v>202</v>
      </c>
      <c r="E317" t="s">
        <v>422</v>
      </c>
      <c r="I317" s="32">
        <v>39.502000000000002</v>
      </c>
      <c r="K317" s="32">
        <v>47.192039999999999</v>
      </c>
      <c r="N317" t="s">
        <v>297</v>
      </c>
      <c r="Q317" s="2"/>
      <c r="R317" s="2"/>
      <c r="S317" s="2"/>
      <c r="T317" s="2"/>
      <c r="V317" s="25">
        <f t="shared" si="25"/>
        <v>39.5</v>
      </c>
      <c r="W317" s="26">
        <f t="shared" si="26"/>
        <v>51.37</v>
      </c>
      <c r="X317" s="27">
        <f t="shared" si="29"/>
        <v>42.80833333333333</v>
      </c>
      <c r="Y317" s="28" t="str">
        <f t="shared" si="30"/>
        <v>KO</v>
      </c>
      <c r="Z317" s="29"/>
      <c r="AA317" s="29"/>
      <c r="AB317" s="30">
        <f t="shared" si="27"/>
        <v>0</v>
      </c>
      <c r="AC317" s="30" t="str">
        <f t="shared" si="28"/>
        <v>Geodis Messagerie (au pas de porte)</v>
      </c>
      <c r="AD317" s="31"/>
    </row>
    <row r="318" spans="2:30" x14ac:dyDescent="0.2">
      <c r="B318" s="4">
        <v>17133</v>
      </c>
      <c r="D318" t="s">
        <v>202</v>
      </c>
      <c r="E318" t="s">
        <v>422</v>
      </c>
      <c r="I318" s="32">
        <v>11.002000000000001</v>
      </c>
      <c r="K318" s="32">
        <v>26.30808</v>
      </c>
      <c r="N318" t="s">
        <v>298</v>
      </c>
      <c r="Q318" s="2"/>
      <c r="R318" s="2"/>
      <c r="S318" s="2"/>
      <c r="T318" s="2"/>
      <c r="V318" s="25">
        <f t="shared" si="25"/>
        <v>11</v>
      </c>
      <c r="W318" s="26">
        <f t="shared" si="26"/>
        <v>37.15</v>
      </c>
      <c r="X318" s="27">
        <f t="shared" si="29"/>
        <v>30.958333333333332</v>
      </c>
      <c r="Y318" s="28" t="str">
        <f t="shared" si="30"/>
        <v/>
      </c>
      <c r="Z318" s="29"/>
      <c r="AA318" s="29"/>
      <c r="AB318" s="30">
        <f t="shared" si="27"/>
        <v>0</v>
      </c>
      <c r="AC318" s="30" t="str">
        <f t="shared" si="28"/>
        <v>Geodis On Demand (au pas de porte)</v>
      </c>
      <c r="AD318" s="31"/>
    </row>
    <row r="319" spans="2:30" x14ac:dyDescent="0.2">
      <c r="B319" s="4">
        <v>17138</v>
      </c>
      <c r="D319" t="s">
        <v>202</v>
      </c>
      <c r="E319" t="s">
        <v>422</v>
      </c>
      <c r="I319" s="32">
        <v>13.502000000000001</v>
      </c>
      <c r="K319" s="32">
        <v>29.766780000000001</v>
      </c>
      <c r="N319" t="s">
        <v>299</v>
      </c>
      <c r="Q319" s="2"/>
      <c r="R319" s="2"/>
      <c r="S319" s="2"/>
      <c r="T319" s="2"/>
      <c r="V319" s="25">
        <f t="shared" si="25"/>
        <v>13.5</v>
      </c>
      <c r="W319" s="26">
        <f t="shared" si="26"/>
        <v>37.15</v>
      </c>
      <c r="X319" s="27">
        <f t="shared" si="29"/>
        <v>30.958333333333332</v>
      </c>
      <c r="Y319" s="28" t="str">
        <f t="shared" si="30"/>
        <v/>
      </c>
      <c r="Z319" s="29"/>
      <c r="AA319" s="29"/>
      <c r="AB319" s="30">
        <f t="shared" si="27"/>
        <v>0</v>
      </c>
      <c r="AC319" s="30" t="str">
        <f t="shared" si="28"/>
        <v>Geodis On Demand (au pas de porte)</v>
      </c>
      <c r="AD319" s="31"/>
    </row>
    <row r="320" spans="2:30" x14ac:dyDescent="0.2">
      <c r="B320">
        <v>17140</v>
      </c>
      <c r="D320" t="s">
        <v>202</v>
      </c>
      <c r="E320" t="s">
        <v>422</v>
      </c>
      <c r="I320" s="32">
        <v>8.5020000000000007</v>
      </c>
      <c r="K320" s="32">
        <v>28.031939999999999</v>
      </c>
      <c r="N320" t="s">
        <v>300</v>
      </c>
      <c r="Q320" s="2"/>
      <c r="R320" s="2"/>
      <c r="S320" s="2"/>
      <c r="T320" s="2"/>
      <c r="V320" s="25">
        <f t="shared" si="25"/>
        <v>7.5</v>
      </c>
      <c r="W320" s="26">
        <f t="shared" si="26"/>
        <v>13.57</v>
      </c>
      <c r="X320" s="27">
        <f t="shared" si="29"/>
        <v>11.308333333333334</v>
      </c>
      <c r="Y320" s="28" t="str">
        <f t="shared" si="30"/>
        <v>KO</v>
      </c>
      <c r="Z320" s="29"/>
      <c r="AA320" s="29"/>
      <c r="AB320" s="30">
        <f t="shared" si="27"/>
        <v>0</v>
      </c>
      <c r="AC320" s="30" t="str">
        <f t="shared" si="28"/>
        <v>Livraison ‡ domicile Predict sur rendez-vous</v>
      </c>
      <c r="AD320" s="31"/>
    </row>
    <row r="321" spans="2:30" x14ac:dyDescent="0.2">
      <c r="B321" s="4">
        <v>17141</v>
      </c>
      <c r="D321" t="s">
        <v>202</v>
      </c>
      <c r="E321" t="s">
        <v>422</v>
      </c>
      <c r="I321" s="32">
        <v>12.002000000000001</v>
      </c>
      <c r="K321" s="32">
        <v>32.863140000000001</v>
      </c>
      <c r="N321" t="s">
        <v>301</v>
      </c>
      <c r="Q321" s="2"/>
      <c r="R321" s="2"/>
      <c r="S321" s="2"/>
      <c r="T321" s="2"/>
      <c r="V321" s="25">
        <f t="shared" si="25"/>
        <v>11.5</v>
      </c>
      <c r="W321" s="26">
        <f t="shared" si="26"/>
        <v>37.15</v>
      </c>
      <c r="X321" s="27">
        <f t="shared" si="29"/>
        <v>30.958333333333332</v>
      </c>
      <c r="Y321" s="28" t="str">
        <f t="shared" si="30"/>
        <v>KO</v>
      </c>
      <c r="Z321" s="29"/>
      <c r="AA321" s="29"/>
      <c r="AB321" s="30">
        <f t="shared" si="27"/>
        <v>0</v>
      </c>
      <c r="AC321" s="30" t="str">
        <f t="shared" si="28"/>
        <v>Geodis On Demand (au pas de porte)</v>
      </c>
      <c r="AD321" s="31"/>
    </row>
    <row r="322" spans="2:30" x14ac:dyDescent="0.2">
      <c r="B322" s="4">
        <v>17144</v>
      </c>
      <c r="D322" t="s">
        <v>202</v>
      </c>
      <c r="E322" t="s">
        <v>422</v>
      </c>
      <c r="I322" s="32">
        <v>15.002000000000001</v>
      </c>
      <c r="K322" s="32">
        <v>37.342979999999997</v>
      </c>
      <c r="N322" t="s">
        <v>302</v>
      </c>
      <c r="Q322" s="2"/>
      <c r="R322" s="2"/>
      <c r="S322" s="2"/>
      <c r="T322" s="2"/>
      <c r="V322" s="25">
        <f t="shared" ref="V322:V385" si="31">IFERROR(IF(B322="","",INDEX(poids,MATCH(B322,id_commande,0))),"")</f>
        <v>15</v>
      </c>
      <c r="W322" s="26">
        <f t="shared" ref="W322:W385" si="32">IFERROR(IF(B322="","",INDEX(frais_expedition,MATCH(B322,id_commande,0))),"")</f>
        <v>35</v>
      </c>
      <c r="X322" s="27">
        <f t="shared" si="29"/>
        <v>29.166666666666668</v>
      </c>
      <c r="Y322" s="28" t="str">
        <f t="shared" si="30"/>
        <v>KO</v>
      </c>
      <c r="Z322" s="29"/>
      <c r="AA322" s="29"/>
      <c r="AB322" s="30">
        <f t="shared" ref="AB322:AB385" si="33">IFERROR(IF(B322="","",INDEX(tracking,MATCH(B322,id_commande,0))),"")</f>
        <v>0</v>
      </c>
      <c r="AC322" s="30" t="str">
        <f t="shared" ref="AC322:AC385" si="34">IFERROR(IF(B322="","",INDEX(transporteur,MATCH(B322,id_commande,0))),"")</f>
        <v>Geodis Messagerie (au pas de porte)</v>
      </c>
      <c r="AD322" s="31"/>
    </row>
    <row r="323" spans="2:30" x14ac:dyDescent="0.2">
      <c r="B323" s="4">
        <v>17146</v>
      </c>
      <c r="D323" t="s">
        <v>202</v>
      </c>
      <c r="E323" t="s">
        <v>422</v>
      </c>
      <c r="I323" s="32">
        <v>30.501999999999999</v>
      </c>
      <c r="K323" s="32">
        <v>44.633699999999997</v>
      </c>
      <c r="N323" t="s">
        <v>209</v>
      </c>
      <c r="Q323" s="2"/>
      <c r="R323" s="2"/>
      <c r="S323" s="2"/>
      <c r="T323" s="2"/>
      <c r="V323" s="25">
        <f t="shared" si="31"/>
        <v>30.5</v>
      </c>
      <c r="W323" s="26">
        <f t="shared" si="32"/>
        <v>46.85</v>
      </c>
      <c r="X323" s="27">
        <f t="shared" ref="X323:X386" si="35">IFERROR(W323/1.2,"")</f>
        <v>39.041666666666671</v>
      </c>
      <c r="Y323" s="28" t="str">
        <f t="shared" ref="Y323:Y386" si="36">IF(K323&gt;X323,"KO","")</f>
        <v>KO</v>
      </c>
      <c r="Z323" s="29"/>
      <c r="AA323" s="29"/>
      <c r="AB323" s="30">
        <f t="shared" si="33"/>
        <v>0</v>
      </c>
      <c r="AC323" s="30" t="str">
        <f t="shared" si="34"/>
        <v>Geodis Messagerie (au pas de porte)</v>
      </c>
      <c r="AD323" s="31"/>
    </row>
    <row r="324" spans="2:30" x14ac:dyDescent="0.2">
      <c r="B324" s="4">
        <v>17147</v>
      </c>
      <c r="D324" t="s">
        <v>202</v>
      </c>
      <c r="E324" t="s">
        <v>422</v>
      </c>
      <c r="I324" s="32">
        <v>12.502000000000001</v>
      </c>
      <c r="K324" s="32">
        <v>33.335279999999997</v>
      </c>
      <c r="N324" t="s">
        <v>303</v>
      </c>
      <c r="Q324" s="2"/>
      <c r="R324" s="2"/>
      <c r="S324" s="2"/>
      <c r="T324" s="2"/>
      <c r="V324" s="25">
        <f t="shared" si="31"/>
        <v>12</v>
      </c>
      <c r="W324" s="26">
        <f t="shared" si="32"/>
        <v>34.200000000000003</v>
      </c>
      <c r="X324" s="27">
        <f t="shared" si="35"/>
        <v>28.500000000000004</v>
      </c>
      <c r="Y324" s="28" t="str">
        <f t="shared" si="36"/>
        <v>KO</v>
      </c>
      <c r="Z324" s="29"/>
      <c r="AA324" s="29"/>
      <c r="AB324" s="30">
        <f t="shared" si="33"/>
        <v>0</v>
      </c>
      <c r="AC324" s="30" t="str">
        <f t="shared" si="34"/>
        <v>Geodis Messagerie (au pas de porte)</v>
      </c>
      <c r="AD324" s="31"/>
    </row>
    <row r="325" spans="2:30" x14ac:dyDescent="0.2">
      <c r="B325" s="4">
        <v>17148</v>
      </c>
      <c r="D325" t="s">
        <v>202</v>
      </c>
      <c r="E325" t="s">
        <v>422</v>
      </c>
      <c r="I325" s="32">
        <v>23.501999999999999</v>
      </c>
      <c r="K325" s="32">
        <v>57.996360000000003</v>
      </c>
      <c r="N325" t="s">
        <v>304</v>
      </c>
      <c r="Q325" s="2"/>
      <c r="R325" s="2"/>
      <c r="S325" s="2"/>
      <c r="T325" s="2"/>
      <c r="V325" s="25">
        <f t="shared" si="31"/>
        <v>23.5</v>
      </c>
      <c r="W325" s="26">
        <f t="shared" si="32"/>
        <v>42.31</v>
      </c>
      <c r="X325" s="27">
        <f t="shared" si="35"/>
        <v>35.25833333333334</v>
      </c>
      <c r="Y325" s="28" t="str">
        <f t="shared" si="36"/>
        <v>KO</v>
      </c>
      <c r="Z325" s="29"/>
      <c r="AA325" s="29"/>
      <c r="AB325" s="30">
        <f t="shared" si="33"/>
        <v>0</v>
      </c>
      <c r="AC325" s="30" t="str">
        <f t="shared" si="34"/>
        <v>Geodis Messagerie (au pas de porte)</v>
      </c>
      <c r="AD325" s="31"/>
    </row>
    <row r="326" spans="2:30" x14ac:dyDescent="0.2">
      <c r="B326" s="4">
        <v>17149</v>
      </c>
      <c r="D326" t="s">
        <v>202</v>
      </c>
      <c r="E326" t="s">
        <v>422</v>
      </c>
      <c r="I326" s="32">
        <v>11.502000000000001</v>
      </c>
      <c r="K326" s="32">
        <v>31.578479999999999</v>
      </c>
      <c r="N326" t="s">
        <v>305</v>
      </c>
      <c r="Q326" s="2"/>
      <c r="R326" s="2"/>
      <c r="S326" s="2"/>
      <c r="T326" s="2"/>
      <c r="V326" s="25">
        <f t="shared" si="31"/>
        <v>11</v>
      </c>
      <c r="W326" s="26">
        <f t="shared" si="32"/>
        <v>34.200000000000003</v>
      </c>
      <c r="X326" s="27">
        <f t="shared" si="35"/>
        <v>28.500000000000004</v>
      </c>
      <c r="Y326" s="28" t="str">
        <f t="shared" si="36"/>
        <v>KO</v>
      </c>
      <c r="Z326" s="29"/>
      <c r="AA326" s="29"/>
      <c r="AB326" s="30">
        <f t="shared" si="33"/>
        <v>0</v>
      </c>
      <c r="AC326" s="30" t="str">
        <f t="shared" si="34"/>
        <v>Geodis Messagerie (au pas de porte)</v>
      </c>
      <c r="AD326" s="31"/>
    </row>
    <row r="327" spans="2:30" x14ac:dyDescent="0.2">
      <c r="B327" s="4">
        <v>17155</v>
      </c>
      <c r="D327" t="s">
        <v>202</v>
      </c>
      <c r="E327" t="s">
        <v>422</v>
      </c>
      <c r="I327" s="32">
        <v>10.002000000000001</v>
      </c>
      <c r="K327" s="32">
        <v>24.529319999999998</v>
      </c>
      <c r="N327" t="s">
        <v>306</v>
      </c>
      <c r="Q327" s="2"/>
      <c r="R327" s="2"/>
      <c r="S327" s="2"/>
      <c r="T327" s="2"/>
      <c r="V327" s="25">
        <f t="shared" si="31"/>
        <v>10.5</v>
      </c>
      <c r="W327" s="26">
        <f t="shared" si="32"/>
        <v>37.15</v>
      </c>
      <c r="X327" s="27">
        <f t="shared" si="35"/>
        <v>30.958333333333332</v>
      </c>
      <c r="Y327" s="28" t="str">
        <f t="shared" si="36"/>
        <v/>
      </c>
      <c r="Z327" s="29"/>
      <c r="AA327" s="29"/>
      <c r="AB327" s="30">
        <f t="shared" si="33"/>
        <v>0</v>
      </c>
      <c r="AC327" s="30" t="str">
        <f t="shared" si="34"/>
        <v>Geodis On Demand (au pas de porte)</v>
      </c>
      <c r="AD327" s="31"/>
    </row>
    <row r="328" spans="2:30" x14ac:dyDescent="0.2">
      <c r="B328" s="4">
        <v>17160</v>
      </c>
      <c r="D328" t="s">
        <v>202</v>
      </c>
      <c r="E328" t="s">
        <v>425</v>
      </c>
      <c r="I328" s="32">
        <v>12.502000000000001</v>
      </c>
      <c r="K328" s="32">
        <v>78.957179999999994</v>
      </c>
      <c r="N328" t="s">
        <v>191</v>
      </c>
      <c r="Q328" s="2"/>
      <c r="R328" s="2"/>
      <c r="S328" s="2"/>
      <c r="T328" s="2"/>
      <c r="V328" s="25">
        <f t="shared" si="31"/>
        <v>12</v>
      </c>
      <c r="W328" s="26">
        <f t="shared" si="32"/>
        <v>31.01</v>
      </c>
      <c r="X328" s="27">
        <f t="shared" si="35"/>
        <v>25.841666666666669</v>
      </c>
      <c r="Y328" s="28" t="str">
        <f t="shared" si="36"/>
        <v>KO</v>
      </c>
      <c r="Z328" s="29"/>
      <c r="AA328" s="29"/>
      <c r="AB328" s="30">
        <f t="shared" si="33"/>
        <v>0</v>
      </c>
      <c r="AC328" s="30" t="str">
        <f t="shared" si="34"/>
        <v>Geodis Messagerie (au pas de porte)</v>
      </c>
      <c r="AD328" s="31"/>
    </row>
    <row r="329" spans="2:30" x14ac:dyDescent="0.2">
      <c r="B329" s="4">
        <v>17161</v>
      </c>
      <c r="D329" t="s">
        <v>202</v>
      </c>
      <c r="E329" t="s">
        <v>422</v>
      </c>
      <c r="I329" s="32">
        <v>20.501999999999999</v>
      </c>
      <c r="K329" s="32">
        <v>158.62806</v>
      </c>
      <c r="N329" t="s">
        <v>307</v>
      </c>
      <c r="Q329" s="2"/>
      <c r="R329" s="2"/>
      <c r="S329" s="2"/>
      <c r="T329" s="2"/>
      <c r="V329" s="25">
        <f t="shared" si="31"/>
        <v>20.5</v>
      </c>
      <c r="W329" s="26">
        <f t="shared" si="32"/>
        <v>42.31</v>
      </c>
      <c r="X329" s="27">
        <f t="shared" si="35"/>
        <v>35.25833333333334</v>
      </c>
      <c r="Y329" s="28" t="str">
        <f t="shared" si="36"/>
        <v>KO</v>
      </c>
      <c r="Z329" s="29"/>
      <c r="AA329" s="29"/>
      <c r="AB329" s="30">
        <f t="shared" si="33"/>
        <v>0</v>
      </c>
      <c r="AC329" s="30" t="str">
        <f t="shared" si="34"/>
        <v>Geodis Messagerie (au pas de porte)</v>
      </c>
      <c r="AD329" s="31"/>
    </row>
    <row r="330" spans="2:30" x14ac:dyDescent="0.2">
      <c r="B330" s="4">
        <v>17162</v>
      </c>
      <c r="D330" t="s">
        <v>202</v>
      </c>
      <c r="E330" t="s">
        <v>422</v>
      </c>
      <c r="I330" s="32">
        <v>38.002000000000002</v>
      </c>
      <c r="K330" s="32">
        <v>35.959499999999998</v>
      </c>
      <c r="N330" t="s">
        <v>308</v>
      </c>
      <c r="Q330" s="2"/>
      <c r="R330" s="2"/>
      <c r="S330" s="2"/>
      <c r="T330" s="2"/>
      <c r="V330" s="25">
        <f t="shared" si="31"/>
        <v>38</v>
      </c>
      <c r="W330" s="26">
        <f t="shared" si="32"/>
        <v>53.54</v>
      </c>
      <c r="X330" s="27">
        <f t="shared" si="35"/>
        <v>44.616666666666667</v>
      </c>
      <c r="Y330" s="28" t="str">
        <f t="shared" si="36"/>
        <v/>
      </c>
      <c r="Z330" s="29"/>
      <c r="AA330" s="29"/>
      <c r="AB330" s="30">
        <f t="shared" si="33"/>
        <v>0</v>
      </c>
      <c r="AC330" s="30" t="str">
        <f t="shared" si="34"/>
        <v>Geodis On Demand (au pas de porte)</v>
      </c>
      <c r="AD330" s="31"/>
    </row>
    <row r="331" spans="2:30" x14ac:dyDescent="0.2">
      <c r="B331" s="4">
        <v>17164</v>
      </c>
      <c r="D331" t="s">
        <v>202</v>
      </c>
      <c r="E331" t="s">
        <v>422</v>
      </c>
      <c r="I331" s="32">
        <v>26.001999999999999</v>
      </c>
      <c r="K331" s="32">
        <v>39.527999999999999</v>
      </c>
      <c r="N331" t="s">
        <v>309</v>
      </c>
      <c r="Q331" s="2"/>
      <c r="R331" s="2"/>
      <c r="S331" s="2"/>
      <c r="T331" s="2"/>
      <c r="V331" s="25">
        <f t="shared" si="31"/>
        <v>26</v>
      </c>
      <c r="W331" s="26">
        <f t="shared" si="32"/>
        <v>47.66</v>
      </c>
      <c r="X331" s="27">
        <f t="shared" si="35"/>
        <v>39.716666666666669</v>
      </c>
      <c r="Y331" s="28" t="str">
        <f t="shared" si="36"/>
        <v/>
      </c>
      <c r="Z331" s="29"/>
      <c r="AA331" s="29"/>
      <c r="AB331" s="30">
        <f t="shared" si="33"/>
        <v>0</v>
      </c>
      <c r="AC331" s="30" t="str">
        <f t="shared" si="34"/>
        <v>Geodis On Demand (au pas de porte)</v>
      </c>
      <c r="AD331" s="31"/>
    </row>
    <row r="332" spans="2:30" x14ac:dyDescent="0.2">
      <c r="B332" s="4">
        <v>17166</v>
      </c>
      <c r="D332" t="s">
        <v>202</v>
      </c>
      <c r="E332" t="s">
        <v>422</v>
      </c>
      <c r="I332" s="32">
        <v>39.002000000000002</v>
      </c>
      <c r="K332" s="32">
        <v>42.822000000000003</v>
      </c>
      <c r="N332" t="s">
        <v>310</v>
      </c>
      <c r="Q332" s="2"/>
      <c r="R332" s="2"/>
      <c r="S332" s="2"/>
      <c r="T332" s="2"/>
      <c r="V332" s="25">
        <f t="shared" si="31"/>
        <v>39</v>
      </c>
      <c r="W332" s="26">
        <f t="shared" si="32"/>
        <v>53.54</v>
      </c>
      <c r="X332" s="27">
        <f t="shared" si="35"/>
        <v>44.616666666666667</v>
      </c>
      <c r="Y332" s="28" t="str">
        <f t="shared" si="36"/>
        <v/>
      </c>
      <c r="Z332" s="29"/>
      <c r="AA332" s="29"/>
      <c r="AB332" s="30">
        <f t="shared" si="33"/>
        <v>0</v>
      </c>
      <c r="AC332" s="30" t="str">
        <f t="shared" si="34"/>
        <v>Geodis On Demand (au pas de porte)</v>
      </c>
      <c r="AD332" s="31"/>
    </row>
    <row r="333" spans="2:30" x14ac:dyDescent="0.2">
      <c r="B333">
        <v>17168</v>
      </c>
      <c r="D333" t="s">
        <v>202</v>
      </c>
      <c r="E333" t="s">
        <v>422</v>
      </c>
      <c r="I333" s="32">
        <v>112.002</v>
      </c>
      <c r="K333" s="32">
        <v>81.219059999999999</v>
      </c>
      <c r="N333" t="s">
        <v>311</v>
      </c>
      <c r="Q333" s="2"/>
      <c r="R333" s="2"/>
      <c r="S333" s="2"/>
      <c r="T333" s="2"/>
      <c r="V333" s="25">
        <f t="shared" si="31"/>
        <v>112</v>
      </c>
      <c r="W333" s="26">
        <f t="shared" si="32"/>
        <v>73.459999999999994</v>
      </c>
      <c r="X333" s="27">
        <f t="shared" si="35"/>
        <v>61.216666666666661</v>
      </c>
      <c r="Y333" s="28" t="str">
        <f t="shared" si="36"/>
        <v>KO</v>
      </c>
      <c r="Z333" s="29"/>
      <c r="AA333" s="29"/>
      <c r="AB333" s="30">
        <f t="shared" si="33"/>
        <v>0</v>
      </c>
      <c r="AC333" s="30" t="str">
        <f t="shared" si="34"/>
        <v>Geodis Messagerie (au pas de porte)</v>
      </c>
      <c r="AD333" s="31"/>
    </row>
    <row r="334" spans="2:30" x14ac:dyDescent="0.2">
      <c r="B334" s="4">
        <v>17169</v>
      </c>
      <c r="D334" t="s">
        <v>202</v>
      </c>
      <c r="E334" t="s">
        <v>422</v>
      </c>
      <c r="I334" s="32">
        <v>27.001999999999999</v>
      </c>
      <c r="K334" s="32">
        <v>48.366900000000001</v>
      </c>
      <c r="N334" t="s">
        <v>312</v>
      </c>
      <c r="Q334" s="2"/>
      <c r="R334" s="2"/>
      <c r="S334" s="2"/>
      <c r="T334" s="2"/>
      <c r="V334" s="25">
        <f t="shared" si="31"/>
        <v>27</v>
      </c>
      <c r="W334" s="26">
        <f t="shared" si="32"/>
        <v>42.31</v>
      </c>
      <c r="X334" s="27">
        <f t="shared" si="35"/>
        <v>35.25833333333334</v>
      </c>
      <c r="Y334" s="28" t="str">
        <f t="shared" si="36"/>
        <v>KO</v>
      </c>
      <c r="Z334" s="29"/>
      <c r="AA334" s="29"/>
      <c r="AB334" s="30">
        <f t="shared" si="33"/>
        <v>0</v>
      </c>
      <c r="AC334" s="30" t="str">
        <f t="shared" si="34"/>
        <v>Geodis Messagerie (au pas de porte)</v>
      </c>
      <c r="AD334" s="31"/>
    </row>
    <row r="335" spans="2:30" x14ac:dyDescent="0.2">
      <c r="B335" s="4">
        <v>17173</v>
      </c>
      <c r="D335" t="s">
        <v>202</v>
      </c>
      <c r="E335" t="s">
        <v>422</v>
      </c>
      <c r="I335" s="32">
        <v>55.502000000000002</v>
      </c>
      <c r="K335" s="32">
        <v>51.463259999999998</v>
      </c>
      <c r="N335" t="s">
        <v>313</v>
      </c>
      <c r="Q335" s="2"/>
      <c r="R335" s="2"/>
      <c r="S335" s="2"/>
      <c r="T335" s="2"/>
      <c r="V335" s="25">
        <f t="shared" si="31"/>
        <v>55</v>
      </c>
      <c r="W335" s="26">
        <f t="shared" si="32"/>
        <v>55.79</v>
      </c>
      <c r="X335" s="27">
        <f t="shared" si="35"/>
        <v>46.491666666666667</v>
      </c>
      <c r="Y335" s="28" t="str">
        <f t="shared" si="36"/>
        <v>KO</v>
      </c>
      <c r="Z335" s="29"/>
      <c r="AA335" s="29"/>
      <c r="AB335" s="30">
        <f t="shared" si="33"/>
        <v>0</v>
      </c>
      <c r="AC335" s="30" t="str">
        <f t="shared" si="34"/>
        <v>Geodis Messagerie (au pas de porte)</v>
      </c>
      <c r="AD335" s="31"/>
    </row>
    <row r="336" spans="2:30" x14ac:dyDescent="0.2">
      <c r="B336" s="4">
        <v>17175</v>
      </c>
      <c r="D336" t="s">
        <v>202</v>
      </c>
      <c r="E336" t="s">
        <v>422</v>
      </c>
      <c r="I336" s="32">
        <v>17.001999999999999</v>
      </c>
      <c r="K336" s="32">
        <v>31.051439999999999</v>
      </c>
      <c r="N336" t="s">
        <v>314</v>
      </c>
      <c r="Q336" s="2"/>
      <c r="R336" s="2"/>
      <c r="S336" s="2"/>
      <c r="T336" s="2"/>
      <c r="V336" s="25">
        <f t="shared" si="31"/>
        <v>17</v>
      </c>
      <c r="W336" s="26">
        <f t="shared" si="32"/>
        <v>35</v>
      </c>
      <c r="X336" s="27">
        <f t="shared" si="35"/>
        <v>29.166666666666668</v>
      </c>
      <c r="Y336" s="28" t="str">
        <f t="shared" si="36"/>
        <v>KO</v>
      </c>
      <c r="Z336" s="29"/>
      <c r="AA336" s="29"/>
      <c r="AB336" s="30">
        <f t="shared" si="33"/>
        <v>0</v>
      </c>
      <c r="AC336" s="30" t="str">
        <f t="shared" si="34"/>
        <v>Geodis Messagerie (au pas de porte)</v>
      </c>
      <c r="AD336" s="31"/>
    </row>
    <row r="337" spans="2:30" x14ac:dyDescent="0.2">
      <c r="B337" s="4">
        <v>17176</v>
      </c>
      <c r="D337" t="s">
        <v>202</v>
      </c>
      <c r="E337" t="s">
        <v>422</v>
      </c>
      <c r="I337" s="32">
        <v>21.501999999999999</v>
      </c>
      <c r="K337" s="32">
        <v>33.972119999999997</v>
      </c>
      <c r="N337" t="s">
        <v>49</v>
      </c>
      <c r="Q337" s="2"/>
      <c r="R337" s="2"/>
      <c r="S337" s="2"/>
      <c r="T337" s="2"/>
      <c r="V337" s="25">
        <f t="shared" si="31"/>
        <v>21.5</v>
      </c>
      <c r="W337" s="26">
        <f t="shared" si="32"/>
        <v>42.31</v>
      </c>
      <c r="X337" s="27">
        <f t="shared" si="35"/>
        <v>35.25833333333334</v>
      </c>
      <c r="Y337" s="28" t="str">
        <f t="shared" si="36"/>
        <v/>
      </c>
      <c r="Z337" s="29"/>
      <c r="AA337" s="29"/>
      <c r="AB337" s="30">
        <f t="shared" si="33"/>
        <v>0</v>
      </c>
      <c r="AC337" s="30" t="str">
        <f t="shared" si="34"/>
        <v>Geodis Messagerie (au pas de porte)</v>
      </c>
      <c r="AD337" s="31"/>
    </row>
    <row r="338" spans="2:30" x14ac:dyDescent="0.2">
      <c r="B338" s="4">
        <v>17178</v>
      </c>
      <c r="D338" t="s">
        <v>202</v>
      </c>
      <c r="E338" t="s">
        <v>422</v>
      </c>
      <c r="I338" s="32">
        <v>50.502000000000002</v>
      </c>
      <c r="K338" s="32">
        <v>63.826740000000001</v>
      </c>
      <c r="N338" t="s">
        <v>315</v>
      </c>
      <c r="Q338" s="2"/>
      <c r="R338" s="2"/>
      <c r="S338" s="2"/>
      <c r="T338" s="2"/>
      <c r="V338" s="25">
        <f t="shared" si="31"/>
        <v>50.5</v>
      </c>
      <c r="W338" s="26">
        <f t="shared" si="32"/>
        <v>55.79</v>
      </c>
      <c r="X338" s="27">
        <f t="shared" si="35"/>
        <v>46.491666666666667</v>
      </c>
      <c r="Y338" s="28" t="str">
        <f t="shared" si="36"/>
        <v>KO</v>
      </c>
      <c r="Z338" s="29"/>
      <c r="AA338" s="29"/>
      <c r="AB338" s="30">
        <f t="shared" si="33"/>
        <v>0</v>
      </c>
      <c r="AC338" s="30" t="str">
        <f t="shared" si="34"/>
        <v>Geodis Messagerie (au pas de porte)</v>
      </c>
      <c r="AD338" s="31"/>
    </row>
    <row r="339" spans="2:30" x14ac:dyDescent="0.2">
      <c r="B339" s="4">
        <v>17179</v>
      </c>
      <c r="D339" t="s">
        <v>202</v>
      </c>
      <c r="E339" t="s">
        <v>422</v>
      </c>
      <c r="I339" s="32">
        <v>62.502000000000002</v>
      </c>
      <c r="K339" s="32">
        <v>36.947699999999998</v>
      </c>
      <c r="N339" t="s">
        <v>316</v>
      </c>
      <c r="Q339" s="2"/>
      <c r="R339" s="2"/>
      <c r="S339" s="2"/>
      <c r="T339" s="2"/>
      <c r="V339" s="25">
        <f t="shared" si="31"/>
        <v>62.5</v>
      </c>
      <c r="W339" s="26">
        <f t="shared" si="32"/>
        <v>64.63</v>
      </c>
      <c r="X339" s="27">
        <f t="shared" si="35"/>
        <v>53.858333333333334</v>
      </c>
      <c r="Y339" s="28" t="str">
        <f t="shared" si="36"/>
        <v/>
      </c>
      <c r="Z339" s="29"/>
      <c r="AA339" s="29"/>
      <c r="AB339" s="30">
        <f t="shared" si="33"/>
        <v>0</v>
      </c>
      <c r="AC339" s="30" t="str">
        <f t="shared" si="34"/>
        <v>Geodis Messagerie (au pas de porte)</v>
      </c>
      <c r="AD339" s="31"/>
    </row>
    <row r="340" spans="2:30" x14ac:dyDescent="0.2">
      <c r="B340" s="4">
        <v>17180</v>
      </c>
      <c r="D340" t="s">
        <v>202</v>
      </c>
      <c r="E340" t="s">
        <v>422</v>
      </c>
      <c r="I340" s="32">
        <v>9.5020000000000007</v>
      </c>
      <c r="K340" s="32">
        <v>31.523579999999999</v>
      </c>
      <c r="N340" t="s">
        <v>317</v>
      </c>
      <c r="Q340" s="2"/>
      <c r="R340" s="2"/>
      <c r="S340" s="2"/>
      <c r="T340" s="2"/>
      <c r="V340" s="25">
        <f t="shared" si="31"/>
        <v>9.5</v>
      </c>
      <c r="W340" s="26">
        <f t="shared" si="32"/>
        <v>34.200000000000003</v>
      </c>
      <c r="X340" s="27">
        <f t="shared" si="35"/>
        <v>28.500000000000004</v>
      </c>
      <c r="Y340" s="28" t="str">
        <f t="shared" si="36"/>
        <v>KO</v>
      </c>
      <c r="Z340" s="29"/>
      <c r="AA340" s="29"/>
      <c r="AB340" s="30">
        <f t="shared" si="33"/>
        <v>0</v>
      </c>
      <c r="AC340" s="30" t="str">
        <f t="shared" si="34"/>
        <v>Geodis Messagerie (au pas de porte)</v>
      </c>
      <c r="AD340" s="31"/>
    </row>
    <row r="341" spans="2:30" x14ac:dyDescent="0.2">
      <c r="B341" s="4">
        <v>17181</v>
      </c>
      <c r="D341" t="s">
        <v>202</v>
      </c>
      <c r="E341" t="s">
        <v>422</v>
      </c>
      <c r="I341" s="32">
        <v>16.501999999999999</v>
      </c>
      <c r="K341" s="32">
        <v>32.972940000000001</v>
      </c>
      <c r="N341" t="s">
        <v>268</v>
      </c>
      <c r="Q341" s="2"/>
      <c r="R341" s="2"/>
      <c r="S341" s="2"/>
      <c r="T341" s="2"/>
      <c r="V341" s="25">
        <f t="shared" si="31"/>
        <v>16.5</v>
      </c>
      <c r="W341" s="26">
        <f t="shared" si="32"/>
        <v>35</v>
      </c>
      <c r="X341" s="27">
        <f t="shared" si="35"/>
        <v>29.166666666666668</v>
      </c>
      <c r="Y341" s="28" t="str">
        <f t="shared" si="36"/>
        <v>KO</v>
      </c>
      <c r="Z341" s="29"/>
      <c r="AA341" s="29"/>
      <c r="AB341" s="30">
        <f t="shared" si="33"/>
        <v>0</v>
      </c>
      <c r="AC341" s="30" t="str">
        <f t="shared" si="34"/>
        <v>Geodis Messagerie (au pas de porte)</v>
      </c>
      <c r="AD341" s="31"/>
    </row>
    <row r="342" spans="2:30" x14ac:dyDescent="0.2">
      <c r="B342" s="4">
        <v>17182</v>
      </c>
      <c r="D342" t="s">
        <v>202</v>
      </c>
      <c r="E342" t="s">
        <v>422</v>
      </c>
      <c r="I342" s="32">
        <v>12.502000000000001</v>
      </c>
      <c r="K342" s="32">
        <v>28.119779999999999</v>
      </c>
      <c r="N342" t="s">
        <v>318</v>
      </c>
      <c r="Q342" s="2"/>
      <c r="R342" s="2"/>
      <c r="S342" s="2"/>
      <c r="T342" s="2"/>
      <c r="V342" s="25">
        <f t="shared" si="31"/>
        <v>12</v>
      </c>
      <c r="W342" s="26">
        <f t="shared" si="32"/>
        <v>34.200000000000003</v>
      </c>
      <c r="X342" s="27">
        <f t="shared" si="35"/>
        <v>28.500000000000004</v>
      </c>
      <c r="Y342" s="28" t="str">
        <f t="shared" si="36"/>
        <v/>
      </c>
      <c r="Z342" s="29"/>
      <c r="AA342" s="29"/>
      <c r="AB342" s="30">
        <f t="shared" si="33"/>
        <v>0</v>
      </c>
      <c r="AC342" s="30" t="str">
        <f t="shared" si="34"/>
        <v>Geodis Messagerie (au pas de porte)</v>
      </c>
      <c r="AD342" s="31"/>
    </row>
    <row r="343" spans="2:30" x14ac:dyDescent="0.2">
      <c r="B343" s="4">
        <v>17183</v>
      </c>
      <c r="D343" t="s">
        <v>202</v>
      </c>
      <c r="E343" t="s">
        <v>422</v>
      </c>
      <c r="I343" s="32">
        <v>12.502000000000001</v>
      </c>
      <c r="K343" s="32">
        <v>31.523579999999999</v>
      </c>
      <c r="N343" t="s">
        <v>239</v>
      </c>
      <c r="Q343" s="2"/>
      <c r="R343" s="2"/>
      <c r="S343" s="2"/>
      <c r="T343" s="2"/>
      <c r="V343" s="25">
        <f t="shared" si="31"/>
        <v>12</v>
      </c>
      <c r="W343" s="26">
        <f t="shared" si="32"/>
        <v>34.200000000000003</v>
      </c>
      <c r="X343" s="27">
        <f t="shared" si="35"/>
        <v>28.500000000000004</v>
      </c>
      <c r="Y343" s="28" t="str">
        <f t="shared" si="36"/>
        <v>KO</v>
      </c>
      <c r="Z343" s="29"/>
      <c r="AA343" s="29"/>
      <c r="AB343" s="30">
        <f t="shared" si="33"/>
        <v>0</v>
      </c>
      <c r="AC343" s="30" t="str">
        <f t="shared" si="34"/>
        <v>Geodis Messagerie (au pas de porte)</v>
      </c>
      <c r="AD343" s="31"/>
    </row>
    <row r="344" spans="2:30" x14ac:dyDescent="0.2">
      <c r="B344" s="4">
        <v>17185</v>
      </c>
      <c r="D344" t="s">
        <v>202</v>
      </c>
      <c r="E344" t="s">
        <v>422</v>
      </c>
      <c r="I344" s="32">
        <v>28.501999999999999</v>
      </c>
      <c r="K344" s="32">
        <v>43.876080000000002</v>
      </c>
      <c r="N344" t="s">
        <v>44</v>
      </c>
      <c r="Q344" s="2"/>
      <c r="R344" s="2"/>
      <c r="S344" s="2"/>
      <c r="T344" s="2"/>
      <c r="V344" s="25">
        <f t="shared" si="31"/>
        <v>28.5</v>
      </c>
      <c r="W344" s="26">
        <f t="shared" si="32"/>
        <v>42.31</v>
      </c>
      <c r="X344" s="27">
        <f t="shared" si="35"/>
        <v>35.25833333333334</v>
      </c>
      <c r="Y344" s="28" t="str">
        <f t="shared" si="36"/>
        <v>KO</v>
      </c>
      <c r="Z344" s="29"/>
      <c r="AA344" s="29"/>
      <c r="AB344" s="30">
        <f t="shared" si="33"/>
        <v>0</v>
      </c>
      <c r="AC344" s="30" t="str">
        <f t="shared" si="34"/>
        <v>Geodis Messagerie (au pas de porte)</v>
      </c>
      <c r="AD344" s="31"/>
    </row>
    <row r="345" spans="2:30" x14ac:dyDescent="0.2">
      <c r="B345" s="4">
        <v>17187</v>
      </c>
      <c r="D345" t="s">
        <v>202</v>
      </c>
      <c r="E345" t="s">
        <v>422</v>
      </c>
      <c r="I345" s="32">
        <v>32.002000000000002</v>
      </c>
      <c r="K345" s="32">
        <v>44.633699999999997</v>
      </c>
      <c r="N345" t="s">
        <v>319</v>
      </c>
      <c r="Q345" s="2"/>
      <c r="R345" s="2"/>
      <c r="S345" s="2"/>
      <c r="T345" s="2"/>
      <c r="V345" s="25">
        <f t="shared" si="31"/>
        <v>32</v>
      </c>
      <c r="W345" s="26">
        <f t="shared" si="32"/>
        <v>35</v>
      </c>
      <c r="X345" s="27">
        <f t="shared" si="35"/>
        <v>29.166666666666668</v>
      </c>
      <c r="Y345" s="28" t="str">
        <f t="shared" si="36"/>
        <v>KO</v>
      </c>
      <c r="Z345" s="29"/>
      <c r="AA345" s="29"/>
      <c r="AB345" s="30">
        <f t="shared" si="33"/>
        <v>0</v>
      </c>
      <c r="AC345" s="30" t="str">
        <f t="shared" si="34"/>
        <v>Geodis Messagerie (au pas de porte)</v>
      </c>
      <c r="AD345" s="31"/>
    </row>
    <row r="346" spans="2:30" x14ac:dyDescent="0.2">
      <c r="B346" s="4">
        <v>17191</v>
      </c>
      <c r="D346" t="s">
        <v>202</v>
      </c>
      <c r="E346" t="s">
        <v>422</v>
      </c>
      <c r="I346" s="32">
        <v>33.002000000000002</v>
      </c>
      <c r="K346" s="32">
        <v>29.558160000000001</v>
      </c>
      <c r="N346" t="s">
        <v>320</v>
      </c>
      <c r="Q346" s="2"/>
      <c r="R346" s="2"/>
      <c r="S346" s="2"/>
      <c r="T346" s="2"/>
      <c r="V346" s="25">
        <f t="shared" si="31"/>
        <v>33</v>
      </c>
      <c r="W346" s="26">
        <f t="shared" si="32"/>
        <v>46.85</v>
      </c>
      <c r="X346" s="27">
        <f t="shared" si="35"/>
        <v>39.041666666666671</v>
      </c>
      <c r="Y346" s="28" t="str">
        <f t="shared" si="36"/>
        <v/>
      </c>
      <c r="Z346" s="29"/>
      <c r="AA346" s="29"/>
      <c r="AB346" s="30">
        <f t="shared" si="33"/>
        <v>0</v>
      </c>
      <c r="AC346" s="30" t="str">
        <f t="shared" si="34"/>
        <v>Geodis Messagerie (au pas de porte)</v>
      </c>
      <c r="AD346" s="31"/>
    </row>
    <row r="347" spans="2:30" x14ac:dyDescent="0.2">
      <c r="B347" s="4">
        <v>17192</v>
      </c>
      <c r="D347" t="s">
        <v>202</v>
      </c>
      <c r="E347" t="s">
        <v>422</v>
      </c>
      <c r="I347" s="32">
        <v>17.001999999999999</v>
      </c>
      <c r="K347" s="32">
        <v>34.455240000000003</v>
      </c>
      <c r="N347" t="s">
        <v>321</v>
      </c>
      <c r="Q347" s="2"/>
      <c r="R347" s="2"/>
      <c r="S347" s="2"/>
      <c r="T347" s="2"/>
      <c r="V347" s="25">
        <f t="shared" si="31"/>
        <v>17</v>
      </c>
      <c r="W347" s="26">
        <f t="shared" si="32"/>
        <v>35</v>
      </c>
      <c r="X347" s="27">
        <f t="shared" si="35"/>
        <v>29.166666666666668</v>
      </c>
      <c r="Y347" s="28" t="str">
        <f t="shared" si="36"/>
        <v>KO</v>
      </c>
      <c r="Z347" s="29"/>
      <c r="AA347" s="29"/>
      <c r="AB347" s="30">
        <f t="shared" si="33"/>
        <v>0</v>
      </c>
      <c r="AC347" s="30" t="str">
        <f t="shared" si="34"/>
        <v>Geodis Messagerie (au pas de porte)</v>
      </c>
      <c r="AD347" s="31"/>
    </row>
    <row r="348" spans="2:30" x14ac:dyDescent="0.2">
      <c r="B348" s="4">
        <v>17197</v>
      </c>
      <c r="D348" t="s">
        <v>202</v>
      </c>
      <c r="E348" t="s">
        <v>422</v>
      </c>
      <c r="I348" s="32">
        <v>59.002000000000002</v>
      </c>
      <c r="K348" s="32">
        <v>217.74438000000001</v>
      </c>
      <c r="N348" t="s">
        <v>322</v>
      </c>
      <c r="Q348" s="2"/>
      <c r="R348" s="2"/>
      <c r="S348" s="2"/>
      <c r="T348" s="2"/>
      <c r="V348" s="25">
        <f t="shared" si="31"/>
        <v>59</v>
      </c>
      <c r="W348" s="26">
        <f t="shared" si="32"/>
        <v>65.150000000000006</v>
      </c>
      <c r="X348" s="27">
        <f t="shared" si="35"/>
        <v>54.291666666666671</v>
      </c>
      <c r="Y348" s="28" t="str">
        <f t="shared" si="36"/>
        <v>KO</v>
      </c>
      <c r="Z348" s="29"/>
      <c r="AA348" s="29"/>
      <c r="AB348" s="30">
        <f t="shared" si="33"/>
        <v>0</v>
      </c>
      <c r="AC348" s="30" t="str">
        <f t="shared" si="34"/>
        <v>Geodis On Demand (au pas de porte)</v>
      </c>
      <c r="AD348" s="31"/>
    </row>
    <row r="349" spans="2:30" x14ac:dyDescent="0.2">
      <c r="B349" s="4">
        <v>17200</v>
      </c>
      <c r="D349" t="s">
        <v>202</v>
      </c>
      <c r="E349" t="s">
        <v>422</v>
      </c>
      <c r="I349" s="32">
        <v>23.501999999999999</v>
      </c>
      <c r="K349" s="32">
        <v>41.339700000000001</v>
      </c>
      <c r="N349" t="s">
        <v>323</v>
      </c>
      <c r="Q349" s="2"/>
      <c r="R349" s="2"/>
      <c r="S349" s="2"/>
      <c r="T349" s="2"/>
      <c r="V349" s="25">
        <f t="shared" si="31"/>
        <v>23.5</v>
      </c>
      <c r="W349" s="26">
        <f t="shared" si="32"/>
        <v>42.31</v>
      </c>
      <c r="X349" s="27">
        <f t="shared" si="35"/>
        <v>35.25833333333334</v>
      </c>
      <c r="Y349" s="28" t="str">
        <f t="shared" si="36"/>
        <v>KO</v>
      </c>
      <c r="Z349" s="29"/>
      <c r="AA349" s="29"/>
      <c r="AB349" s="30">
        <f t="shared" si="33"/>
        <v>0</v>
      </c>
      <c r="AC349" s="30" t="str">
        <f t="shared" si="34"/>
        <v>Geodis Messagerie (au pas de porte)</v>
      </c>
      <c r="AD349" s="31"/>
    </row>
    <row r="350" spans="2:30" x14ac:dyDescent="0.2">
      <c r="B350" s="4">
        <v>17203</v>
      </c>
      <c r="D350" t="s">
        <v>202</v>
      </c>
      <c r="E350" t="s">
        <v>422</v>
      </c>
      <c r="I350" s="32">
        <v>25.001999999999999</v>
      </c>
      <c r="K350" s="32">
        <v>37.375920000000001</v>
      </c>
      <c r="N350" t="s">
        <v>120</v>
      </c>
      <c r="Q350" s="2"/>
      <c r="R350" s="2"/>
      <c r="S350" s="2"/>
      <c r="T350" s="2"/>
      <c r="V350" s="25">
        <f t="shared" si="31"/>
        <v>25</v>
      </c>
      <c r="W350" s="26">
        <f t="shared" si="32"/>
        <v>42.31</v>
      </c>
      <c r="X350" s="27">
        <f t="shared" si="35"/>
        <v>35.25833333333334</v>
      </c>
      <c r="Y350" s="28" t="str">
        <f t="shared" si="36"/>
        <v>KO</v>
      </c>
      <c r="Z350" s="29"/>
      <c r="AA350" s="29"/>
      <c r="AB350" s="30">
        <f t="shared" si="33"/>
        <v>0</v>
      </c>
      <c r="AC350" s="30" t="str">
        <f t="shared" si="34"/>
        <v>Geodis Messagerie (au pas de porte)</v>
      </c>
      <c r="AD350" s="31"/>
    </row>
    <row r="351" spans="2:30" x14ac:dyDescent="0.2">
      <c r="B351" s="4">
        <v>17205</v>
      </c>
      <c r="D351" t="s">
        <v>202</v>
      </c>
      <c r="E351" t="s">
        <v>422</v>
      </c>
      <c r="I351" s="32">
        <v>17.501999999999999</v>
      </c>
      <c r="K351" s="32">
        <v>32.643540000000002</v>
      </c>
      <c r="N351" t="s">
        <v>263</v>
      </c>
      <c r="Q351" s="2"/>
      <c r="R351" s="2"/>
      <c r="S351" s="2"/>
      <c r="T351" s="2"/>
      <c r="V351" s="25">
        <f t="shared" si="31"/>
        <v>17.5</v>
      </c>
      <c r="W351" s="26">
        <f t="shared" si="32"/>
        <v>42.42</v>
      </c>
      <c r="X351" s="27">
        <f t="shared" si="35"/>
        <v>35.35</v>
      </c>
      <c r="Y351" s="28" t="str">
        <f t="shared" si="36"/>
        <v/>
      </c>
      <c r="Z351" s="29"/>
      <c r="AA351" s="29"/>
      <c r="AB351" s="30">
        <f t="shared" si="33"/>
        <v>0</v>
      </c>
      <c r="AC351" s="30" t="str">
        <f t="shared" si="34"/>
        <v>Geodis On Demand (au pas de porte)</v>
      </c>
      <c r="AD351" s="31"/>
    </row>
    <row r="352" spans="2:30" x14ac:dyDescent="0.2">
      <c r="B352" s="4">
        <v>17207</v>
      </c>
      <c r="D352" t="s">
        <v>202</v>
      </c>
      <c r="E352" t="s">
        <v>422</v>
      </c>
      <c r="I352" s="32">
        <v>55.502000000000002</v>
      </c>
      <c r="K352" s="32">
        <v>41.71302</v>
      </c>
      <c r="N352" t="s">
        <v>324</v>
      </c>
      <c r="Q352" s="2"/>
      <c r="R352" s="2"/>
      <c r="S352" s="2"/>
      <c r="T352" s="2"/>
      <c r="V352" s="25">
        <f t="shared" si="31"/>
        <v>55</v>
      </c>
      <c r="W352" s="26">
        <f t="shared" si="32"/>
        <v>55.79</v>
      </c>
      <c r="X352" s="27">
        <f t="shared" si="35"/>
        <v>46.491666666666667</v>
      </c>
      <c r="Y352" s="28" t="str">
        <f t="shared" si="36"/>
        <v/>
      </c>
      <c r="Z352" s="29"/>
      <c r="AA352" s="29"/>
      <c r="AB352" s="30">
        <f t="shared" si="33"/>
        <v>0</v>
      </c>
      <c r="AC352" s="30" t="str">
        <f t="shared" si="34"/>
        <v>Geodis Messagerie (au pas de porte)</v>
      </c>
      <c r="AD352" s="31"/>
    </row>
    <row r="353" spans="2:30" x14ac:dyDescent="0.2">
      <c r="B353" s="4">
        <v>17211</v>
      </c>
      <c r="D353" t="s">
        <v>202</v>
      </c>
      <c r="E353" t="s">
        <v>422</v>
      </c>
      <c r="I353" s="32">
        <v>25.001999999999999</v>
      </c>
      <c r="K353" s="32">
        <v>37.375920000000001</v>
      </c>
      <c r="N353" t="s">
        <v>239</v>
      </c>
      <c r="Q353" s="2"/>
      <c r="R353" s="2"/>
      <c r="S353" s="2"/>
      <c r="T353" s="2"/>
      <c r="V353" s="25">
        <f t="shared" si="31"/>
        <v>25</v>
      </c>
      <c r="W353" s="26">
        <f t="shared" si="32"/>
        <v>42.31</v>
      </c>
      <c r="X353" s="27">
        <f t="shared" si="35"/>
        <v>35.25833333333334</v>
      </c>
      <c r="Y353" s="28" t="str">
        <f t="shared" si="36"/>
        <v>KO</v>
      </c>
      <c r="Z353" s="29"/>
      <c r="AA353" s="29"/>
      <c r="AB353" s="30">
        <f t="shared" si="33"/>
        <v>0</v>
      </c>
      <c r="AC353" s="30" t="str">
        <f t="shared" si="34"/>
        <v>Geodis Messagerie (au pas de porte)</v>
      </c>
      <c r="AD353" s="31"/>
    </row>
    <row r="354" spans="2:30" x14ac:dyDescent="0.2">
      <c r="B354" s="4">
        <v>17215</v>
      </c>
      <c r="D354" t="s">
        <v>202</v>
      </c>
      <c r="E354" t="s">
        <v>422</v>
      </c>
      <c r="I354" s="32">
        <v>11.502000000000001</v>
      </c>
      <c r="K354" s="32">
        <v>27.955079999999999</v>
      </c>
      <c r="N354" t="s">
        <v>325</v>
      </c>
      <c r="Q354" s="2"/>
      <c r="R354" s="2"/>
      <c r="S354" s="2"/>
      <c r="T354" s="2"/>
      <c r="V354" s="25">
        <f t="shared" si="31"/>
        <v>11.5</v>
      </c>
      <c r="W354" s="26">
        <f t="shared" si="32"/>
        <v>37.15</v>
      </c>
      <c r="X354" s="27">
        <f t="shared" si="35"/>
        <v>30.958333333333332</v>
      </c>
      <c r="Y354" s="28" t="str">
        <f t="shared" si="36"/>
        <v/>
      </c>
      <c r="Z354" s="29"/>
      <c r="AA354" s="29"/>
      <c r="AB354" s="30">
        <f t="shared" si="33"/>
        <v>0</v>
      </c>
      <c r="AC354" s="30" t="str">
        <f t="shared" si="34"/>
        <v>Geodis On Demand (au pas de porte)</v>
      </c>
      <c r="AD354" s="31"/>
    </row>
    <row r="355" spans="2:30" x14ac:dyDescent="0.2">
      <c r="B355" s="4">
        <v>17218</v>
      </c>
      <c r="D355" t="s">
        <v>202</v>
      </c>
      <c r="E355" t="s">
        <v>422</v>
      </c>
      <c r="I355" s="32">
        <v>39.002000000000002</v>
      </c>
      <c r="K355" s="32">
        <v>41.109119999999997</v>
      </c>
      <c r="N355" t="s">
        <v>326</v>
      </c>
      <c r="Q355" s="2"/>
      <c r="R355" s="2"/>
      <c r="S355" s="2"/>
      <c r="T355" s="2"/>
      <c r="V355" s="25">
        <f t="shared" si="31"/>
        <v>39</v>
      </c>
      <c r="W355" s="26">
        <f t="shared" si="32"/>
        <v>53.54</v>
      </c>
      <c r="X355" s="27">
        <f t="shared" si="35"/>
        <v>44.616666666666667</v>
      </c>
      <c r="Y355" s="28" t="str">
        <f t="shared" si="36"/>
        <v/>
      </c>
      <c r="Z355" s="29"/>
      <c r="AA355" s="29"/>
      <c r="AB355" s="30">
        <f t="shared" si="33"/>
        <v>0</v>
      </c>
      <c r="AC355" s="30" t="str">
        <f t="shared" si="34"/>
        <v>Geodis On Demand (au pas de porte)</v>
      </c>
      <c r="AD355" s="31"/>
    </row>
    <row r="356" spans="2:30" x14ac:dyDescent="0.2">
      <c r="B356" s="4">
        <v>17221</v>
      </c>
      <c r="D356" t="s">
        <v>202</v>
      </c>
      <c r="E356" t="s">
        <v>422</v>
      </c>
      <c r="I356" s="32">
        <v>34.002000000000002</v>
      </c>
      <c r="K356" s="32">
        <v>48.410820000000001</v>
      </c>
      <c r="N356" t="s">
        <v>327</v>
      </c>
      <c r="Q356" s="2"/>
      <c r="R356" s="2"/>
      <c r="S356" s="2"/>
      <c r="T356" s="2"/>
      <c r="V356" s="25">
        <f t="shared" si="31"/>
        <v>34</v>
      </c>
      <c r="W356" s="26">
        <f t="shared" si="32"/>
        <v>46.84</v>
      </c>
      <c r="X356" s="27">
        <f t="shared" si="35"/>
        <v>39.033333333333339</v>
      </c>
      <c r="Y356" s="28" t="str">
        <f t="shared" si="36"/>
        <v>KO</v>
      </c>
      <c r="Z356" s="29"/>
      <c r="AA356" s="29"/>
      <c r="AB356" s="30">
        <f t="shared" si="33"/>
        <v>0</v>
      </c>
      <c r="AC356" s="30" t="str">
        <f t="shared" si="34"/>
        <v>Geodis Messagerie (au pas de porte)</v>
      </c>
      <c r="AD356" s="31"/>
    </row>
    <row r="357" spans="2:30" x14ac:dyDescent="0.2">
      <c r="B357" s="4">
        <v>17222</v>
      </c>
      <c r="D357" t="s">
        <v>202</v>
      </c>
      <c r="E357" t="s">
        <v>422</v>
      </c>
      <c r="I357" s="32">
        <v>30.501999999999999</v>
      </c>
      <c r="K357" s="32">
        <v>19.51146</v>
      </c>
      <c r="N357" t="s">
        <v>328</v>
      </c>
      <c r="Q357" s="2"/>
      <c r="R357" s="2"/>
      <c r="S357" s="2"/>
      <c r="T357" s="2"/>
      <c r="V357" s="25">
        <f t="shared" si="31"/>
        <v>30.5</v>
      </c>
      <c r="W357" s="26">
        <f t="shared" si="32"/>
        <v>46.84</v>
      </c>
      <c r="X357" s="27">
        <f t="shared" si="35"/>
        <v>39.033333333333339</v>
      </c>
      <c r="Y357" s="28" t="str">
        <f t="shared" si="36"/>
        <v/>
      </c>
      <c r="Z357" s="29"/>
      <c r="AA357" s="29"/>
      <c r="AB357" s="30">
        <f t="shared" si="33"/>
        <v>0</v>
      </c>
      <c r="AC357" s="30" t="str">
        <f t="shared" si="34"/>
        <v>Geodis Messagerie (au pas de porte)</v>
      </c>
      <c r="AD357" s="31"/>
    </row>
    <row r="358" spans="2:30" x14ac:dyDescent="0.2">
      <c r="B358" s="4">
        <v>17223</v>
      </c>
      <c r="D358" t="s">
        <v>202</v>
      </c>
      <c r="E358" t="s">
        <v>422</v>
      </c>
      <c r="I358" s="32">
        <v>11.002000000000001</v>
      </c>
      <c r="K358" s="32">
        <v>26.30808</v>
      </c>
      <c r="N358" t="s">
        <v>329</v>
      </c>
      <c r="Q358" s="2"/>
      <c r="R358" s="2"/>
      <c r="S358" s="2"/>
      <c r="T358" s="2"/>
      <c r="V358" s="25">
        <f t="shared" si="31"/>
        <v>10.5</v>
      </c>
      <c r="W358" s="26">
        <f t="shared" si="32"/>
        <v>37.15</v>
      </c>
      <c r="X358" s="27">
        <f t="shared" si="35"/>
        <v>30.958333333333332</v>
      </c>
      <c r="Y358" s="28" t="str">
        <f t="shared" si="36"/>
        <v/>
      </c>
      <c r="Z358" s="29"/>
      <c r="AA358" s="29"/>
      <c r="AB358" s="30">
        <f t="shared" si="33"/>
        <v>0</v>
      </c>
      <c r="AC358" s="30" t="str">
        <f t="shared" si="34"/>
        <v>Geodis On Demand (au pas de porte)</v>
      </c>
      <c r="AD358" s="31"/>
    </row>
    <row r="359" spans="2:30" x14ac:dyDescent="0.2">
      <c r="B359" s="4">
        <v>17224</v>
      </c>
      <c r="D359" t="s">
        <v>202</v>
      </c>
      <c r="E359" t="s">
        <v>422</v>
      </c>
      <c r="I359" s="32">
        <v>12.002000000000001</v>
      </c>
      <c r="K359" s="32">
        <v>29.766780000000001</v>
      </c>
      <c r="N359" t="s">
        <v>330</v>
      </c>
      <c r="Q359" s="2"/>
      <c r="R359" s="2"/>
      <c r="S359" s="2"/>
      <c r="T359" s="2"/>
      <c r="V359" s="25">
        <f t="shared" si="31"/>
        <v>11.5</v>
      </c>
      <c r="W359" s="26">
        <f t="shared" si="32"/>
        <v>37.15</v>
      </c>
      <c r="X359" s="27">
        <f t="shared" si="35"/>
        <v>30.958333333333332</v>
      </c>
      <c r="Y359" s="28" t="str">
        <f t="shared" si="36"/>
        <v/>
      </c>
      <c r="Z359" s="29"/>
      <c r="AA359" s="29"/>
      <c r="AB359" s="30">
        <f t="shared" si="33"/>
        <v>0</v>
      </c>
      <c r="AC359" s="30" t="str">
        <f t="shared" si="34"/>
        <v>Geodis On Demand (au pas de porte)</v>
      </c>
      <c r="AD359" s="31"/>
    </row>
    <row r="360" spans="2:30" x14ac:dyDescent="0.2">
      <c r="B360" s="4">
        <v>17227</v>
      </c>
      <c r="D360" t="s">
        <v>202</v>
      </c>
      <c r="E360" t="s">
        <v>422</v>
      </c>
      <c r="I360" s="32">
        <v>62.893999999999998</v>
      </c>
      <c r="K360" s="32">
        <v>55.712519999999998</v>
      </c>
      <c r="N360" t="s">
        <v>331</v>
      </c>
      <c r="Q360" s="2"/>
      <c r="R360" s="2"/>
      <c r="S360" s="2"/>
      <c r="T360" s="2"/>
      <c r="V360" s="25">
        <f t="shared" si="31"/>
        <v>63</v>
      </c>
      <c r="W360" s="26">
        <f t="shared" si="32"/>
        <v>60.2</v>
      </c>
      <c r="X360" s="27">
        <f t="shared" si="35"/>
        <v>50.166666666666671</v>
      </c>
      <c r="Y360" s="28" t="str">
        <f t="shared" si="36"/>
        <v>KO</v>
      </c>
      <c r="Z360" s="29"/>
      <c r="AA360" s="29"/>
      <c r="AB360" s="30">
        <f t="shared" si="33"/>
        <v>0</v>
      </c>
      <c r="AC360" s="30" t="str">
        <f t="shared" si="34"/>
        <v>Geodis Messagerie (au pas de porte)</v>
      </c>
      <c r="AD360" s="31"/>
    </row>
    <row r="361" spans="2:30" x14ac:dyDescent="0.2">
      <c r="B361" s="4">
        <v>17231</v>
      </c>
      <c r="D361" t="s">
        <v>202</v>
      </c>
      <c r="E361" t="s">
        <v>422</v>
      </c>
      <c r="I361" s="32">
        <v>28.501999999999999</v>
      </c>
      <c r="K361" s="32">
        <v>37.375920000000001</v>
      </c>
      <c r="N361" t="s">
        <v>332</v>
      </c>
      <c r="Q361" s="2"/>
      <c r="R361" s="2"/>
      <c r="S361" s="2"/>
      <c r="T361" s="2"/>
      <c r="V361" s="25">
        <f t="shared" si="31"/>
        <v>28.5</v>
      </c>
      <c r="W361" s="26">
        <f t="shared" si="32"/>
        <v>42.31</v>
      </c>
      <c r="X361" s="27">
        <f t="shared" si="35"/>
        <v>35.25833333333334</v>
      </c>
      <c r="Y361" s="28" t="str">
        <f t="shared" si="36"/>
        <v>KO</v>
      </c>
      <c r="Z361" s="29"/>
      <c r="AA361" s="29"/>
      <c r="AB361" s="30">
        <f t="shared" si="33"/>
        <v>0</v>
      </c>
      <c r="AC361" s="30" t="str">
        <f t="shared" si="34"/>
        <v>Geodis Messagerie (au pas de porte)</v>
      </c>
      <c r="AD361" s="31"/>
    </row>
    <row r="362" spans="2:30" x14ac:dyDescent="0.2">
      <c r="B362" s="4">
        <v>17233</v>
      </c>
      <c r="D362" t="s">
        <v>202</v>
      </c>
      <c r="E362" t="s">
        <v>422</v>
      </c>
      <c r="I362" s="32">
        <v>15.002000000000001</v>
      </c>
      <c r="K362" s="32">
        <v>25.243020000000001</v>
      </c>
      <c r="N362" t="s">
        <v>333</v>
      </c>
      <c r="Q362" s="2"/>
      <c r="R362" s="2"/>
      <c r="S362" s="2"/>
      <c r="T362" s="2"/>
      <c r="V362" s="25">
        <f t="shared" si="31"/>
        <v>15</v>
      </c>
      <c r="W362" s="26">
        <f t="shared" si="32"/>
        <v>35</v>
      </c>
      <c r="X362" s="27">
        <f t="shared" si="35"/>
        <v>29.166666666666668</v>
      </c>
      <c r="Y362" s="28" t="str">
        <f t="shared" si="36"/>
        <v/>
      </c>
      <c r="Z362" s="29"/>
      <c r="AA362" s="29"/>
      <c r="AB362" s="30">
        <f t="shared" si="33"/>
        <v>0</v>
      </c>
      <c r="AC362" s="30" t="str">
        <f t="shared" si="34"/>
        <v>Geodis Messagerie (au pas de porte)</v>
      </c>
      <c r="AD362" s="31"/>
    </row>
    <row r="363" spans="2:30" x14ac:dyDescent="0.2">
      <c r="B363" s="4">
        <v>17235</v>
      </c>
      <c r="D363" t="s">
        <v>202</v>
      </c>
      <c r="E363" t="s">
        <v>425</v>
      </c>
      <c r="I363" s="32">
        <v>36.002000000000002</v>
      </c>
      <c r="K363" s="32">
        <v>51.485219999999998</v>
      </c>
      <c r="N363" t="s">
        <v>334</v>
      </c>
      <c r="Q363" s="2"/>
      <c r="R363" s="2"/>
      <c r="S363" s="2"/>
      <c r="T363" s="2"/>
      <c r="V363" s="25">
        <f t="shared" si="31"/>
        <v>36</v>
      </c>
      <c r="W363" s="26">
        <f t="shared" si="32"/>
        <v>40.08</v>
      </c>
      <c r="X363" s="27">
        <f t="shared" si="35"/>
        <v>33.4</v>
      </c>
      <c r="Y363" s="28" t="str">
        <f t="shared" si="36"/>
        <v>KO</v>
      </c>
      <c r="Z363" s="29"/>
      <c r="AA363" s="29"/>
      <c r="AB363" s="30">
        <f t="shared" si="33"/>
        <v>0</v>
      </c>
      <c r="AC363" s="30" t="str">
        <f t="shared" si="34"/>
        <v>Geodis International Messagerie (au pas de porte)</v>
      </c>
      <c r="AD363" s="31"/>
    </row>
    <row r="364" spans="2:30" x14ac:dyDescent="0.2">
      <c r="B364" s="4">
        <v>17237</v>
      </c>
      <c r="D364" t="s">
        <v>202</v>
      </c>
      <c r="E364" t="s">
        <v>422</v>
      </c>
      <c r="I364" s="32">
        <v>9.0020000000000007</v>
      </c>
      <c r="K364" s="32">
        <v>30.8538</v>
      </c>
      <c r="N364" t="s">
        <v>335</v>
      </c>
      <c r="Q364" s="2"/>
      <c r="R364" s="2"/>
      <c r="S364" s="2"/>
      <c r="T364" s="2"/>
      <c r="V364" s="25">
        <f t="shared" si="31"/>
        <v>9.5</v>
      </c>
      <c r="W364" s="26">
        <f t="shared" si="32"/>
        <v>34.200000000000003</v>
      </c>
      <c r="X364" s="27">
        <f t="shared" si="35"/>
        <v>28.500000000000004</v>
      </c>
      <c r="Y364" s="28" t="str">
        <f t="shared" si="36"/>
        <v>KO</v>
      </c>
      <c r="Z364" s="29"/>
      <c r="AA364" s="29"/>
      <c r="AB364" s="30">
        <f t="shared" si="33"/>
        <v>0</v>
      </c>
      <c r="AC364" s="30" t="str">
        <f t="shared" si="34"/>
        <v>Geodis Messagerie (au pas de porte)</v>
      </c>
      <c r="AD364" s="31"/>
    </row>
    <row r="365" spans="2:30" x14ac:dyDescent="0.2">
      <c r="B365" s="4">
        <v>17240</v>
      </c>
      <c r="D365" t="s">
        <v>202</v>
      </c>
      <c r="E365" t="s">
        <v>422</v>
      </c>
      <c r="I365" s="32">
        <v>64.001999999999995</v>
      </c>
      <c r="K365" s="32">
        <v>49.1355</v>
      </c>
      <c r="N365" t="s">
        <v>336</v>
      </c>
      <c r="Q365" s="2"/>
      <c r="R365" s="2"/>
      <c r="S365" s="2"/>
      <c r="T365" s="2"/>
      <c r="V365" s="25">
        <f t="shared" si="31"/>
        <v>64</v>
      </c>
      <c r="W365" s="26">
        <f t="shared" si="32"/>
        <v>60.2</v>
      </c>
      <c r="X365" s="27">
        <f t="shared" si="35"/>
        <v>50.166666666666671</v>
      </c>
      <c r="Y365" s="28" t="str">
        <f t="shared" si="36"/>
        <v/>
      </c>
      <c r="Z365" s="29"/>
      <c r="AA365" s="29"/>
      <c r="AB365" s="30">
        <f t="shared" si="33"/>
        <v>0</v>
      </c>
      <c r="AC365" s="30" t="str">
        <f t="shared" si="34"/>
        <v>Geodis Messagerie (au pas de porte)</v>
      </c>
      <c r="AD365" s="31"/>
    </row>
    <row r="366" spans="2:30" x14ac:dyDescent="0.2">
      <c r="B366" s="4">
        <v>17241</v>
      </c>
      <c r="D366" t="s">
        <v>202</v>
      </c>
      <c r="E366" t="s">
        <v>422</v>
      </c>
      <c r="I366" s="32">
        <v>9.7840000000000007</v>
      </c>
      <c r="K366" s="32">
        <v>34.674840000000003</v>
      </c>
      <c r="N366" t="s">
        <v>44</v>
      </c>
      <c r="Q366" s="2"/>
      <c r="R366" s="2"/>
      <c r="S366" s="2"/>
      <c r="T366" s="2"/>
      <c r="V366" s="25">
        <f t="shared" si="31"/>
        <v>9.85</v>
      </c>
      <c r="W366" s="26">
        <f t="shared" si="32"/>
        <v>13.57</v>
      </c>
      <c r="X366" s="27">
        <f t="shared" si="35"/>
        <v>11.308333333333334</v>
      </c>
      <c r="Y366" s="28" t="str">
        <f t="shared" si="36"/>
        <v>KO</v>
      </c>
      <c r="Z366" s="29"/>
      <c r="AA366" s="29"/>
      <c r="AB366" s="30">
        <f t="shared" si="33"/>
        <v>0</v>
      </c>
      <c r="AC366" s="30" t="str">
        <f t="shared" si="34"/>
        <v>Geodis Messagerie (au pas de porte)</v>
      </c>
      <c r="AD366" s="31"/>
    </row>
    <row r="367" spans="2:30" x14ac:dyDescent="0.2">
      <c r="B367" s="4">
        <v>17243</v>
      </c>
      <c r="D367" t="s">
        <v>202</v>
      </c>
      <c r="E367" t="s">
        <v>422</v>
      </c>
      <c r="I367" s="32">
        <v>11.002000000000001</v>
      </c>
      <c r="K367" s="32">
        <v>37.760219999999997</v>
      </c>
      <c r="N367" t="s">
        <v>337</v>
      </c>
      <c r="Q367" s="2"/>
      <c r="R367" s="2"/>
      <c r="S367" s="2"/>
      <c r="T367" s="2"/>
      <c r="V367" s="25">
        <f t="shared" si="31"/>
        <v>10.5</v>
      </c>
      <c r="W367" s="26">
        <f t="shared" si="32"/>
        <v>37.15</v>
      </c>
      <c r="X367" s="27">
        <f t="shared" si="35"/>
        <v>30.958333333333332</v>
      </c>
      <c r="Y367" s="28" t="str">
        <f t="shared" si="36"/>
        <v>KO</v>
      </c>
      <c r="Z367" s="29"/>
      <c r="AA367" s="29"/>
      <c r="AB367" s="30">
        <f t="shared" si="33"/>
        <v>0</v>
      </c>
      <c r="AC367" s="30" t="str">
        <f t="shared" si="34"/>
        <v>Geodis On Demand (au pas de porte)</v>
      </c>
      <c r="AD367" s="31"/>
    </row>
    <row r="368" spans="2:30" x14ac:dyDescent="0.2">
      <c r="B368" s="4">
        <v>17245</v>
      </c>
      <c r="D368" t="s">
        <v>202</v>
      </c>
      <c r="E368" t="s">
        <v>422</v>
      </c>
      <c r="I368" s="32">
        <v>9.0020000000000007</v>
      </c>
      <c r="K368" s="32">
        <v>14.625360000000001</v>
      </c>
      <c r="N368" t="s">
        <v>338</v>
      </c>
      <c r="Q368" s="2"/>
      <c r="R368" s="2"/>
      <c r="S368" s="2"/>
      <c r="T368" s="2"/>
      <c r="V368" s="25">
        <f t="shared" si="31"/>
        <v>9.5</v>
      </c>
      <c r="W368" s="26">
        <f t="shared" si="32"/>
        <v>37.15</v>
      </c>
      <c r="X368" s="27">
        <f t="shared" si="35"/>
        <v>30.958333333333332</v>
      </c>
      <c r="Y368" s="28" t="str">
        <f t="shared" si="36"/>
        <v/>
      </c>
      <c r="Z368" s="29"/>
      <c r="AA368" s="29"/>
      <c r="AB368" s="30">
        <f t="shared" si="33"/>
        <v>0</v>
      </c>
      <c r="AC368" s="30" t="str">
        <f t="shared" si="34"/>
        <v>Geodis On Demand (au pas de porte)</v>
      </c>
      <c r="AD368" s="31"/>
    </row>
    <row r="369" spans="2:30" x14ac:dyDescent="0.2">
      <c r="B369" s="4">
        <v>17247</v>
      </c>
      <c r="D369" t="s">
        <v>202</v>
      </c>
      <c r="E369" t="s">
        <v>422</v>
      </c>
      <c r="I369" s="32">
        <v>30.501999999999999</v>
      </c>
      <c r="K369" s="32">
        <v>44.633699999999997</v>
      </c>
      <c r="N369" t="s">
        <v>339</v>
      </c>
      <c r="Q369" s="2"/>
      <c r="R369" s="2"/>
      <c r="S369" s="2"/>
      <c r="T369" s="2"/>
      <c r="V369" s="25">
        <f t="shared" si="31"/>
        <v>30.5</v>
      </c>
      <c r="W369" s="26">
        <f t="shared" si="32"/>
        <v>46.84</v>
      </c>
      <c r="X369" s="27">
        <f t="shared" si="35"/>
        <v>39.033333333333339</v>
      </c>
      <c r="Y369" s="28" t="str">
        <f t="shared" si="36"/>
        <v>KO</v>
      </c>
      <c r="Z369" s="29"/>
      <c r="AA369" s="29"/>
      <c r="AB369" s="30">
        <f t="shared" si="33"/>
        <v>0</v>
      </c>
      <c r="AC369" s="30" t="str">
        <f t="shared" si="34"/>
        <v>Geodis Messagerie (au pas de porte)</v>
      </c>
      <c r="AD369" s="31"/>
    </row>
    <row r="370" spans="2:30" x14ac:dyDescent="0.2">
      <c r="B370" s="4">
        <v>17248</v>
      </c>
      <c r="D370" t="s">
        <v>202</v>
      </c>
      <c r="E370" t="s">
        <v>422</v>
      </c>
      <c r="I370" s="32">
        <v>18.001999999999999</v>
      </c>
      <c r="K370" s="32">
        <v>32.972940000000001</v>
      </c>
      <c r="N370" t="s">
        <v>216</v>
      </c>
      <c r="Q370" s="2"/>
      <c r="R370" s="2"/>
      <c r="S370" s="2"/>
      <c r="T370" s="2"/>
      <c r="V370" s="25">
        <f t="shared" si="31"/>
        <v>18</v>
      </c>
      <c r="W370" s="26">
        <f t="shared" si="32"/>
        <v>35</v>
      </c>
      <c r="X370" s="27">
        <f t="shared" si="35"/>
        <v>29.166666666666668</v>
      </c>
      <c r="Y370" s="28" t="str">
        <f t="shared" si="36"/>
        <v>KO</v>
      </c>
      <c r="Z370" s="29"/>
      <c r="AA370" s="29"/>
      <c r="AB370" s="30">
        <f t="shared" si="33"/>
        <v>0</v>
      </c>
      <c r="AC370" s="30" t="str">
        <f t="shared" si="34"/>
        <v>Geodis Messagerie (au pas de porte)</v>
      </c>
      <c r="AD370" s="31"/>
    </row>
    <row r="371" spans="2:30" x14ac:dyDescent="0.2">
      <c r="B371" s="4">
        <v>17254</v>
      </c>
      <c r="D371" t="s">
        <v>202</v>
      </c>
      <c r="E371" t="s">
        <v>422</v>
      </c>
      <c r="I371" s="32">
        <v>10.502000000000001</v>
      </c>
      <c r="K371" s="32">
        <v>31.578479999999999</v>
      </c>
      <c r="N371" t="s">
        <v>340</v>
      </c>
      <c r="Q371" s="2"/>
      <c r="R371" s="2"/>
      <c r="S371" s="2"/>
      <c r="T371" s="2"/>
      <c r="V371" s="25">
        <f t="shared" si="31"/>
        <v>10.5</v>
      </c>
      <c r="W371" s="26">
        <f t="shared" si="32"/>
        <v>34.200000000000003</v>
      </c>
      <c r="X371" s="27">
        <f t="shared" si="35"/>
        <v>28.500000000000004</v>
      </c>
      <c r="Y371" s="28" t="str">
        <f t="shared" si="36"/>
        <v>KO</v>
      </c>
      <c r="Z371" s="29"/>
      <c r="AA371" s="29"/>
      <c r="AB371" s="30">
        <f t="shared" si="33"/>
        <v>0</v>
      </c>
      <c r="AC371" s="30" t="str">
        <f t="shared" si="34"/>
        <v>Geodis Messagerie (au pas de porte)</v>
      </c>
      <c r="AD371" s="31"/>
    </row>
    <row r="372" spans="2:30" x14ac:dyDescent="0.2">
      <c r="B372" s="4">
        <v>17258</v>
      </c>
      <c r="D372" t="s">
        <v>202</v>
      </c>
      <c r="E372" t="s">
        <v>422</v>
      </c>
      <c r="I372" s="32">
        <v>11.002000000000001</v>
      </c>
      <c r="K372" s="32">
        <v>31.523579999999999</v>
      </c>
      <c r="N372" t="s">
        <v>341</v>
      </c>
      <c r="Q372" s="2"/>
      <c r="R372" s="2"/>
      <c r="S372" s="2"/>
      <c r="T372" s="2"/>
      <c r="V372" s="25">
        <f t="shared" si="31"/>
        <v>10.5</v>
      </c>
      <c r="W372" s="26">
        <f t="shared" si="32"/>
        <v>34.200000000000003</v>
      </c>
      <c r="X372" s="27">
        <f t="shared" si="35"/>
        <v>28.500000000000004</v>
      </c>
      <c r="Y372" s="28" t="str">
        <f t="shared" si="36"/>
        <v>KO</v>
      </c>
      <c r="Z372" s="29"/>
      <c r="AA372" s="29"/>
      <c r="AB372" s="30">
        <f t="shared" si="33"/>
        <v>0</v>
      </c>
      <c r="AC372" s="30" t="str">
        <f t="shared" si="34"/>
        <v>Geodis Messagerie (au pas de porte)</v>
      </c>
      <c r="AD372" s="31"/>
    </row>
    <row r="373" spans="2:30" x14ac:dyDescent="0.2">
      <c r="B373" s="4">
        <v>17259</v>
      </c>
      <c r="D373" t="s">
        <v>202</v>
      </c>
      <c r="E373" t="s">
        <v>422</v>
      </c>
      <c r="I373" s="32">
        <v>9.0020000000000007</v>
      </c>
      <c r="K373" s="32">
        <v>23.727779999999999</v>
      </c>
      <c r="N373" t="s">
        <v>342</v>
      </c>
      <c r="Q373" s="2"/>
      <c r="R373" s="2"/>
      <c r="S373" s="2"/>
      <c r="T373" s="2"/>
      <c r="V373" s="25">
        <f t="shared" si="31"/>
        <v>9</v>
      </c>
      <c r="W373" s="26">
        <f t="shared" si="32"/>
        <v>13.98</v>
      </c>
      <c r="X373" s="27">
        <f t="shared" si="35"/>
        <v>11.65</v>
      </c>
      <c r="Y373" s="28" t="str">
        <f t="shared" si="36"/>
        <v>KO</v>
      </c>
      <c r="Z373" s="29"/>
      <c r="AA373" s="29"/>
      <c r="AB373" s="30">
        <f t="shared" si="33"/>
        <v>0</v>
      </c>
      <c r="AC373" s="30" t="str">
        <f t="shared" si="34"/>
        <v>Geodis Messagerie (au pas de porte)</v>
      </c>
      <c r="AD373" s="31"/>
    </row>
    <row r="374" spans="2:30" x14ac:dyDescent="0.2">
      <c r="B374" s="4">
        <v>17260</v>
      </c>
      <c r="D374" t="s">
        <v>202</v>
      </c>
      <c r="E374" t="s">
        <v>422</v>
      </c>
      <c r="I374" s="32">
        <v>59.002000000000002</v>
      </c>
      <c r="K374" s="32">
        <v>52.209899999999998</v>
      </c>
      <c r="N374" t="s">
        <v>178</v>
      </c>
      <c r="Q374" s="2"/>
      <c r="R374" s="2"/>
      <c r="S374" s="2"/>
      <c r="T374" s="2"/>
      <c r="V374" s="25">
        <f t="shared" si="31"/>
        <v>59</v>
      </c>
      <c r="W374" s="26">
        <f t="shared" si="32"/>
        <v>65.150000000000006</v>
      </c>
      <c r="X374" s="27">
        <f t="shared" si="35"/>
        <v>54.291666666666671</v>
      </c>
      <c r="Y374" s="28" t="str">
        <f t="shared" si="36"/>
        <v/>
      </c>
      <c r="Z374" s="29"/>
      <c r="AA374" s="29"/>
      <c r="AB374" s="30">
        <f t="shared" si="33"/>
        <v>0</v>
      </c>
      <c r="AC374" s="30" t="str">
        <f t="shared" si="34"/>
        <v>Geodis On Demand (au pas de porte)</v>
      </c>
      <c r="AD374" s="31"/>
    </row>
    <row r="375" spans="2:30" x14ac:dyDescent="0.2">
      <c r="B375" s="4">
        <v>17262</v>
      </c>
      <c r="D375" t="s">
        <v>202</v>
      </c>
      <c r="E375" t="s">
        <v>422</v>
      </c>
      <c r="I375" s="32">
        <v>59.002000000000002</v>
      </c>
      <c r="K375" s="32">
        <v>41.71302</v>
      </c>
      <c r="N375" t="s">
        <v>343</v>
      </c>
      <c r="Q375" s="2"/>
      <c r="R375" s="2"/>
      <c r="S375" s="2"/>
      <c r="T375" s="2"/>
      <c r="V375" s="25">
        <f t="shared" si="31"/>
        <v>59</v>
      </c>
      <c r="W375" s="26">
        <f t="shared" si="32"/>
        <v>55.79</v>
      </c>
      <c r="X375" s="27">
        <f t="shared" si="35"/>
        <v>46.491666666666667</v>
      </c>
      <c r="Y375" s="28" t="str">
        <f t="shared" si="36"/>
        <v/>
      </c>
      <c r="Z375" s="29"/>
      <c r="AA375" s="29"/>
      <c r="AB375" s="30">
        <f t="shared" si="33"/>
        <v>0</v>
      </c>
      <c r="AC375" s="30" t="str">
        <f t="shared" si="34"/>
        <v>Geodis Messagerie (au pas de porte)</v>
      </c>
      <c r="AD375" s="31"/>
    </row>
    <row r="376" spans="2:30" x14ac:dyDescent="0.2">
      <c r="B376" s="4">
        <v>17264</v>
      </c>
      <c r="D376" t="s">
        <v>202</v>
      </c>
      <c r="E376" t="s">
        <v>422</v>
      </c>
      <c r="I376" s="32">
        <v>13.702</v>
      </c>
      <c r="K376" s="32">
        <v>29.766780000000001</v>
      </c>
      <c r="N376" t="s">
        <v>344</v>
      </c>
      <c r="Q376" s="2"/>
      <c r="R376" s="2"/>
      <c r="S376" s="2"/>
      <c r="T376" s="2"/>
      <c r="V376" s="25">
        <f t="shared" si="31"/>
        <v>13.7</v>
      </c>
      <c r="W376" s="26">
        <f t="shared" si="32"/>
        <v>34.200000000000003</v>
      </c>
      <c r="X376" s="27">
        <f t="shared" si="35"/>
        <v>28.500000000000004</v>
      </c>
      <c r="Y376" s="28" t="str">
        <f t="shared" si="36"/>
        <v>KO</v>
      </c>
      <c r="Z376" s="29"/>
      <c r="AA376" s="29"/>
      <c r="AB376" s="30">
        <f t="shared" si="33"/>
        <v>0</v>
      </c>
      <c r="AC376" s="30" t="str">
        <f t="shared" si="34"/>
        <v>Geodis Messagerie (au pas de porte)</v>
      </c>
      <c r="AD376" s="31"/>
    </row>
    <row r="377" spans="2:30" x14ac:dyDescent="0.2">
      <c r="B377" s="4">
        <v>17267</v>
      </c>
      <c r="D377" t="s">
        <v>202</v>
      </c>
      <c r="E377" t="s">
        <v>422</v>
      </c>
      <c r="I377" s="32">
        <v>12.502000000000001</v>
      </c>
      <c r="K377" s="32">
        <v>31.578479999999999</v>
      </c>
      <c r="N377" t="s">
        <v>345</v>
      </c>
      <c r="Q377" s="2"/>
      <c r="R377" s="2"/>
      <c r="S377" s="2"/>
      <c r="T377" s="2"/>
      <c r="V377" s="25">
        <f t="shared" si="31"/>
        <v>12.5</v>
      </c>
      <c r="W377" s="26">
        <f t="shared" si="32"/>
        <v>34.200000000000003</v>
      </c>
      <c r="X377" s="27">
        <f t="shared" si="35"/>
        <v>28.500000000000004</v>
      </c>
      <c r="Y377" s="28" t="str">
        <f t="shared" si="36"/>
        <v>KO</v>
      </c>
      <c r="Z377" s="29"/>
      <c r="AA377" s="29"/>
      <c r="AB377" s="30">
        <f t="shared" si="33"/>
        <v>0</v>
      </c>
      <c r="AC377" s="30" t="str">
        <f t="shared" si="34"/>
        <v>Livraison sur LIEU DE TRAVAIL</v>
      </c>
      <c r="AD377" s="31"/>
    </row>
    <row r="378" spans="2:30" x14ac:dyDescent="0.2">
      <c r="B378" s="4">
        <v>17269</v>
      </c>
      <c r="D378" t="s">
        <v>202</v>
      </c>
      <c r="E378" t="s">
        <v>422</v>
      </c>
      <c r="I378" s="32">
        <v>11.002000000000001</v>
      </c>
      <c r="K378" s="32">
        <v>32.863140000000001</v>
      </c>
      <c r="N378" t="s">
        <v>30</v>
      </c>
      <c r="Q378" s="2"/>
      <c r="R378" s="2"/>
      <c r="S378" s="2"/>
      <c r="T378" s="2"/>
      <c r="V378" s="25">
        <f t="shared" si="31"/>
        <v>11</v>
      </c>
      <c r="W378" s="26">
        <f t="shared" si="32"/>
        <v>37.15</v>
      </c>
      <c r="X378" s="27">
        <f t="shared" si="35"/>
        <v>30.958333333333332</v>
      </c>
      <c r="Y378" s="28" t="str">
        <f t="shared" si="36"/>
        <v>KO</v>
      </c>
      <c r="Z378" s="29"/>
      <c r="AA378" s="29"/>
      <c r="AB378" s="30">
        <f t="shared" si="33"/>
        <v>0</v>
      </c>
      <c r="AC378" s="30" t="str">
        <f t="shared" si="34"/>
        <v>Geodis On Demand (au pas de porte)</v>
      </c>
      <c r="AD378" s="31"/>
    </row>
    <row r="379" spans="2:30" x14ac:dyDescent="0.2">
      <c r="B379" s="4">
        <v>17271</v>
      </c>
      <c r="D379" t="s">
        <v>202</v>
      </c>
      <c r="E379" t="s">
        <v>422</v>
      </c>
      <c r="I379" s="32">
        <v>41.002000000000002</v>
      </c>
      <c r="K379" s="32">
        <v>50.200560000000003</v>
      </c>
      <c r="N379" t="s">
        <v>346</v>
      </c>
      <c r="Q379" s="2"/>
      <c r="R379" s="2"/>
      <c r="S379" s="2"/>
      <c r="T379" s="2"/>
      <c r="V379" s="25">
        <f t="shared" si="31"/>
        <v>41</v>
      </c>
      <c r="W379" s="26">
        <f t="shared" si="32"/>
        <v>51.37</v>
      </c>
      <c r="X379" s="27">
        <f t="shared" si="35"/>
        <v>42.80833333333333</v>
      </c>
      <c r="Y379" s="28" t="str">
        <f t="shared" si="36"/>
        <v>KO</v>
      </c>
      <c r="Z379" s="29"/>
      <c r="AA379" s="29"/>
      <c r="AB379" s="30">
        <f t="shared" si="33"/>
        <v>0</v>
      </c>
      <c r="AC379" s="30" t="str">
        <f t="shared" si="34"/>
        <v>Geodis Messagerie (au pas de porte)</v>
      </c>
      <c r="AD379" s="31"/>
    </row>
    <row r="380" spans="2:30" x14ac:dyDescent="0.2">
      <c r="B380" s="4">
        <v>17274</v>
      </c>
      <c r="D380" t="s">
        <v>202</v>
      </c>
      <c r="E380" t="s">
        <v>422</v>
      </c>
      <c r="I380" s="32">
        <v>17.501999999999999</v>
      </c>
      <c r="K380" s="32">
        <v>32.643540000000002</v>
      </c>
      <c r="N380" t="s">
        <v>317</v>
      </c>
      <c r="Q380" s="2"/>
      <c r="R380" s="2"/>
      <c r="S380" s="2"/>
      <c r="T380" s="2"/>
      <c r="V380" s="25">
        <f t="shared" si="31"/>
        <v>17.5</v>
      </c>
      <c r="W380" s="26">
        <f t="shared" si="32"/>
        <v>42.42</v>
      </c>
      <c r="X380" s="27">
        <f t="shared" si="35"/>
        <v>35.35</v>
      </c>
      <c r="Y380" s="28" t="str">
        <f t="shared" si="36"/>
        <v/>
      </c>
      <c r="Z380" s="29"/>
      <c r="AA380" s="29"/>
      <c r="AB380" s="30">
        <f t="shared" si="33"/>
        <v>0</v>
      </c>
      <c r="AC380" s="30" t="str">
        <f t="shared" si="34"/>
        <v>Geodis On Demand (au pas de porte)</v>
      </c>
      <c r="AD380" s="31"/>
    </row>
    <row r="381" spans="2:30" x14ac:dyDescent="0.2">
      <c r="B381" s="4">
        <v>17276</v>
      </c>
      <c r="D381" t="s">
        <v>202</v>
      </c>
      <c r="E381" t="s">
        <v>422</v>
      </c>
      <c r="I381" s="32">
        <v>55.786000000000001</v>
      </c>
      <c r="K381" s="32">
        <v>54.636479999999999</v>
      </c>
      <c r="N381" t="s">
        <v>205</v>
      </c>
      <c r="Q381" s="2"/>
      <c r="R381" s="2"/>
      <c r="S381" s="2"/>
      <c r="T381" s="2"/>
      <c r="V381" s="25">
        <f t="shared" si="31"/>
        <v>55.8</v>
      </c>
      <c r="W381" s="26">
        <f t="shared" si="32"/>
        <v>55.79</v>
      </c>
      <c r="X381" s="27">
        <f t="shared" si="35"/>
        <v>46.491666666666667</v>
      </c>
      <c r="Y381" s="28" t="str">
        <f t="shared" si="36"/>
        <v>KO</v>
      </c>
      <c r="Z381" s="29"/>
      <c r="AA381" s="29"/>
      <c r="AB381" s="30">
        <f t="shared" si="33"/>
        <v>0</v>
      </c>
      <c r="AC381" s="30" t="str">
        <f t="shared" si="34"/>
        <v>Geodis Messagerie (au pas de porte)</v>
      </c>
      <c r="AD381" s="31"/>
    </row>
    <row r="382" spans="2:30" x14ac:dyDescent="0.2">
      <c r="B382" s="4">
        <v>17281</v>
      </c>
      <c r="D382" t="s">
        <v>202</v>
      </c>
      <c r="E382" t="s">
        <v>422</v>
      </c>
      <c r="I382" s="37">
        <v>30.501999999999999</v>
      </c>
      <c r="K382" s="40">
        <v>41.109119999999997</v>
      </c>
      <c r="N382" t="s">
        <v>347</v>
      </c>
      <c r="Q382" s="2"/>
      <c r="R382" s="2"/>
      <c r="S382" s="2"/>
      <c r="T382" s="2"/>
      <c r="V382" s="38">
        <f t="shared" si="31"/>
        <v>30.5</v>
      </c>
      <c r="W382" s="26">
        <f t="shared" si="32"/>
        <v>53.54</v>
      </c>
      <c r="X382" s="27">
        <f t="shared" si="35"/>
        <v>44.616666666666667</v>
      </c>
      <c r="Y382" s="28" t="str">
        <f t="shared" si="36"/>
        <v/>
      </c>
      <c r="Z382" s="41">
        <v>38.29</v>
      </c>
      <c r="AA382" s="39">
        <f t="shared" ref="AA382:AA390" si="37">K382/Z382-1</f>
        <v>7.3625489683990519E-2</v>
      </c>
      <c r="AB382" s="30">
        <f t="shared" si="33"/>
        <v>0</v>
      </c>
      <c r="AC382" s="30" t="str">
        <f t="shared" si="34"/>
        <v>Geodis On Demand (au pas de porte)</v>
      </c>
      <c r="AD382" s="31"/>
    </row>
    <row r="383" spans="2:30" x14ac:dyDescent="0.2">
      <c r="B383" s="4">
        <v>17285</v>
      </c>
      <c r="D383" t="s">
        <v>202</v>
      </c>
      <c r="E383" t="s">
        <v>422</v>
      </c>
      <c r="I383" s="37">
        <v>62.502000000000002</v>
      </c>
      <c r="K383" s="40">
        <v>59.050440000000002</v>
      </c>
      <c r="N383" t="s">
        <v>23</v>
      </c>
      <c r="Q383" s="2"/>
      <c r="R383" s="2"/>
      <c r="S383" s="2"/>
      <c r="T383" s="2"/>
      <c r="V383" s="38">
        <f t="shared" si="31"/>
        <v>62.5</v>
      </c>
      <c r="W383" s="26">
        <f t="shared" si="32"/>
        <v>60.2</v>
      </c>
      <c r="X383" s="27">
        <f t="shared" si="35"/>
        <v>50.166666666666671</v>
      </c>
      <c r="Y383" s="28" t="str">
        <f t="shared" si="36"/>
        <v>KO</v>
      </c>
      <c r="Z383" s="41">
        <v>52.41</v>
      </c>
      <c r="AA383" s="39">
        <f t="shared" si="37"/>
        <v>0.126701774470521</v>
      </c>
      <c r="AB383" s="30">
        <f t="shared" si="33"/>
        <v>0</v>
      </c>
      <c r="AC383" s="30" t="str">
        <f t="shared" si="34"/>
        <v>Geodis Messagerie (au pas de porte)</v>
      </c>
      <c r="AD383" s="31"/>
    </row>
    <row r="384" spans="2:30" x14ac:dyDescent="0.2">
      <c r="B384" s="4">
        <v>17288</v>
      </c>
      <c r="D384" t="s">
        <v>202</v>
      </c>
      <c r="E384" t="s">
        <v>422</v>
      </c>
      <c r="I384" s="37">
        <v>37.502000000000002</v>
      </c>
      <c r="K384" s="40">
        <v>37.7712</v>
      </c>
      <c r="N384" t="s">
        <v>348</v>
      </c>
      <c r="Q384" s="2"/>
      <c r="R384" s="2"/>
      <c r="S384" s="2"/>
      <c r="T384" s="2"/>
      <c r="V384" s="38">
        <f t="shared" si="31"/>
        <v>37.5</v>
      </c>
      <c r="W384" s="26">
        <f t="shared" si="32"/>
        <v>46.85</v>
      </c>
      <c r="X384" s="27">
        <f t="shared" si="35"/>
        <v>39.041666666666671</v>
      </c>
      <c r="Y384" s="28" t="str">
        <f t="shared" si="36"/>
        <v/>
      </c>
      <c r="Z384" s="41">
        <v>33.78</v>
      </c>
      <c r="AA384" s="39">
        <f t="shared" si="37"/>
        <v>0.11815275310834816</v>
      </c>
      <c r="AB384" s="30">
        <f t="shared" si="33"/>
        <v>0</v>
      </c>
      <c r="AC384" s="30" t="str">
        <f t="shared" si="34"/>
        <v>Geodis Messagerie (au pas de porte)</v>
      </c>
      <c r="AD384" s="31"/>
    </row>
    <row r="385" spans="2:30" x14ac:dyDescent="0.2">
      <c r="B385" s="4">
        <v>17293</v>
      </c>
      <c r="D385" t="s">
        <v>202</v>
      </c>
      <c r="E385" t="s">
        <v>422</v>
      </c>
      <c r="I385" s="37">
        <v>37.502000000000002</v>
      </c>
      <c r="K385" s="40">
        <v>61.40016</v>
      </c>
      <c r="N385" t="s">
        <v>349</v>
      </c>
      <c r="Q385" s="2"/>
      <c r="R385" s="2"/>
      <c r="S385" s="2"/>
      <c r="T385" s="2"/>
      <c r="V385" s="38">
        <f t="shared" si="31"/>
        <v>37.5</v>
      </c>
      <c r="W385" s="26">
        <f t="shared" si="32"/>
        <v>46.84</v>
      </c>
      <c r="X385" s="27">
        <f t="shared" si="35"/>
        <v>39.033333333333339</v>
      </c>
      <c r="Y385" s="28" t="str">
        <f t="shared" si="36"/>
        <v>KO</v>
      </c>
      <c r="Z385" s="41">
        <v>35.909999999999997</v>
      </c>
      <c r="AA385" s="39">
        <f t="shared" si="37"/>
        <v>0.70983458646616548</v>
      </c>
      <c r="AB385" s="30">
        <f t="shared" si="33"/>
        <v>0</v>
      </c>
      <c r="AC385" s="30" t="str">
        <f t="shared" si="34"/>
        <v>Geodis Messagerie (au pas de porte)</v>
      </c>
      <c r="AD385" s="31"/>
    </row>
    <row r="386" spans="2:30" x14ac:dyDescent="0.2">
      <c r="B386" s="4">
        <v>17300</v>
      </c>
      <c r="D386" t="s">
        <v>202</v>
      </c>
      <c r="E386" t="s">
        <v>422</v>
      </c>
      <c r="I386" s="37">
        <v>13.002000000000001</v>
      </c>
      <c r="K386" s="40">
        <v>33.335279999999997</v>
      </c>
      <c r="N386" t="s">
        <v>140</v>
      </c>
      <c r="Q386" s="2"/>
      <c r="R386" s="2"/>
      <c r="S386" s="2"/>
      <c r="T386" s="2"/>
      <c r="V386" s="38">
        <f t="shared" ref="V386:V393" si="38">IFERROR(IF(B386="","",INDEX(poids,MATCH(B386,id_commande,0))),"")</f>
        <v>13</v>
      </c>
      <c r="W386" s="26">
        <f t="shared" ref="W386:W393" si="39">IFERROR(IF(B386="","",INDEX(frais_expedition,MATCH(B386,id_commande,0))),"")</f>
        <v>35</v>
      </c>
      <c r="X386" s="27">
        <f t="shared" si="35"/>
        <v>29.166666666666668</v>
      </c>
      <c r="Y386" s="28" t="str">
        <f t="shared" si="36"/>
        <v>KO</v>
      </c>
      <c r="Z386" s="41">
        <v>29.9</v>
      </c>
      <c r="AA386" s="39">
        <f t="shared" si="37"/>
        <v>0.11489230769230763</v>
      </c>
      <c r="AB386" s="30">
        <f t="shared" ref="AB386:AB393" si="40">IFERROR(IF(B386="","",INDEX(tracking,MATCH(B386,id_commande,0))),"")</f>
        <v>0</v>
      </c>
      <c r="AC386" s="30" t="str">
        <f t="shared" ref="AC386:AC393" si="41">IFERROR(IF(B386="","",INDEX(transporteur,MATCH(B386,id_commande,0))),"")</f>
        <v>Geodis Messagerie (au pas de porte)</v>
      </c>
      <c r="AD386" s="31"/>
    </row>
    <row r="387" spans="2:30" x14ac:dyDescent="0.2">
      <c r="B387" s="4">
        <v>17310</v>
      </c>
      <c r="D387" t="s">
        <v>202</v>
      </c>
      <c r="E387" t="s">
        <v>422</v>
      </c>
      <c r="I387" s="37">
        <v>12.002000000000001</v>
      </c>
      <c r="K387" s="40">
        <v>23.37642</v>
      </c>
      <c r="N387" t="s">
        <v>350</v>
      </c>
      <c r="Q387" s="2"/>
      <c r="R387" s="2"/>
      <c r="S387" s="2"/>
      <c r="T387" s="2"/>
      <c r="V387" s="38">
        <f t="shared" si="38"/>
        <v>12</v>
      </c>
      <c r="W387" s="26">
        <f t="shared" si="39"/>
        <v>34.200000000000003</v>
      </c>
      <c r="X387" s="27">
        <f t="shared" ref="X387:X393" si="42">IFERROR(W387/1.2,"")</f>
        <v>28.500000000000004</v>
      </c>
      <c r="Y387" s="28" t="str">
        <f t="shared" ref="Y387:Y393" si="43">IF(K387&gt;X387,"KO","")</f>
        <v/>
      </c>
      <c r="Z387" s="41">
        <v>21.17</v>
      </c>
      <c r="AA387" s="39">
        <f t="shared" si="37"/>
        <v>0.1042239017477562</v>
      </c>
      <c r="AB387" s="30">
        <f t="shared" si="40"/>
        <v>0</v>
      </c>
      <c r="AC387" s="30" t="str">
        <f t="shared" si="41"/>
        <v>Geodis Messagerie (au pas de porte)</v>
      </c>
      <c r="AD387" s="31"/>
    </row>
    <row r="388" spans="2:30" x14ac:dyDescent="0.2">
      <c r="B388" s="4">
        <v>17311</v>
      </c>
      <c r="D388" t="s">
        <v>202</v>
      </c>
      <c r="E388" t="s">
        <v>422</v>
      </c>
      <c r="I388" s="37">
        <v>11.002000000000001</v>
      </c>
      <c r="K388" s="40">
        <v>34.301519999999996</v>
      </c>
      <c r="N388" t="s">
        <v>262</v>
      </c>
      <c r="Q388" s="2"/>
      <c r="R388" s="2"/>
      <c r="S388" s="2"/>
      <c r="T388" s="2"/>
      <c r="V388" s="38">
        <f t="shared" si="38"/>
        <v>11</v>
      </c>
      <c r="W388" s="26">
        <f t="shared" si="39"/>
        <v>37.15</v>
      </c>
      <c r="X388" s="27">
        <f t="shared" si="42"/>
        <v>30.958333333333332</v>
      </c>
      <c r="Y388" s="28" t="str">
        <f t="shared" si="43"/>
        <v>KO</v>
      </c>
      <c r="Z388" s="41">
        <v>32.32</v>
      </c>
      <c r="AA388" s="39">
        <f t="shared" si="37"/>
        <v>6.1309405940593864E-2</v>
      </c>
      <c r="AB388" s="30">
        <f t="shared" si="40"/>
        <v>0</v>
      </c>
      <c r="AC388" s="30" t="str">
        <f t="shared" si="41"/>
        <v>Geodis On Demand (au pas de porte)</v>
      </c>
      <c r="AD388" s="31"/>
    </row>
    <row r="389" spans="2:30" x14ac:dyDescent="0.2">
      <c r="B389" s="4">
        <v>17318</v>
      </c>
      <c r="D389" t="s">
        <v>202</v>
      </c>
      <c r="E389" t="s">
        <v>422</v>
      </c>
      <c r="I389" s="37">
        <v>33.002000000000002</v>
      </c>
      <c r="K389" s="40">
        <v>48.410820000000001</v>
      </c>
      <c r="N389" t="s">
        <v>351</v>
      </c>
      <c r="Q389" s="2"/>
      <c r="R389" s="2"/>
      <c r="S389" s="2"/>
      <c r="T389" s="2"/>
      <c r="V389" s="38">
        <f t="shared" si="38"/>
        <v>33</v>
      </c>
      <c r="W389" s="26">
        <f t="shared" si="39"/>
        <v>46.85</v>
      </c>
      <c r="X389" s="27">
        <f t="shared" si="42"/>
        <v>39.041666666666671</v>
      </c>
      <c r="Y389" s="28" t="str">
        <f t="shared" si="43"/>
        <v>KO</v>
      </c>
      <c r="Z389" s="41">
        <v>43.11</v>
      </c>
      <c r="AA389" s="39">
        <f t="shared" si="37"/>
        <v>0.12296033402922757</v>
      </c>
      <c r="AB389" s="30">
        <f t="shared" si="40"/>
        <v>0</v>
      </c>
      <c r="AC389" s="30" t="str">
        <f t="shared" si="41"/>
        <v>Geodis Messagerie (au pas de porte)</v>
      </c>
      <c r="AD389" s="31"/>
    </row>
    <row r="390" spans="2:30" x14ac:dyDescent="0.2">
      <c r="B390" s="4">
        <v>17319</v>
      </c>
      <c r="D390" t="s">
        <v>202</v>
      </c>
      <c r="E390" t="s">
        <v>422</v>
      </c>
      <c r="I390" s="37">
        <v>17.501999999999999</v>
      </c>
      <c r="K390" s="40">
        <v>35.114040000000003</v>
      </c>
      <c r="N390" t="s">
        <v>352</v>
      </c>
      <c r="Q390" s="2"/>
      <c r="R390" s="2"/>
      <c r="S390" s="2"/>
      <c r="T390" s="2"/>
      <c r="V390" s="38">
        <f t="shared" si="38"/>
        <v>17.5</v>
      </c>
      <c r="W390" s="26">
        <f t="shared" si="39"/>
        <v>35</v>
      </c>
      <c r="X390" s="27">
        <f t="shared" si="42"/>
        <v>29.166666666666668</v>
      </c>
      <c r="Y390" s="28" t="str">
        <f t="shared" si="43"/>
        <v>KO</v>
      </c>
      <c r="Z390" s="41">
        <v>31.45</v>
      </c>
      <c r="AA390" s="39">
        <f t="shared" si="37"/>
        <v>0.1165036565977744</v>
      </c>
      <c r="AB390" s="30">
        <f t="shared" si="40"/>
        <v>0</v>
      </c>
      <c r="AC390" s="30" t="str">
        <f t="shared" si="41"/>
        <v>Geodis Messagerie (au pas de porte)</v>
      </c>
      <c r="AD390" s="31"/>
    </row>
    <row r="391" spans="2:30" x14ac:dyDescent="0.2">
      <c r="B391" s="4">
        <v>17320</v>
      </c>
      <c r="D391" t="s">
        <v>202</v>
      </c>
      <c r="E391" t="s">
        <v>422</v>
      </c>
      <c r="I391" s="37">
        <v>50.502000000000002</v>
      </c>
      <c r="K391" s="40">
        <v>54.636479999999999</v>
      </c>
      <c r="N391" t="s">
        <v>353</v>
      </c>
      <c r="Q391" s="2"/>
      <c r="R391" s="2"/>
      <c r="S391" s="2"/>
      <c r="T391" s="2"/>
      <c r="V391" s="38">
        <f t="shared" si="38"/>
        <v>50.5</v>
      </c>
      <c r="W391" s="26">
        <f t="shared" si="39"/>
        <v>55.79</v>
      </c>
      <c r="X391" s="27">
        <f t="shared" si="42"/>
        <v>46.491666666666667</v>
      </c>
      <c r="Y391" s="28" t="str">
        <f t="shared" si="43"/>
        <v>KO</v>
      </c>
      <c r="Z391" s="41">
        <v>48.54</v>
      </c>
      <c r="AA391" s="39">
        <f>K391/Z391-1</f>
        <v>0.12559703337453643</v>
      </c>
      <c r="AB391" s="30">
        <f t="shared" si="40"/>
        <v>0</v>
      </c>
      <c r="AC391" s="30" t="str">
        <f t="shared" si="41"/>
        <v>Geodis Messagerie (au pas de porte)</v>
      </c>
      <c r="AD391" s="31"/>
    </row>
    <row r="392" spans="2:30" x14ac:dyDescent="0.2">
      <c r="B392" s="3">
        <v>16813</v>
      </c>
      <c r="C392" s="7"/>
      <c r="D392" t="s">
        <v>202</v>
      </c>
      <c r="E392" s="8" t="s">
        <v>422</v>
      </c>
      <c r="F392" s="8"/>
      <c r="I392" s="32">
        <v>12</v>
      </c>
      <c r="K392" s="32">
        <v>10.870200000000001</v>
      </c>
      <c r="M392" s="8"/>
      <c r="N392" s="8" t="s">
        <v>246</v>
      </c>
      <c r="O392" s="8"/>
      <c r="P392" s="11"/>
      <c r="Q392" s="2"/>
      <c r="R392" s="2"/>
      <c r="S392" s="2"/>
      <c r="T392" s="2"/>
      <c r="V392" s="25" t="str">
        <f t="shared" si="38"/>
        <v/>
      </c>
      <c r="W392" s="26" t="str">
        <f t="shared" si="39"/>
        <v/>
      </c>
      <c r="X392" s="27" t="str">
        <f t="shared" si="42"/>
        <v/>
      </c>
      <c r="Y392" s="28" t="str">
        <f t="shared" si="43"/>
        <v/>
      </c>
      <c r="Z392" s="29"/>
      <c r="AA392" s="29"/>
      <c r="AB392" s="30" t="str">
        <f t="shared" si="40"/>
        <v/>
      </c>
      <c r="AC392" s="30" t="str">
        <f t="shared" si="41"/>
        <v/>
      </c>
      <c r="AD392" s="31"/>
    </row>
    <row r="393" spans="2:30" x14ac:dyDescent="0.2">
      <c r="B393" s="3">
        <v>16854</v>
      </c>
      <c r="C393" s="7"/>
      <c r="D393" t="s">
        <v>202</v>
      </c>
      <c r="E393" s="8" t="s">
        <v>423</v>
      </c>
      <c r="F393" s="8"/>
      <c r="I393" s="32">
        <v>62.5</v>
      </c>
      <c r="K393" s="32">
        <v>91.650060000000011</v>
      </c>
      <c r="M393" s="10"/>
      <c r="N393" s="8" t="s">
        <v>163</v>
      </c>
      <c r="O393" s="8"/>
      <c r="P393" s="12"/>
      <c r="Q393" s="2"/>
      <c r="R393" s="2"/>
      <c r="S393" s="2"/>
      <c r="T393" s="2"/>
      <c r="V393" s="25">
        <f t="shared" si="38"/>
        <v>62.5</v>
      </c>
      <c r="W393" s="26">
        <f t="shared" si="39"/>
        <v>70.87</v>
      </c>
      <c r="X393" s="27">
        <f t="shared" si="42"/>
        <v>59.058333333333337</v>
      </c>
      <c r="Y393" s="28" t="str">
        <f t="shared" si="43"/>
        <v>KO</v>
      </c>
      <c r="Z393" s="29"/>
      <c r="AA393" s="29"/>
      <c r="AB393" s="30">
        <f t="shared" si="40"/>
        <v>0</v>
      </c>
      <c r="AC393" s="30" t="str">
        <f t="shared" si="41"/>
        <v>Geodis On Demand (au pas de porte)</v>
      </c>
      <c r="AD393" s="31"/>
    </row>
    <row r="394" spans="2:30" x14ac:dyDescent="0.2">
      <c r="I394" s="32">
        <f>SUM(I2:I393)</f>
        <v>6056.3350000000191</v>
      </c>
      <c r="K394" s="32">
        <f>SUM(K2:K393)</f>
        <v>10620.197759999997</v>
      </c>
      <c r="V394" s="32">
        <f>SUM(V2:V393)</f>
        <v>5967.2000000000007</v>
      </c>
      <c r="X394" s="32">
        <f>SUM(X2:X393)</f>
        <v>8428.6666666666661</v>
      </c>
      <c r="Z394" s="35"/>
      <c r="AA394" s="35"/>
    </row>
    <row r="403" spans="4:27" x14ac:dyDescent="0.2">
      <c r="D403" s="5"/>
      <c r="F403" s="5"/>
      <c r="G403" s="5"/>
      <c r="H403" s="5"/>
      <c r="I403" s="33"/>
      <c r="J403" s="5"/>
      <c r="K403" s="33"/>
      <c r="L403" s="5"/>
      <c r="M403" s="5"/>
      <c r="N403" s="5"/>
      <c r="Q403" s="5"/>
      <c r="R403" s="6"/>
      <c r="T403" s="6"/>
      <c r="U403" s="6"/>
      <c r="V403" s="6"/>
      <c r="W403" s="6"/>
      <c r="X403" s="6"/>
    </row>
    <row r="404" spans="4:27" x14ac:dyDescent="0.2">
      <c r="D404" s="5"/>
      <c r="F404" s="5"/>
      <c r="G404" s="5"/>
      <c r="H404" s="5"/>
      <c r="I404" s="33"/>
      <c r="J404" s="5"/>
      <c r="K404" s="33"/>
      <c r="M404" s="5"/>
      <c r="N404" s="5"/>
      <c r="Q404" s="5"/>
      <c r="R404" s="6"/>
      <c r="T404" s="6"/>
      <c r="U404" s="6"/>
      <c r="V404" s="6"/>
      <c r="W404" s="6"/>
      <c r="X404" s="6"/>
      <c r="Z404" s="9"/>
      <c r="AA404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D4A10-5F02-9E4A-86EC-5E45048C2C32}">
  <dimension ref="A1:AH380"/>
  <sheetViews>
    <sheetView workbookViewId="0">
      <selection activeCell="C2" sqref="C2"/>
    </sheetView>
  </sheetViews>
  <sheetFormatPr baseColWidth="10" defaultRowHeight="16" x14ac:dyDescent="0.2"/>
  <cols>
    <col min="1" max="2" width="10.83203125" style="13"/>
    <col min="3" max="3" width="10.83203125" style="16"/>
    <col min="4" max="12" width="10.83203125" style="13"/>
    <col min="13" max="16" width="10.83203125" style="16"/>
    <col min="17" max="16384" width="10.83203125" style="13"/>
  </cols>
  <sheetData>
    <row r="1" spans="1:34" x14ac:dyDescent="0.2">
      <c r="B1" s="13" t="s">
        <v>393</v>
      </c>
      <c r="C1" s="16" t="s">
        <v>392</v>
      </c>
      <c r="D1" s="13" t="s">
        <v>391</v>
      </c>
      <c r="E1" s="13" t="s">
        <v>390</v>
      </c>
      <c r="F1" s="13" t="s">
        <v>389</v>
      </c>
      <c r="G1" s="13" t="s">
        <v>388</v>
      </c>
      <c r="H1" s="13" t="s">
        <v>387</v>
      </c>
      <c r="I1" s="13" t="s">
        <v>386</v>
      </c>
      <c r="J1" s="13" t="s">
        <v>12</v>
      </c>
      <c r="K1" s="13" t="s">
        <v>13</v>
      </c>
      <c r="L1" s="13" t="s">
        <v>14</v>
      </c>
      <c r="M1" s="16" t="s">
        <v>385</v>
      </c>
      <c r="N1" s="16" t="s">
        <v>7</v>
      </c>
      <c r="O1" s="16" t="s">
        <v>384</v>
      </c>
      <c r="P1" s="16" t="s">
        <v>383</v>
      </c>
      <c r="Q1" s="13" t="s">
        <v>382</v>
      </c>
      <c r="R1" s="13" t="s">
        <v>381</v>
      </c>
      <c r="S1" s="13" t="s">
        <v>380</v>
      </c>
      <c r="T1" s="13" t="s">
        <v>379</v>
      </c>
      <c r="U1" s="13" t="s">
        <v>378</v>
      </c>
      <c r="V1" s="13" t="s">
        <v>377</v>
      </c>
      <c r="W1" s="13" t="s">
        <v>376</v>
      </c>
      <c r="X1" s="13" t="s">
        <v>375</v>
      </c>
      <c r="Y1" s="13" t="s">
        <v>374</v>
      </c>
      <c r="Z1" s="13" t="s">
        <v>373</v>
      </c>
      <c r="AA1" s="13" t="s">
        <v>372</v>
      </c>
      <c r="AB1" s="13" t="s">
        <v>371</v>
      </c>
      <c r="AC1" s="13" t="s">
        <v>370</v>
      </c>
      <c r="AD1" s="13" t="s">
        <v>369</v>
      </c>
      <c r="AE1" s="13" t="s">
        <v>368</v>
      </c>
      <c r="AF1" s="13" t="s">
        <v>367</v>
      </c>
      <c r="AG1" s="13" t="s">
        <v>366</v>
      </c>
      <c r="AH1" s="13" t="s">
        <v>365</v>
      </c>
    </row>
    <row r="2" spans="1:34" x14ac:dyDescent="0.2">
      <c r="A2" s="13" t="s">
        <v>364</v>
      </c>
      <c r="C2" s="16">
        <v>16658</v>
      </c>
      <c r="D2" s="15"/>
      <c r="F2" s="15"/>
      <c r="G2" s="15"/>
      <c r="M2" s="16" t="s">
        <v>357</v>
      </c>
      <c r="N2" s="16">
        <v>25</v>
      </c>
      <c r="O2" s="16">
        <v>42.31</v>
      </c>
      <c r="AG2" s="14"/>
      <c r="AH2" s="14"/>
    </row>
    <row r="3" spans="1:34" x14ac:dyDescent="0.2">
      <c r="C3" s="16">
        <v>16745</v>
      </c>
      <c r="D3" s="15"/>
      <c r="F3" s="15"/>
      <c r="G3" s="15"/>
      <c r="M3" s="16" t="s">
        <v>361</v>
      </c>
      <c r="N3" s="16">
        <v>74.3</v>
      </c>
      <c r="O3" s="16">
        <v>75.37</v>
      </c>
      <c r="AG3" s="14"/>
      <c r="AH3" s="14"/>
    </row>
    <row r="4" spans="1:34" x14ac:dyDescent="0.2">
      <c r="C4" s="16">
        <v>16755</v>
      </c>
      <c r="D4" s="15"/>
      <c r="F4" s="15"/>
      <c r="G4" s="15"/>
      <c r="M4" s="16" t="s">
        <v>358</v>
      </c>
      <c r="N4" s="16">
        <v>9.5</v>
      </c>
      <c r="O4" s="16">
        <v>37.15</v>
      </c>
      <c r="AG4" s="14"/>
      <c r="AH4" s="14"/>
    </row>
    <row r="5" spans="1:34" x14ac:dyDescent="0.2">
      <c r="C5" s="16">
        <v>16771</v>
      </c>
      <c r="D5" s="15"/>
      <c r="F5" s="15"/>
      <c r="G5" s="15"/>
      <c r="M5" s="16" t="s">
        <v>358</v>
      </c>
      <c r="N5" s="16">
        <v>11</v>
      </c>
      <c r="O5" s="16">
        <v>37.15</v>
      </c>
      <c r="AG5" s="14"/>
      <c r="AH5" s="14"/>
    </row>
    <row r="6" spans="1:34" x14ac:dyDescent="0.2">
      <c r="C6" s="16">
        <v>16823</v>
      </c>
      <c r="D6" s="15"/>
      <c r="F6" s="15"/>
      <c r="G6" s="15"/>
      <c r="M6" s="16" t="s">
        <v>360</v>
      </c>
      <c r="N6" s="16">
        <v>4.45</v>
      </c>
      <c r="O6" s="16">
        <v>10.210000000000001</v>
      </c>
      <c r="AG6" s="14"/>
      <c r="AH6" s="14"/>
    </row>
    <row r="7" spans="1:34" x14ac:dyDescent="0.2">
      <c r="C7" s="16">
        <v>16844</v>
      </c>
      <c r="D7" s="15"/>
      <c r="F7" s="15"/>
      <c r="G7" s="15"/>
      <c r="M7" s="16" t="s">
        <v>363</v>
      </c>
      <c r="N7" s="16">
        <v>11.5</v>
      </c>
      <c r="O7" s="16">
        <v>51.62</v>
      </c>
      <c r="AG7" s="14"/>
      <c r="AH7" s="14"/>
    </row>
    <row r="8" spans="1:34" x14ac:dyDescent="0.2">
      <c r="C8" s="16">
        <v>16848</v>
      </c>
      <c r="D8" s="15"/>
      <c r="F8" s="15"/>
      <c r="G8" s="15"/>
      <c r="M8" s="16" t="s">
        <v>357</v>
      </c>
      <c r="N8" s="16">
        <v>50.5</v>
      </c>
      <c r="O8" s="16">
        <v>55.79</v>
      </c>
      <c r="AG8" s="14"/>
      <c r="AH8" s="14"/>
    </row>
    <row r="9" spans="1:34" x14ac:dyDescent="0.2">
      <c r="C9" s="16">
        <v>16854</v>
      </c>
      <c r="D9" s="15"/>
      <c r="F9" s="15"/>
      <c r="G9" s="15"/>
      <c r="M9" s="16" t="s">
        <v>358</v>
      </c>
      <c r="N9" s="16">
        <v>62.5</v>
      </c>
      <c r="O9" s="16">
        <v>70.87</v>
      </c>
      <c r="AG9" s="14"/>
      <c r="AH9" s="14"/>
    </row>
    <row r="10" spans="1:34" x14ac:dyDescent="0.2">
      <c r="C10" s="16">
        <v>16858</v>
      </c>
      <c r="D10" s="15"/>
      <c r="F10" s="15"/>
      <c r="G10" s="15"/>
      <c r="M10" s="16" t="s">
        <v>359</v>
      </c>
      <c r="N10" s="16">
        <v>6.7</v>
      </c>
      <c r="O10" s="16">
        <v>10</v>
      </c>
      <c r="AG10" s="14"/>
      <c r="AH10" s="14"/>
    </row>
    <row r="11" spans="1:34" x14ac:dyDescent="0.2">
      <c r="C11" s="16">
        <v>16862</v>
      </c>
      <c r="D11" s="15"/>
      <c r="F11" s="15"/>
      <c r="G11" s="15"/>
      <c r="M11" s="16" t="s">
        <v>357</v>
      </c>
      <c r="N11" s="16">
        <v>28.4</v>
      </c>
      <c r="O11" s="16">
        <v>42.31</v>
      </c>
      <c r="AG11" s="14"/>
      <c r="AH11" s="14"/>
    </row>
    <row r="12" spans="1:34" x14ac:dyDescent="0.2">
      <c r="C12" s="16">
        <v>16892</v>
      </c>
      <c r="D12" s="15"/>
      <c r="F12" s="15"/>
      <c r="G12" s="15"/>
      <c r="M12" s="16" t="s">
        <v>359</v>
      </c>
      <c r="N12" s="16">
        <v>3.6</v>
      </c>
      <c r="O12" s="16">
        <v>8.68</v>
      </c>
      <c r="AG12" s="14"/>
      <c r="AH12" s="14"/>
    </row>
    <row r="13" spans="1:34" x14ac:dyDescent="0.2">
      <c r="C13" s="16">
        <v>16910</v>
      </c>
      <c r="D13" s="15"/>
      <c r="F13" s="15"/>
      <c r="G13" s="15"/>
      <c r="M13" s="16" t="s">
        <v>357</v>
      </c>
      <c r="N13" s="16">
        <v>35</v>
      </c>
      <c r="O13" s="16">
        <v>46.85</v>
      </c>
      <c r="AG13" s="14"/>
      <c r="AH13" s="14"/>
    </row>
    <row r="14" spans="1:34" x14ac:dyDescent="0.2">
      <c r="C14" s="16">
        <v>16911</v>
      </c>
      <c r="D14" s="15"/>
      <c r="F14" s="15"/>
      <c r="G14" s="15"/>
      <c r="M14" s="16" t="s">
        <v>359</v>
      </c>
      <c r="N14" s="16">
        <v>0.7</v>
      </c>
      <c r="O14" s="16">
        <v>7.37</v>
      </c>
      <c r="AG14" s="14"/>
      <c r="AH14" s="14"/>
    </row>
    <row r="15" spans="1:34" x14ac:dyDescent="0.2">
      <c r="C15" s="16">
        <v>16912</v>
      </c>
      <c r="D15" s="15"/>
      <c r="F15" s="15"/>
      <c r="G15" s="15"/>
      <c r="M15" s="16" t="s">
        <v>357</v>
      </c>
      <c r="N15" s="16">
        <v>28.5</v>
      </c>
      <c r="O15" s="16">
        <v>42.31</v>
      </c>
      <c r="AG15" s="14"/>
      <c r="AH15" s="14"/>
    </row>
    <row r="16" spans="1:34" x14ac:dyDescent="0.2">
      <c r="C16" s="16">
        <v>16913</v>
      </c>
      <c r="D16" s="15"/>
      <c r="F16" s="15"/>
      <c r="G16" s="15"/>
      <c r="M16" s="16" t="s">
        <v>360</v>
      </c>
      <c r="N16" s="16">
        <v>3.6</v>
      </c>
      <c r="O16" s="16">
        <v>9.76</v>
      </c>
      <c r="AG16" s="14"/>
      <c r="AH16" s="14"/>
    </row>
    <row r="17" spans="3:34" x14ac:dyDescent="0.2">
      <c r="C17" s="16">
        <v>16914</v>
      </c>
      <c r="D17" s="15"/>
      <c r="F17" s="15"/>
      <c r="G17" s="15"/>
      <c r="M17" s="16" t="s">
        <v>357</v>
      </c>
      <c r="N17" s="16">
        <v>15</v>
      </c>
      <c r="O17" s="16">
        <v>35</v>
      </c>
      <c r="AG17" s="14"/>
      <c r="AH17" s="14"/>
    </row>
    <row r="18" spans="3:34" x14ac:dyDescent="0.2">
      <c r="C18" s="16">
        <v>16915</v>
      </c>
      <c r="D18" s="15"/>
      <c r="F18" s="15"/>
      <c r="G18" s="15"/>
      <c r="M18" s="16" t="s">
        <v>356</v>
      </c>
      <c r="N18" s="16">
        <v>0.9</v>
      </c>
      <c r="O18" s="16">
        <v>10.72</v>
      </c>
      <c r="AG18" s="14"/>
      <c r="AH18" s="14"/>
    </row>
    <row r="19" spans="3:34" x14ac:dyDescent="0.2">
      <c r="C19" s="16">
        <v>16916</v>
      </c>
      <c r="D19" s="15"/>
      <c r="F19" s="15"/>
      <c r="G19" s="15"/>
      <c r="M19" s="16" t="s">
        <v>358</v>
      </c>
      <c r="N19" s="16">
        <v>20.5</v>
      </c>
      <c r="O19" s="16">
        <v>47.66</v>
      </c>
      <c r="AG19" s="14"/>
      <c r="AH19" s="14"/>
    </row>
    <row r="20" spans="3:34" x14ac:dyDescent="0.2">
      <c r="C20" s="16">
        <v>16917</v>
      </c>
      <c r="D20" s="15"/>
      <c r="F20" s="15"/>
      <c r="G20" s="15"/>
      <c r="M20" s="16" t="s">
        <v>357</v>
      </c>
      <c r="N20" s="16">
        <v>38</v>
      </c>
      <c r="O20" s="16">
        <v>46.85</v>
      </c>
      <c r="AG20" s="14"/>
      <c r="AH20" s="14"/>
    </row>
    <row r="21" spans="3:34" x14ac:dyDescent="0.2">
      <c r="C21" s="16">
        <v>16918</v>
      </c>
      <c r="D21" s="15"/>
      <c r="F21" s="15"/>
      <c r="G21" s="15"/>
      <c r="M21" s="16" t="s">
        <v>357</v>
      </c>
      <c r="N21" s="16">
        <v>16</v>
      </c>
      <c r="O21" s="16">
        <v>35</v>
      </c>
      <c r="AG21" s="14"/>
      <c r="AH21" s="14"/>
    </row>
    <row r="22" spans="3:34" x14ac:dyDescent="0.2">
      <c r="C22" s="16">
        <v>16919</v>
      </c>
      <c r="D22" s="15"/>
      <c r="F22" s="15"/>
      <c r="G22" s="15"/>
      <c r="M22" s="16" t="s">
        <v>357</v>
      </c>
      <c r="N22" s="16">
        <v>39</v>
      </c>
      <c r="O22" s="16">
        <v>46.85</v>
      </c>
      <c r="AG22" s="14"/>
      <c r="AH22" s="14"/>
    </row>
    <row r="23" spans="3:34" x14ac:dyDescent="0.2">
      <c r="C23" s="16">
        <v>16920</v>
      </c>
      <c r="D23" s="15"/>
      <c r="F23" s="15"/>
      <c r="G23" s="15"/>
      <c r="M23" s="16" t="s">
        <v>360</v>
      </c>
      <c r="N23" s="16">
        <v>1.7</v>
      </c>
      <c r="O23" s="16">
        <v>8.8699999999999992</v>
      </c>
      <c r="AG23" s="14"/>
      <c r="AH23" s="14"/>
    </row>
    <row r="24" spans="3:34" x14ac:dyDescent="0.2">
      <c r="C24" s="16">
        <v>16921</v>
      </c>
      <c r="D24" s="15"/>
      <c r="F24" s="15"/>
      <c r="G24" s="15"/>
      <c r="M24" s="16" t="s">
        <v>357</v>
      </c>
      <c r="N24" s="16">
        <v>39</v>
      </c>
      <c r="O24" s="16">
        <v>46.85</v>
      </c>
      <c r="AG24" s="14"/>
      <c r="AH24" s="14"/>
    </row>
    <row r="25" spans="3:34" x14ac:dyDescent="0.2">
      <c r="C25" s="16">
        <v>16922</v>
      </c>
      <c r="D25" s="15"/>
      <c r="F25" s="15"/>
      <c r="G25" s="15"/>
      <c r="M25" s="16" t="s">
        <v>356</v>
      </c>
      <c r="N25" s="16">
        <v>1.25</v>
      </c>
      <c r="O25" s="16">
        <v>11.1</v>
      </c>
      <c r="AG25" s="14"/>
      <c r="AH25" s="14"/>
    </row>
    <row r="26" spans="3:34" x14ac:dyDescent="0.2">
      <c r="C26" s="16">
        <v>16923</v>
      </c>
      <c r="D26" s="15"/>
      <c r="F26" s="15"/>
      <c r="G26" s="15"/>
      <c r="M26" s="16" t="s">
        <v>357</v>
      </c>
      <c r="N26" s="16">
        <v>34</v>
      </c>
      <c r="O26" s="16">
        <v>46.85</v>
      </c>
      <c r="AG26" s="14"/>
      <c r="AH26" s="14"/>
    </row>
    <row r="27" spans="3:34" x14ac:dyDescent="0.2">
      <c r="C27" s="16">
        <v>16924</v>
      </c>
      <c r="D27" s="15"/>
      <c r="F27" s="15"/>
      <c r="G27" s="15"/>
      <c r="M27" s="16" t="s">
        <v>357</v>
      </c>
      <c r="N27" s="16">
        <v>25</v>
      </c>
      <c r="O27" s="16">
        <v>42.31</v>
      </c>
      <c r="AG27" s="14"/>
      <c r="AH27" s="14"/>
    </row>
    <row r="28" spans="3:34" x14ac:dyDescent="0.2">
      <c r="C28" s="16">
        <v>16925</v>
      </c>
      <c r="D28" s="15"/>
      <c r="F28" s="15"/>
      <c r="G28" s="15"/>
      <c r="M28" s="16" t="s">
        <v>357</v>
      </c>
      <c r="N28" s="16">
        <v>35</v>
      </c>
      <c r="O28" s="16">
        <v>46.84</v>
      </c>
      <c r="AG28" s="14"/>
      <c r="AH28" s="14"/>
    </row>
    <row r="29" spans="3:34" x14ac:dyDescent="0.2">
      <c r="C29" s="16">
        <v>16926</v>
      </c>
      <c r="D29" s="15"/>
      <c r="F29" s="15"/>
      <c r="G29" s="15"/>
      <c r="M29" s="16" t="s">
        <v>362</v>
      </c>
      <c r="N29" s="16">
        <v>6.5</v>
      </c>
      <c r="O29" s="16">
        <v>27.28</v>
      </c>
      <c r="AG29" s="14"/>
      <c r="AH29" s="14"/>
    </row>
    <row r="30" spans="3:34" x14ac:dyDescent="0.2">
      <c r="C30" s="16">
        <v>16927</v>
      </c>
      <c r="D30" s="15"/>
      <c r="F30" s="15"/>
      <c r="G30" s="15"/>
      <c r="M30" s="16" t="s">
        <v>357</v>
      </c>
      <c r="N30" s="16">
        <v>52.8</v>
      </c>
      <c r="O30" s="16">
        <v>55.79</v>
      </c>
      <c r="AG30" s="14"/>
      <c r="AH30" s="14"/>
    </row>
    <row r="31" spans="3:34" x14ac:dyDescent="0.2">
      <c r="C31" s="16">
        <v>16929</v>
      </c>
      <c r="D31" s="15"/>
      <c r="F31" s="15"/>
      <c r="G31" s="15"/>
      <c r="M31" s="16" t="s">
        <v>359</v>
      </c>
      <c r="N31" s="16">
        <v>7.75</v>
      </c>
      <c r="O31" s="16">
        <v>10.46</v>
      </c>
      <c r="AG31" s="14"/>
      <c r="AH31" s="14"/>
    </row>
    <row r="32" spans="3:34" x14ac:dyDescent="0.2">
      <c r="C32" s="16">
        <v>16930</v>
      </c>
      <c r="D32" s="15"/>
      <c r="F32" s="15"/>
      <c r="G32" s="15"/>
      <c r="M32" s="16" t="s">
        <v>357</v>
      </c>
      <c r="N32" s="16">
        <v>31</v>
      </c>
      <c r="O32" s="16">
        <v>46.85</v>
      </c>
      <c r="AG32" s="14"/>
      <c r="AH32" s="14"/>
    </row>
    <row r="33" spans="3:34" x14ac:dyDescent="0.2">
      <c r="C33" s="16">
        <v>16931</v>
      </c>
      <c r="D33" s="15"/>
      <c r="F33" s="15"/>
      <c r="G33" s="15"/>
      <c r="M33" s="16" t="s">
        <v>356</v>
      </c>
      <c r="N33" s="16">
        <v>2.35</v>
      </c>
      <c r="O33" s="16">
        <v>11.48</v>
      </c>
      <c r="AG33" s="14"/>
      <c r="AH33" s="14"/>
    </row>
    <row r="34" spans="3:34" x14ac:dyDescent="0.2">
      <c r="C34" s="16">
        <v>16932</v>
      </c>
      <c r="D34" s="15"/>
      <c r="F34" s="15"/>
      <c r="G34" s="15"/>
      <c r="M34" s="16" t="s">
        <v>357</v>
      </c>
      <c r="N34" s="16">
        <v>23</v>
      </c>
      <c r="O34" s="16">
        <v>42.31</v>
      </c>
      <c r="AG34" s="14"/>
      <c r="AH34" s="14"/>
    </row>
    <row r="35" spans="3:34" x14ac:dyDescent="0.2">
      <c r="C35" s="16">
        <v>16933</v>
      </c>
      <c r="D35" s="15"/>
      <c r="F35" s="15"/>
      <c r="G35" s="15"/>
      <c r="M35" s="16" t="s">
        <v>356</v>
      </c>
      <c r="N35" s="16">
        <v>5.65</v>
      </c>
      <c r="O35" s="16">
        <v>12.32</v>
      </c>
      <c r="AG35" s="14"/>
      <c r="AH35" s="14"/>
    </row>
    <row r="36" spans="3:34" x14ac:dyDescent="0.2">
      <c r="C36" s="16">
        <v>16934</v>
      </c>
      <c r="D36" s="15"/>
      <c r="F36" s="15"/>
      <c r="G36" s="15"/>
      <c r="M36" s="16" t="s">
        <v>357</v>
      </c>
      <c r="N36" s="16">
        <v>18</v>
      </c>
      <c r="O36" s="16">
        <v>35</v>
      </c>
      <c r="AG36" s="14"/>
      <c r="AH36" s="14"/>
    </row>
    <row r="37" spans="3:34" x14ac:dyDescent="0.2">
      <c r="C37" s="16">
        <v>16935</v>
      </c>
      <c r="D37" s="15"/>
      <c r="F37" s="15"/>
      <c r="G37" s="15"/>
      <c r="M37" s="16" t="s">
        <v>356</v>
      </c>
      <c r="N37" s="16">
        <v>0.6</v>
      </c>
      <c r="O37" s="16">
        <v>10.72</v>
      </c>
      <c r="AG37" s="14"/>
      <c r="AH37" s="14"/>
    </row>
    <row r="38" spans="3:34" x14ac:dyDescent="0.2">
      <c r="C38" s="16">
        <v>16936</v>
      </c>
      <c r="D38" s="15"/>
      <c r="F38" s="15"/>
      <c r="G38" s="15"/>
      <c r="M38" s="16" t="s">
        <v>357</v>
      </c>
      <c r="N38" s="16">
        <v>62.5</v>
      </c>
      <c r="O38" s="16">
        <v>60.2</v>
      </c>
      <c r="AG38" s="14"/>
      <c r="AH38" s="14"/>
    </row>
    <row r="39" spans="3:34" x14ac:dyDescent="0.2">
      <c r="C39" s="16">
        <v>16937</v>
      </c>
      <c r="D39" s="15"/>
      <c r="F39" s="15"/>
      <c r="G39" s="15"/>
      <c r="M39" s="16" t="s">
        <v>358</v>
      </c>
      <c r="N39" s="16">
        <v>11.5</v>
      </c>
      <c r="O39" s="16">
        <v>37.15</v>
      </c>
      <c r="AG39" s="14"/>
      <c r="AH39" s="14"/>
    </row>
    <row r="40" spans="3:34" x14ac:dyDescent="0.2">
      <c r="C40" s="16">
        <v>16938</v>
      </c>
      <c r="D40" s="15"/>
      <c r="F40" s="15"/>
      <c r="G40" s="15"/>
      <c r="M40" s="16" t="s">
        <v>359</v>
      </c>
      <c r="N40" s="16">
        <v>0.95</v>
      </c>
      <c r="O40" s="16">
        <v>7.37</v>
      </c>
      <c r="AG40" s="14"/>
      <c r="AH40" s="14"/>
    </row>
    <row r="41" spans="3:34" x14ac:dyDescent="0.2">
      <c r="C41" s="16">
        <v>16939</v>
      </c>
      <c r="D41" s="15"/>
      <c r="F41" s="15"/>
      <c r="G41" s="15"/>
      <c r="M41" s="16" t="s">
        <v>358</v>
      </c>
      <c r="N41" s="16">
        <v>10.5</v>
      </c>
      <c r="O41" s="16">
        <v>37.15</v>
      </c>
      <c r="AG41" s="14"/>
      <c r="AH41" s="14"/>
    </row>
    <row r="42" spans="3:34" x14ac:dyDescent="0.2">
      <c r="C42" s="16">
        <v>16940</v>
      </c>
      <c r="D42" s="15"/>
      <c r="F42" s="15"/>
      <c r="G42" s="15"/>
      <c r="M42" s="16" t="s">
        <v>359</v>
      </c>
      <c r="N42" s="16">
        <v>3.2</v>
      </c>
      <c r="O42" s="16">
        <v>11.48</v>
      </c>
      <c r="AG42" s="14"/>
      <c r="AH42" s="14"/>
    </row>
    <row r="43" spans="3:34" x14ac:dyDescent="0.2">
      <c r="C43" s="16">
        <v>16941</v>
      </c>
      <c r="D43" s="15"/>
      <c r="F43" s="15"/>
      <c r="G43" s="15"/>
      <c r="M43" s="16" t="s">
        <v>359</v>
      </c>
      <c r="N43" s="16">
        <v>4.4000000000000004</v>
      </c>
      <c r="O43" s="16">
        <v>9.1300000000000008</v>
      </c>
      <c r="AG43" s="14"/>
      <c r="AH43" s="14"/>
    </row>
    <row r="44" spans="3:34" x14ac:dyDescent="0.2">
      <c r="C44" s="16">
        <v>16942</v>
      </c>
      <c r="D44" s="15"/>
      <c r="F44" s="15"/>
      <c r="G44" s="15"/>
      <c r="M44" s="16" t="s">
        <v>356</v>
      </c>
      <c r="N44" s="16">
        <v>3.6</v>
      </c>
      <c r="O44" s="16">
        <v>11.1</v>
      </c>
      <c r="AG44" s="14"/>
      <c r="AH44" s="14"/>
    </row>
    <row r="45" spans="3:34" x14ac:dyDescent="0.2">
      <c r="C45" s="16">
        <v>16943</v>
      </c>
      <c r="D45" s="15"/>
      <c r="F45" s="15"/>
      <c r="G45" s="15"/>
      <c r="M45" s="16" t="s">
        <v>357</v>
      </c>
      <c r="N45" s="16">
        <v>11.5</v>
      </c>
      <c r="O45" s="16">
        <v>34.200000000000003</v>
      </c>
      <c r="AG45" s="14"/>
      <c r="AH45" s="14"/>
    </row>
    <row r="46" spans="3:34" x14ac:dyDescent="0.2">
      <c r="C46" s="16">
        <v>16944</v>
      </c>
      <c r="D46" s="15"/>
      <c r="F46" s="15"/>
      <c r="G46" s="15"/>
      <c r="M46" s="16" t="s">
        <v>356</v>
      </c>
      <c r="N46" s="16">
        <v>2.1</v>
      </c>
      <c r="O46" s="16">
        <v>11.48</v>
      </c>
      <c r="AG46" s="14"/>
      <c r="AH46" s="14"/>
    </row>
    <row r="47" spans="3:34" x14ac:dyDescent="0.2">
      <c r="C47" s="16">
        <v>16945</v>
      </c>
      <c r="D47" s="15"/>
      <c r="F47" s="15"/>
      <c r="G47" s="15"/>
      <c r="M47" s="16" t="s">
        <v>357</v>
      </c>
      <c r="N47" s="16">
        <v>38</v>
      </c>
      <c r="O47" s="16">
        <v>46.84</v>
      </c>
      <c r="AG47" s="14"/>
      <c r="AH47" s="14"/>
    </row>
    <row r="48" spans="3:34" x14ac:dyDescent="0.2">
      <c r="C48" s="16">
        <v>16946</v>
      </c>
      <c r="D48" s="15"/>
      <c r="F48" s="15"/>
      <c r="G48" s="15"/>
      <c r="M48" s="16" t="s">
        <v>357</v>
      </c>
      <c r="N48" s="16">
        <v>15</v>
      </c>
      <c r="O48" s="16">
        <v>35</v>
      </c>
      <c r="AG48" s="14"/>
      <c r="AH48" s="14"/>
    </row>
    <row r="49" spans="3:34" x14ac:dyDescent="0.2">
      <c r="C49" s="16">
        <v>16947</v>
      </c>
      <c r="D49" s="15"/>
      <c r="F49" s="15"/>
      <c r="G49" s="15"/>
      <c r="M49" s="16" t="s">
        <v>357</v>
      </c>
      <c r="N49" s="16">
        <v>125</v>
      </c>
      <c r="O49" s="16">
        <v>60.2</v>
      </c>
      <c r="AG49" s="14"/>
      <c r="AH49" s="14"/>
    </row>
    <row r="50" spans="3:34" x14ac:dyDescent="0.2">
      <c r="C50" s="16">
        <v>16948</v>
      </c>
      <c r="D50" s="15"/>
      <c r="F50" s="15"/>
      <c r="G50" s="15"/>
      <c r="M50" s="16" t="s">
        <v>358</v>
      </c>
      <c r="N50" s="16">
        <v>11.5</v>
      </c>
      <c r="O50" s="16">
        <v>37.15</v>
      </c>
      <c r="AG50" s="14"/>
      <c r="AH50" s="14"/>
    </row>
    <row r="51" spans="3:34" x14ac:dyDescent="0.2">
      <c r="C51" s="16">
        <v>16949</v>
      </c>
      <c r="D51" s="15"/>
      <c r="F51" s="15"/>
      <c r="G51" s="15"/>
      <c r="M51" s="16" t="s">
        <v>356</v>
      </c>
      <c r="N51" s="16">
        <v>0.7</v>
      </c>
      <c r="O51" s="16">
        <v>10.72</v>
      </c>
      <c r="AG51" s="14"/>
      <c r="AH51" s="14"/>
    </row>
    <row r="52" spans="3:34" x14ac:dyDescent="0.2">
      <c r="C52" s="16">
        <v>16950</v>
      </c>
      <c r="D52" s="15"/>
      <c r="F52" s="15"/>
      <c r="G52" s="15"/>
      <c r="M52" s="16" t="s">
        <v>357</v>
      </c>
      <c r="N52" s="16">
        <v>9.5</v>
      </c>
      <c r="O52" s="16">
        <v>34.200000000000003</v>
      </c>
      <c r="AG52" s="14"/>
      <c r="AH52" s="14"/>
    </row>
    <row r="53" spans="3:34" x14ac:dyDescent="0.2">
      <c r="C53" s="16">
        <v>16951</v>
      </c>
      <c r="D53" s="15"/>
      <c r="F53" s="15"/>
      <c r="G53" s="15"/>
      <c r="M53" s="16" t="s">
        <v>357</v>
      </c>
      <c r="N53" s="16">
        <v>35</v>
      </c>
      <c r="O53" s="16">
        <v>46.85</v>
      </c>
      <c r="AG53" s="14"/>
      <c r="AH53" s="14"/>
    </row>
    <row r="54" spans="3:34" x14ac:dyDescent="0.2">
      <c r="C54" s="16">
        <v>16952</v>
      </c>
      <c r="D54" s="15"/>
      <c r="F54" s="15"/>
      <c r="G54" s="15"/>
      <c r="M54" s="16" t="s">
        <v>357</v>
      </c>
      <c r="N54" s="16">
        <v>34</v>
      </c>
      <c r="O54" s="16">
        <v>46.84</v>
      </c>
      <c r="AG54" s="14"/>
      <c r="AH54" s="14"/>
    </row>
    <row r="55" spans="3:34" x14ac:dyDescent="0.2">
      <c r="C55" s="16">
        <v>16953</v>
      </c>
      <c r="D55" s="15"/>
      <c r="F55" s="15"/>
      <c r="G55" s="15"/>
      <c r="M55" s="16" t="s">
        <v>358</v>
      </c>
      <c r="N55" s="16">
        <v>9.5</v>
      </c>
      <c r="O55" s="16">
        <v>37.15</v>
      </c>
      <c r="AG55" s="14"/>
      <c r="AH55" s="14"/>
    </row>
    <row r="56" spans="3:34" x14ac:dyDescent="0.2">
      <c r="C56" s="16">
        <v>16954</v>
      </c>
      <c r="D56" s="15"/>
      <c r="F56" s="15"/>
      <c r="G56" s="15"/>
      <c r="M56" s="16" t="s">
        <v>360</v>
      </c>
      <c r="N56" s="16">
        <v>1.3</v>
      </c>
      <c r="O56" s="16">
        <v>8.8699999999999992</v>
      </c>
      <c r="AG56" s="14"/>
      <c r="AH56" s="14"/>
    </row>
    <row r="57" spans="3:34" x14ac:dyDescent="0.2">
      <c r="C57" s="16">
        <v>16955</v>
      </c>
      <c r="D57" s="15"/>
      <c r="F57" s="15"/>
      <c r="G57" s="15"/>
      <c r="M57" s="16" t="s">
        <v>357</v>
      </c>
      <c r="N57" s="16">
        <v>9.5</v>
      </c>
      <c r="O57" s="16">
        <v>34.200000000000003</v>
      </c>
      <c r="AG57" s="14"/>
      <c r="AH57" s="14"/>
    </row>
    <row r="58" spans="3:34" x14ac:dyDescent="0.2">
      <c r="C58" s="16">
        <v>16956</v>
      </c>
      <c r="D58" s="15"/>
      <c r="F58" s="15"/>
      <c r="G58" s="15"/>
      <c r="M58" s="16" t="s">
        <v>357</v>
      </c>
      <c r="N58" s="16">
        <v>57</v>
      </c>
      <c r="O58" s="16">
        <v>55.79</v>
      </c>
      <c r="AG58" s="14"/>
      <c r="AH58" s="14"/>
    </row>
    <row r="59" spans="3:34" x14ac:dyDescent="0.2">
      <c r="C59" s="16">
        <v>16957</v>
      </c>
      <c r="D59" s="15"/>
      <c r="F59" s="15"/>
      <c r="G59" s="15"/>
      <c r="M59" s="16" t="s">
        <v>356</v>
      </c>
      <c r="N59" s="16">
        <v>1.2</v>
      </c>
      <c r="O59" s="16">
        <v>10.72</v>
      </c>
      <c r="AG59" s="14"/>
      <c r="AH59" s="14"/>
    </row>
    <row r="60" spans="3:34" x14ac:dyDescent="0.2">
      <c r="C60" s="16">
        <v>16958</v>
      </c>
      <c r="D60" s="15"/>
      <c r="F60" s="15"/>
      <c r="G60" s="15"/>
      <c r="M60" s="16" t="s">
        <v>358</v>
      </c>
      <c r="N60" s="16">
        <v>18.5</v>
      </c>
      <c r="O60" s="16">
        <v>42.42</v>
      </c>
      <c r="AG60" s="14"/>
      <c r="AH60" s="14"/>
    </row>
    <row r="61" spans="3:34" x14ac:dyDescent="0.2">
      <c r="C61" s="16">
        <v>16959</v>
      </c>
      <c r="D61" s="15"/>
      <c r="F61" s="15"/>
      <c r="G61" s="15"/>
      <c r="M61" s="16" t="s">
        <v>359</v>
      </c>
      <c r="N61" s="16">
        <v>2</v>
      </c>
      <c r="O61" s="16">
        <v>11.1</v>
      </c>
      <c r="AG61" s="14"/>
      <c r="AH61" s="14"/>
    </row>
    <row r="62" spans="3:34" x14ac:dyDescent="0.2">
      <c r="C62" s="16">
        <v>16960</v>
      </c>
      <c r="D62" s="15"/>
      <c r="F62" s="15"/>
      <c r="G62" s="15"/>
      <c r="M62" s="16" t="s">
        <v>357</v>
      </c>
      <c r="N62" s="16">
        <v>38</v>
      </c>
      <c r="O62" s="16">
        <v>46.84</v>
      </c>
      <c r="AG62" s="14"/>
      <c r="AH62" s="14"/>
    </row>
    <row r="63" spans="3:34" x14ac:dyDescent="0.2">
      <c r="C63" s="16">
        <v>16961</v>
      </c>
      <c r="D63" s="15"/>
      <c r="F63" s="15"/>
      <c r="G63" s="15"/>
      <c r="M63" s="16" t="s">
        <v>357</v>
      </c>
      <c r="N63" s="16">
        <v>39</v>
      </c>
      <c r="O63" s="16">
        <v>46.84</v>
      </c>
      <c r="AG63" s="14"/>
      <c r="AH63" s="14"/>
    </row>
    <row r="64" spans="3:34" x14ac:dyDescent="0.2">
      <c r="C64" s="16">
        <v>16962</v>
      </c>
      <c r="D64" s="15"/>
      <c r="F64" s="15"/>
      <c r="G64" s="15"/>
      <c r="M64" s="16" t="s">
        <v>357</v>
      </c>
      <c r="N64" s="16">
        <v>38</v>
      </c>
      <c r="O64" s="16">
        <v>46.85</v>
      </c>
      <c r="AG64" s="14"/>
      <c r="AH64" s="14"/>
    </row>
    <row r="65" spans="3:34" x14ac:dyDescent="0.2">
      <c r="C65" s="16">
        <v>16963</v>
      </c>
      <c r="D65" s="15"/>
      <c r="F65" s="15"/>
      <c r="G65" s="15"/>
      <c r="M65" s="16" t="s">
        <v>360</v>
      </c>
      <c r="N65" s="16">
        <v>1.8</v>
      </c>
      <c r="O65" s="16">
        <v>8.8699999999999992</v>
      </c>
      <c r="AG65" s="14"/>
      <c r="AH65" s="14"/>
    </row>
    <row r="66" spans="3:34" x14ac:dyDescent="0.2">
      <c r="C66" s="16">
        <v>16964</v>
      </c>
      <c r="D66" s="15"/>
      <c r="F66" s="15"/>
      <c r="G66" s="15"/>
      <c r="M66" s="16" t="s">
        <v>359</v>
      </c>
      <c r="N66" s="16">
        <v>1.8</v>
      </c>
      <c r="O66" s="16">
        <v>7.8</v>
      </c>
      <c r="AG66" s="14"/>
      <c r="AH66" s="14"/>
    </row>
    <row r="67" spans="3:34" x14ac:dyDescent="0.2">
      <c r="C67" s="16">
        <v>16965</v>
      </c>
      <c r="D67" s="15"/>
      <c r="F67" s="15"/>
      <c r="G67" s="15"/>
      <c r="M67" s="16" t="s">
        <v>356</v>
      </c>
      <c r="N67" s="16">
        <v>2.2999999999999998</v>
      </c>
      <c r="O67" s="16">
        <v>11.48</v>
      </c>
      <c r="AG67" s="14"/>
      <c r="AH67" s="14"/>
    </row>
    <row r="68" spans="3:34" x14ac:dyDescent="0.2">
      <c r="C68" s="16">
        <v>16966</v>
      </c>
      <c r="D68" s="15"/>
      <c r="F68" s="15"/>
      <c r="G68" s="15"/>
      <c r="M68" s="16" t="s">
        <v>357</v>
      </c>
      <c r="N68" s="16">
        <v>12</v>
      </c>
      <c r="O68" s="16">
        <v>34.200000000000003</v>
      </c>
      <c r="AG68" s="14"/>
      <c r="AH68" s="14"/>
    </row>
    <row r="69" spans="3:34" x14ac:dyDescent="0.2">
      <c r="C69" s="16">
        <v>16967</v>
      </c>
      <c r="D69" s="15"/>
      <c r="F69" s="15"/>
      <c r="G69" s="15"/>
      <c r="M69" s="16" t="s">
        <v>359</v>
      </c>
      <c r="N69" s="16">
        <v>6.85</v>
      </c>
      <c r="O69" s="16">
        <v>10</v>
      </c>
      <c r="AG69" s="14"/>
      <c r="AH69" s="14"/>
    </row>
    <row r="70" spans="3:34" x14ac:dyDescent="0.2">
      <c r="C70" s="16">
        <v>16968</v>
      </c>
      <c r="D70" s="15"/>
      <c r="F70" s="15"/>
      <c r="G70" s="15"/>
      <c r="M70" s="16" t="s">
        <v>357</v>
      </c>
      <c r="N70" s="16">
        <v>15.5</v>
      </c>
      <c r="O70" s="16">
        <v>35</v>
      </c>
      <c r="AG70" s="14"/>
      <c r="AH70" s="14"/>
    </row>
    <row r="71" spans="3:34" x14ac:dyDescent="0.2">
      <c r="C71" s="16">
        <v>16969</v>
      </c>
      <c r="D71" s="15"/>
      <c r="F71" s="15"/>
      <c r="G71" s="15"/>
      <c r="M71" s="16" t="s">
        <v>357</v>
      </c>
      <c r="N71" s="16">
        <v>35</v>
      </c>
      <c r="O71" s="16">
        <v>46.85</v>
      </c>
      <c r="AG71" s="14"/>
      <c r="AH71" s="14"/>
    </row>
    <row r="72" spans="3:34" x14ac:dyDescent="0.2">
      <c r="C72" s="16">
        <v>16970</v>
      </c>
      <c r="D72" s="15"/>
      <c r="F72" s="15"/>
      <c r="G72" s="15"/>
      <c r="M72" s="16" t="s">
        <v>360</v>
      </c>
      <c r="N72" s="16">
        <v>2.4</v>
      </c>
      <c r="O72" s="16">
        <v>9.3000000000000007</v>
      </c>
      <c r="AG72" s="14"/>
      <c r="AH72" s="14"/>
    </row>
    <row r="73" spans="3:34" x14ac:dyDescent="0.2">
      <c r="C73" s="16">
        <v>16971</v>
      </c>
      <c r="D73" s="15"/>
      <c r="F73" s="15"/>
      <c r="G73" s="15"/>
      <c r="M73" s="16" t="s">
        <v>359</v>
      </c>
      <c r="N73" s="16">
        <v>7.5</v>
      </c>
      <c r="O73" s="16">
        <v>10.46</v>
      </c>
      <c r="AG73" s="14"/>
      <c r="AH73" s="14"/>
    </row>
    <row r="74" spans="3:34" x14ac:dyDescent="0.2">
      <c r="C74" s="16">
        <v>16972</v>
      </c>
      <c r="D74" s="15"/>
      <c r="F74" s="15"/>
      <c r="G74" s="15"/>
      <c r="M74" s="16" t="s">
        <v>357</v>
      </c>
      <c r="N74" s="16">
        <v>33</v>
      </c>
      <c r="O74" s="16">
        <v>46.85</v>
      </c>
      <c r="AG74" s="14"/>
      <c r="AH74" s="14"/>
    </row>
    <row r="75" spans="3:34" x14ac:dyDescent="0.2">
      <c r="C75" s="16">
        <v>16973</v>
      </c>
      <c r="D75" s="15"/>
      <c r="F75" s="15"/>
      <c r="G75" s="15"/>
      <c r="M75" s="16" t="s">
        <v>359</v>
      </c>
      <c r="N75" s="16">
        <v>2.35</v>
      </c>
      <c r="O75" s="16">
        <v>8.26</v>
      </c>
      <c r="AG75" s="14"/>
      <c r="AH75" s="14"/>
    </row>
    <row r="76" spans="3:34" x14ac:dyDescent="0.2">
      <c r="C76" s="16">
        <v>16974</v>
      </c>
      <c r="D76" s="15"/>
      <c r="F76" s="15"/>
      <c r="G76" s="15"/>
      <c r="M76" s="16" t="s">
        <v>356</v>
      </c>
      <c r="N76" s="16">
        <v>3.6</v>
      </c>
      <c r="O76" s="16">
        <v>11.1</v>
      </c>
      <c r="AG76" s="14"/>
      <c r="AH76" s="14"/>
    </row>
    <row r="77" spans="3:34" x14ac:dyDescent="0.2">
      <c r="C77" s="16">
        <v>16975</v>
      </c>
      <c r="D77" s="15"/>
      <c r="F77" s="15"/>
      <c r="G77" s="15"/>
      <c r="M77" s="16" t="s">
        <v>357</v>
      </c>
      <c r="N77" s="16">
        <v>35.4</v>
      </c>
      <c r="O77" s="16">
        <v>46.85</v>
      </c>
      <c r="AG77" s="14"/>
      <c r="AH77" s="14"/>
    </row>
    <row r="78" spans="3:34" x14ac:dyDescent="0.2">
      <c r="C78" s="16">
        <v>16977</v>
      </c>
      <c r="D78" s="15"/>
      <c r="F78" s="15"/>
      <c r="G78" s="15"/>
      <c r="M78" s="16" t="s">
        <v>358</v>
      </c>
      <c r="N78" s="16">
        <v>23.5</v>
      </c>
      <c r="O78" s="16">
        <v>47.66</v>
      </c>
      <c r="AG78" s="14"/>
      <c r="AH78" s="14"/>
    </row>
    <row r="79" spans="3:34" x14ac:dyDescent="0.2">
      <c r="C79" s="16">
        <v>16978</v>
      </c>
      <c r="D79" s="15"/>
      <c r="F79" s="15"/>
      <c r="G79" s="15"/>
      <c r="M79" s="16" t="s">
        <v>357</v>
      </c>
      <c r="N79" s="16">
        <v>39</v>
      </c>
      <c r="O79" s="16">
        <v>46.84</v>
      </c>
      <c r="AG79" s="14"/>
      <c r="AH79" s="14"/>
    </row>
    <row r="80" spans="3:34" x14ac:dyDescent="0.2">
      <c r="C80" s="16">
        <v>16979</v>
      </c>
      <c r="D80" s="15"/>
      <c r="F80" s="15"/>
      <c r="G80" s="15"/>
      <c r="M80" s="16" t="s">
        <v>356</v>
      </c>
      <c r="N80" s="16">
        <v>5.5</v>
      </c>
      <c r="O80" s="16">
        <v>12.73</v>
      </c>
      <c r="AG80" s="14"/>
      <c r="AH80" s="14"/>
    </row>
    <row r="81" spans="3:34" x14ac:dyDescent="0.2">
      <c r="C81" s="16">
        <v>16980</v>
      </c>
      <c r="D81" s="15"/>
      <c r="F81" s="15"/>
      <c r="G81" s="15"/>
      <c r="M81" s="16" t="s">
        <v>360</v>
      </c>
      <c r="N81" s="16">
        <v>1.8</v>
      </c>
      <c r="O81" s="16">
        <v>8.8699999999999992</v>
      </c>
      <c r="AG81" s="14"/>
      <c r="AH81" s="14"/>
    </row>
    <row r="82" spans="3:34" x14ac:dyDescent="0.2">
      <c r="C82" s="16">
        <v>16981</v>
      </c>
      <c r="D82" s="15"/>
      <c r="F82" s="15"/>
      <c r="G82" s="15"/>
      <c r="M82" s="16" t="s">
        <v>357</v>
      </c>
      <c r="N82" s="16">
        <v>35</v>
      </c>
      <c r="O82" s="16">
        <v>46.84</v>
      </c>
      <c r="AG82" s="14"/>
      <c r="AH82" s="14"/>
    </row>
    <row r="83" spans="3:34" x14ac:dyDescent="0.2">
      <c r="C83" s="16">
        <v>16982</v>
      </c>
      <c r="D83" s="15"/>
      <c r="F83" s="15"/>
      <c r="G83" s="15"/>
      <c r="M83" s="16" t="s">
        <v>361</v>
      </c>
      <c r="N83" s="16">
        <v>38</v>
      </c>
      <c r="O83" s="16">
        <v>40.08</v>
      </c>
      <c r="AG83" s="14"/>
      <c r="AH83" s="14"/>
    </row>
    <row r="84" spans="3:34" x14ac:dyDescent="0.2">
      <c r="C84" s="16">
        <v>16983</v>
      </c>
      <c r="D84" s="15"/>
      <c r="F84" s="15"/>
      <c r="G84" s="15"/>
      <c r="M84" s="16" t="s">
        <v>357</v>
      </c>
      <c r="N84" s="16">
        <v>39</v>
      </c>
      <c r="O84" s="16">
        <v>46.84</v>
      </c>
      <c r="AG84" s="14"/>
      <c r="AH84" s="14"/>
    </row>
    <row r="85" spans="3:34" x14ac:dyDescent="0.2">
      <c r="C85" s="16">
        <v>16984</v>
      </c>
      <c r="D85" s="15"/>
      <c r="F85" s="15"/>
      <c r="G85" s="15"/>
      <c r="M85" s="16" t="s">
        <v>356</v>
      </c>
      <c r="N85" s="16">
        <v>1</v>
      </c>
      <c r="O85" s="16">
        <v>10.72</v>
      </c>
      <c r="AG85" s="14"/>
      <c r="AH85" s="14"/>
    </row>
    <row r="86" spans="3:34" x14ac:dyDescent="0.2">
      <c r="C86" s="16">
        <v>16985</v>
      </c>
      <c r="D86" s="15"/>
      <c r="F86" s="15"/>
      <c r="G86" s="15"/>
      <c r="M86" s="16" t="s">
        <v>359</v>
      </c>
      <c r="N86" s="16">
        <v>0.7</v>
      </c>
      <c r="O86" s="16">
        <v>11.48</v>
      </c>
      <c r="AG86" s="14"/>
      <c r="AH86" s="14"/>
    </row>
    <row r="87" spans="3:34" x14ac:dyDescent="0.2">
      <c r="C87" s="16">
        <v>16986</v>
      </c>
      <c r="D87" s="15"/>
      <c r="F87" s="15"/>
      <c r="G87" s="15"/>
      <c r="M87" s="16" t="s">
        <v>356</v>
      </c>
      <c r="N87" s="16">
        <v>1.25</v>
      </c>
      <c r="O87" s="16">
        <v>11.1</v>
      </c>
      <c r="AG87" s="14"/>
      <c r="AH87" s="14"/>
    </row>
    <row r="88" spans="3:34" x14ac:dyDescent="0.2">
      <c r="C88" s="16">
        <v>16987</v>
      </c>
      <c r="D88" s="15"/>
      <c r="F88" s="15"/>
      <c r="G88" s="15"/>
      <c r="M88" s="16" t="s">
        <v>356</v>
      </c>
      <c r="N88" s="16">
        <v>7.5</v>
      </c>
      <c r="O88" s="16">
        <v>13.57</v>
      </c>
      <c r="AG88" s="14"/>
      <c r="AH88" s="14"/>
    </row>
    <row r="89" spans="3:34" x14ac:dyDescent="0.2">
      <c r="C89" s="16">
        <v>16988</v>
      </c>
      <c r="D89" s="15"/>
      <c r="F89" s="15"/>
      <c r="G89" s="15"/>
      <c r="M89" s="16" t="s">
        <v>359</v>
      </c>
      <c r="N89" s="16">
        <v>2.35</v>
      </c>
      <c r="O89" s="16">
        <v>8.26</v>
      </c>
      <c r="AG89" s="14"/>
      <c r="AH89" s="14"/>
    </row>
    <row r="90" spans="3:34" x14ac:dyDescent="0.2">
      <c r="C90" s="16">
        <v>16989</v>
      </c>
      <c r="D90" s="15"/>
      <c r="F90" s="15"/>
      <c r="G90" s="15"/>
      <c r="M90" s="16" t="s">
        <v>359</v>
      </c>
      <c r="N90" s="16">
        <v>2</v>
      </c>
      <c r="O90" s="16">
        <v>7.8</v>
      </c>
      <c r="AG90" s="14"/>
      <c r="AH90" s="14"/>
    </row>
    <row r="91" spans="3:34" x14ac:dyDescent="0.2">
      <c r="C91" s="16">
        <v>16990</v>
      </c>
      <c r="D91" s="15"/>
      <c r="F91" s="15"/>
      <c r="G91" s="15"/>
      <c r="M91" s="16" t="s">
        <v>357</v>
      </c>
      <c r="N91" s="16">
        <v>39</v>
      </c>
      <c r="O91" s="16">
        <v>46.85</v>
      </c>
      <c r="AG91" s="14"/>
      <c r="AH91" s="14"/>
    </row>
    <row r="92" spans="3:34" x14ac:dyDescent="0.2">
      <c r="C92" s="16">
        <v>16993</v>
      </c>
      <c r="D92" s="15"/>
      <c r="F92" s="15"/>
      <c r="G92" s="15"/>
      <c r="M92" s="16" t="s">
        <v>357</v>
      </c>
      <c r="N92" s="16">
        <v>39</v>
      </c>
      <c r="O92" s="16">
        <v>46.85</v>
      </c>
      <c r="AG92" s="14"/>
      <c r="AH92" s="14"/>
    </row>
    <row r="93" spans="3:34" x14ac:dyDescent="0.2">
      <c r="C93" s="16">
        <v>16994</v>
      </c>
      <c r="D93" s="15"/>
      <c r="F93" s="15"/>
      <c r="G93" s="15"/>
      <c r="M93" s="16" t="s">
        <v>359</v>
      </c>
      <c r="N93" s="16">
        <v>5.65</v>
      </c>
      <c r="O93" s="16">
        <v>9.58</v>
      </c>
      <c r="AG93" s="14"/>
      <c r="AH93" s="14"/>
    </row>
    <row r="94" spans="3:34" x14ac:dyDescent="0.2">
      <c r="C94" s="16">
        <v>16997</v>
      </c>
      <c r="D94" s="15"/>
      <c r="F94" s="15"/>
      <c r="G94" s="15"/>
      <c r="M94" s="16" t="s">
        <v>357</v>
      </c>
      <c r="N94" s="16">
        <v>23.5</v>
      </c>
      <c r="O94" s="16">
        <v>42.31</v>
      </c>
      <c r="AG94" s="14"/>
      <c r="AH94" s="14"/>
    </row>
    <row r="95" spans="3:34" x14ac:dyDescent="0.2">
      <c r="C95" s="16">
        <v>16998</v>
      </c>
      <c r="D95" s="15"/>
      <c r="F95" s="15"/>
      <c r="G95" s="15"/>
      <c r="M95" s="16" t="s">
        <v>357</v>
      </c>
      <c r="N95" s="16">
        <v>14.75</v>
      </c>
      <c r="O95" s="16">
        <v>7.8</v>
      </c>
      <c r="AG95" s="14"/>
      <c r="AH95" s="14"/>
    </row>
    <row r="96" spans="3:34" x14ac:dyDescent="0.2">
      <c r="C96" s="16">
        <v>17000</v>
      </c>
      <c r="D96" s="15"/>
      <c r="F96" s="15"/>
      <c r="G96" s="15"/>
      <c r="M96" s="16" t="s">
        <v>356</v>
      </c>
      <c r="N96" s="16">
        <v>2.15</v>
      </c>
      <c r="O96" s="16">
        <v>11.48</v>
      </c>
      <c r="AG96" s="14"/>
      <c r="AH96" s="14"/>
    </row>
    <row r="97" spans="3:34" x14ac:dyDescent="0.2">
      <c r="C97" s="16">
        <v>17001</v>
      </c>
      <c r="D97" s="15"/>
      <c r="F97" s="15"/>
      <c r="G97" s="15"/>
      <c r="M97" s="16" t="s">
        <v>360</v>
      </c>
      <c r="N97" s="16">
        <v>1.7</v>
      </c>
      <c r="O97" s="16">
        <v>8.8699999999999992</v>
      </c>
      <c r="AG97" s="14"/>
      <c r="AH97" s="14"/>
    </row>
    <row r="98" spans="3:34" x14ac:dyDescent="0.2">
      <c r="C98" s="16">
        <v>17002</v>
      </c>
      <c r="D98" s="15"/>
      <c r="F98" s="15"/>
      <c r="G98" s="15"/>
      <c r="M98" s="16" t="s">
        <v>358</v>
      </c>
      <c r="N98" s="16">
        <v>17.8</v>
      </c>
      <c r="O98" s="16">
        <v>42.42</v>
      </c>
      <c r="AG98" s="14"/>
      <c r="AH98" s="14"/>
    </row>
    <row r="99" spans="3:34" x14ac:dyDescent="0.2">
      <c r="C99" s="16">
        <v>17003</v>
      </c>
      <c r="D99" s="15"/>
      <c r="F99" s="15"/>
      <c r="G99" s="15"/>
      <c r="M99" s="16" t="s">
        <v>357</v>
      </c>
      <c r="N99" s="16">
        <v>17.5</v>
      </c>
      <c r="O99" s="16">
        <v>35</v>
      </c>
      <c r="AG99" s="14"/>
      <c r="AH99" s="14"/>
    </row>
    <row r="100" spans="3:34" x14ac:dyDescent="0.2">
      <c r="C100" s="16">
        <v>17004</v>
      </c>
      <c r="D100" s="15"/>
      <c r="F100" s="15"/>
      <c r="G100" s="15"/>
      <c r="M100" s="16" t="s">
        <v>357</v>
      </c>
      <c r="N100" s="16">
        <v>17</v>
      </c>
      <c r="O100" s="16">
        <v>35</v>
      </c>
      <c r="AG100" s="14"/>
      <c r="AH100" s="14"/>
    </row>
    <row r="101" spans="3:34" x14ac:dyDescent="0.2">
      <c r="C101" s="16">
        <v>17005</v>
      </c>
      <c r="D101" s="15"/>
      <c r="F101" s="15"/>
      <c r="G101" s="15"/>
      <c r="M101" s="16" t="s">
        <v>357</v>
      </c>
      <c r="N101" s="16">
        <v>9</v>
      </c>
      <c r="O101" s="16">
        <v>13.98</v>
      </c>
      <c r="AG101" s="14"/>
      <c r="AH101" s="14"/>
    </row>
    <row r="102" spans="3:34" x14ac:dyDescent="0.2">
      <c r="C102" s="16">
        <v>17006</v>
      </c>
      <c r="D102" s="15"/>
      <c r="F102" s="15"/>
      <c r="G102" s="15"/>
      <c r="M102" s="16" t="s">
        <v>358</v>
      </c>
      <c r="N102" s="16">
        <v>9.5</v>
      </c>
      <c r="O102" s="16">
        <v>37.15</v>
      </c>
      <c r="AG102" s="14"/>
      <c r="AH102" s="14"/>
    </row>
    <row r="103" spans="3:34" x14ac:dyDescent="0.2">
      <c r="C103" s="16">
        <v>17007</v>
      </c>
      <c r="D103" s="15"/>
      <c r="F103" s="15"/>
      <c r="G103" s="15"/>
      <c r="M103" s="16" t="s">
        <v>359</v>
      </c>
      <c r="N103" s="16">
        <v>1.8</v>
      </c>
      <c r="O103" s="16">
        <v>7.8</v>
      </c>
      <c r="AG103" s="14"/>
      <c r="AH103" s="14"/>
    </row>
    <row r="104" spans="3:34" x14ac:dyDescent="0.2">
      <c r="C104" s="16">
        <v>17008</v>
      </c>
      <c r="D104" s="15"/>
      <c r="F104" s="15"/>
      <c r="G104" s="15"/>
      <c r="M104" s="16" t="s">
        <v>356</v>
      </c>
      <c r="N104" s="16">
        <v>4</v>
      </c>
      <c r="O104" s="16">
        <v>11.9</v>
      </c>
      <c r="AG104" s="14"/>
      <c r="AH104" s="14"/>
    </row>
    <row r="105" spans="3:34" x14ac:dyDescent="0.2">
      <c r="C105" s="16">
        <v>17009</v>
      </c>
      <c r="D105" s="15"/>
      <c r="F105" s="15"/>
      <c r="G105" s="15"/>
      <c r="M105" s="16" t="s">
        <v>359</v>
      </c>
      <c r="N105" s="16">
        <v>8</v>
      </c>
      <c r="O105" s="16">
        <v>13.57</v>
      </c>
      <c r="AG105" s="14"/>
      <c r="AH105" s="14"/>
    </row>
    <row r="106" spans="3:34" x14ac:dyDescent="0.2">
      <c r="C106" s="16">
        <v>17010</v>
      </c>
      <c r="D106" s="15"/>
      <c r="F106" s="15"/>
      <c r="G106" s="15"/>
      <c r="M106" s="16" t="s">
        <v>356</v>
      </c>
      <c r="N106" s="16">
        <v>6.5</v>
      </c>
      <c r="O106" s="16">
        <v>13.15</v>
      </c>
      <c r="AG106" s="14"/>
      <c r="AH106" s="14"/>
    </row>
    <row r="107" spans="3:34" x14ac:dyDescent="0.2">
      <c r="C107" s="16">
        <v>17011</v>
      </c>
      <c r="D107" s="15"/>
      <c r="F107" s="15"/>
      <c r="G107" s="15"/>
      <c r="M107" s="16" t="s">
        <v>359</v>
      </c>
      <c r="N107" s="16">
        <v>6.15</v>
      </c>
      <c r="O107" s="16">
        <v>10</v>
      </c>
      <c r="AG107" s="14"/>
      <c r="AH107" s="14"/>
    </row>
    <row r="108" spans="3:34" x14ac:dyDescent="0.2">
      <c r="C108" s="16">
        <v>17012</v>
      </c>
      <c r="D108" s="15"/>
      <c r="F108" s="15"/>
      <c r="G108" s="15"/>
      <c r="M108" s="16" t="s">
        <v>357</v>
      </c>
      <c r="N108" s="16">
        <v>13.5</v>
      </c>
      <c r="O108" s="16">
        <v>12.32</v>
      </c>
      <c r="AG108" s="14"/>
      <c r="AH108" s="14"/>
    </row>
    <row r="109" spans="3:34" x14ac:dyDescent="0.2">
      <c r="C109" s="16">
        <v>17013</v>
      </c>
      <c r="D109" s="15"/>
      <c r="F109" s="15"/>
      <c r="G109" s="15"/>
      <c r="M109" s="16" t="s">
        <v>356</v>
      </c>
      <c r="N109" s="16">
        <v>1.8</v>
      </c>
      <c r="O109" s="16">
        <v>11.1</v>
      </c>
      <c r="AG109" s="14"/>
      <c r="AH109" s="14"/>
    </row>
    <row r="110" spans="3:34" x14ac:dyDescent="0.2">
      <c r="C110" s="16">
        <v>17014</v>
      </c>
      <c r="D110" s="15"/>
      <c r="F110" s="15"/>
      <c r="G110" s="15"/>
      <c r="M110" s="16" t="s">
        <v>356</v>
      </c>
      <c r="N110" s="16">
        <v>2.1</v>
      </c>
      <c r="O110" s="16">
        <v>11.48</v>
      </c>
      <c r="AG110" s="14"/>
      <c r="AH110" s="14"/>
    </row>
    <row r="111" spans="3:34" x14ac:dyDescent="0.2">
      <c r="C111" s="16">
        <v>17015</v>
      </c>
      <c r="D111" s="15"/>
      <c r="F111" s="15"/>
      <c r="G111" s="15"/>
      <c r="M111" s="16" t="s">
        <v>356</v>
      </c>
      <c r="N111" s="16">
        <v>7.5</v>
      </c>
      <c r="O111" s="16">
        <v>13.57</v>
      </c>
      <c r="AG111" s="14"/>
      <c r="AH111" s="14"/>
    </row>
    <row r="112" spans="3:34" x14ac:dyDescent="0.2">
      <c r="C112" s="16">
        <v>17016</v>
      </c>
      <c r="D112" s="15"/>
      <c r="F112" s="15"/>
      <c r="G112" s="15"/>
      <c r="M112" s="16" t="s">
        <v>359</v>
      </c>
      <c r="N112" s="16">
        <v>1.8</v>
      </c>
      <c r="O112" s="16">
        <v>7.8</v>
      </c>
      <c r="AG112" s="14"/>
      <c r="AH112" s="14"/>
    </row>
    <row r="113" spans="3:34" x14ac:dyDescent="0.2">
      <c r="C113" s="16">
        <v>17017</v>
      </c>
      <c r="D113" s="15"/>
      <c r="F113" s="15"/>
      <c r="G113" s="15"/>
      <c r="M113" s="16" t="s">
        <v>356</v>
      </c>
      <c r="N113" s="16">
        <v>7.5</v>
      </c>
      <c r="O113" s="16">
        <v>13.57</v>
      </c>
      <c r="AG113" s="14"/>
      <c r="AH113" s="14"/>
    </row>
    <row r="114" spans="3:34" x14ac:dyDescent="0.2">
      <c r="C114" s="16">
        <v>17018</v>
      </c>
      <c r="D114" s="15"/>
      <c r="F114" s="15"/>
      <c r="G114" s="15"/>
      <c r="M114" s="16" t="s">
        <v>356</v>
      </c>
      <c r="N114" s="16">
        <v>0.7</v>
      </c>
      <c r="O114" s="16">
        <v>10.72</v>
      </c>
      <c r="AG114" s="14"/>
      <c r="AH114" s="14"/>
    </row>
    <row r="115" spans="3:34" x14ac:dyDescent="0.2">
      <c r="C115" s="16">
        <v>17019</v>
      </c>
      <c r="D115" s="15"/>
      <c r="F115" s="15"/>
      <c r="G115" s="15"/>
      <c r="M115" s="16" t="s">
        <v>356</v>
      </c>
      <c r="N115" s="16">
        <v>3.2</v>
      </c>
      <c r="O115" s="16">
        <v>11.9</v>
      </c>
      <c r="AG115" s="14"/>
      <c r="AH115" s="14"/>
    </row>
    <row r="116" spans="3:34" x14ac:dyDescent="0.2">
      <c r="C116" s="16">
        <v>17020</v>
      </c>
      <c r="D116" s="15"/>
      <c r="F116" s="15"/>
      <c r="G116" s="15"/>
      <c r="M116" s="16" t="s">
        <v>357</v>
      </c>
      <c r="N116" s="16">
        <v>22</v>
      </c>
      <c r="O116" s="16">
        <v>12.73</v>
      </c>
      <c r="AG116" s="14"/>
      <c r="AH116" s="14"/>
    </row>
    <row r="117" spans="3:34" x14ac:dyDescent="0.2">
      <c r="C117" s="16">
        <v>17021</v>
      </c>
      <c r="D117" s="15"/>
      <c r="F117" s="15"/>
      <c r="G117" s="15"/>
      <c r="M117" s="16" t="s">
        <v>357</v>
      </c>
      <c r="N117" s="16">
        <v>39</v>
      </c>
      <c r="O117" s="16">
        <v>46.84</v>
      </c>
      <c r="AG117" s="14"/>
      <c r="AH117" s="14"/>
    </row>
    <row r="118" spans="3:34" x14ac:dyDescent="0.2">
      <c r="C118" s="16">
        <v>17022</v>
      </c>
      <c r="D118" s="15"/>
      <c r="F118" s="15"/>
      <c r="G118" s="15"/>
      <c r="M118" s="16" t="s">
        <v>359</v>
      </c>
      <c r="N118" s="16">
        <v>5.55</v>
      </c>
      <c r="O118" s="16">
        <v>9.58</v>
      </c>
      <c r="AG118" s="14"/>
      <c r="AH118" s="14"/>
    </row>
    <row r="119" spans="3:34" x14ac:dyDescent="0.2">
      <c r="C119" s="16">
        <v>17023</v>
      </c>
      <c r="D119" s="15"/>
      <c r="F119" s="15"/>
      <c r="G119" s="15"/>
      <c r="M119" s="16" t="s">
        <v>356</v>
      </c>
      <c r="N119" s="16">
        <v>7.5</v>
      </c>
      <c r="O119" s="16">
        <v>13.57</v>
      </c>
      <c r="AG119" s="14"/>
      <c r="AH119" s="14"/>
    </row>
    <row r="120" spans="3:34" x14ac:dyDescent="0.2">
      <c r="C120" s="16">
        <v>17024</v>
      </c>
      <c r="D120" s="15"/>
      <c r="F120" s="15"/>
      <c r="G120" s="15"/>
      <c r="M120" s="16" t="s">
        <v>359</v>
      </c>
      <c r="N120" s="16">
        <v>0.6</v>
      </c>
      <c r="O120" s="16">
        <v>7.37</v>
      </c>
      <c r="AG120" s="14"/>
      <c r="AH120" s="14"/>
    </row>
    <row r="121" spans="3:34" x14ac:dyDescent="0.2">
      <c r="C121" s="16">
        <v>17026</v>
      </c>
      <c r="D121" s="15"/>
      <c r="F121" s="15"/>
      <c r="G121" s="15"/>
      <c r="M121" s="16" t="s">
        <v>358</v>
      </c>
      <c r="N121" s="16">
        <v>9.5</v>
      </c>
      <c r="O121" s="16">
        <v>37.15</v>
      </c>
      <c r="AG121" s="14"/>
      <c r="AH121" s="14"/>
    </row>
    <row r="122" spans="3:34" x14ac:dyDescent="0.2">
      <c r="C122" s="16">
        <v>17027</v>
      </c>
      <c r="D122" s="15"/>
      <c r="F122" s="15"/>
      <c r="G122" s="15"/>
      <c r="M122" s="16" t="s">
        <v>356</v>
      </c>
      <c r="N122" s="16">
        <v>1.1499999999999999</v>
      </c>
      <c r="O122" s="16">
        <v>11.1</v>
      </c>
      <c r="AG122" s="14"/>
      <c r="AH122" s="14"/>
    </row>
    <row r="123" spans="3:34" x14ac:dyDescent="0.2">
      <c r="C123" s="16">
        <v>17028</v>
      </c>
      <c r="D123" s="15"/>
      <c r="F123" s="15"/>
      <c r="G123" s="15"/>
      <c r="M123" s="16" t="s">
        <v>356</v>
      </c>
      <c r="N123" s="16">
        <v>8</v>
      </c>
      <c r="O123" s="16">
        <v>13.57</v>
      </c>
      <c r="AG123" s="14"/>
      <c r="AH123" s="14"/>
    </row>
    <row r="124" spans="3:34" x14ac:dyDescent="0.2">
      <c r="C124" s="16">
        <v>17029</v>
      </c>
      <c r="D124" s="15"/>
      <c r="F124" s="15"/>
      <c r="G124" s="15"/>
      <c r="M124" s="16" t="s">
        <v>356</v>
      </c>
      <c r="N124" s="16">
        <v>1.8</v>
      </c>
      <c r="O124" s="16">
        <v>11.1</v>
      </c>
      <c r="AG124" s="14"/>
      <c r="AH124" s="14"/>
    </row>
    <row r="125" spans="3:34" x14ac:dyDescent="0.2">
      <c r="C125" s="16">
        <v>17030</v>
      </c>
      <c r="D125" s="15"/>
      <c r="F125" s="15"/>
      <c r="G125" s="15"/>
      <c r="M125" s="16" t="s">
        <v>359</v>
      </c>
      <c r="N125" s="16">
        <v>8.1999999999999993</v>
      </c>
      <c r="O125" s="16">
        <v>10.91</v>
      </c>
      <c r="AG125" s="14"/>
      <c r="AH125" s="14"/>
    </row>
    <row r="126" spans="3:34" x14ac:dyDescent="0.2">
      <c r="C126" s="16">
        <v>17031</v>
      </c>
      <c r="D126" s="15"/>
      <c r="F126" s="15"/>
      <c r="G126" s="15"/>
      <c r="M126" s="16" t="s">
        <v>357</v>
      </c>
      <c r="N126" s="16">
        <v>25</v>
      </c>
      <c r="O126" s="16">
        <v>42.31</v>
      </c>
      <c r="AG126" s="14"/>
      <c r="AH126" s="14"/>
    </row>
    <row r="127" spans="3:34" x14ac:dyDescent="0.2">
      <c r="C127" s="16">
        <v>17032</v>
      </c>
      <c r="D127" s="15"/>
      <c r="F127" s="15"/>
      <c r="G127" s="15"/>
      <c r="M127" s="16" t="s">
        <v>357</v>
      </c>
      <c r="N127" s="16">
        <v>9.5</v>
      </c>
      <c r="O127" s="16">
        <v>34.200000000000003</v>
      </c>
      <c r="AG127" s="14"/>
      <c r="AH127" s="14"/>
    </row>
    <row r="128" spans="3:34" x14ac:dyDescent="0.2">
      <c r="C128" s="16">
        <v>17033</v>
      </c>
      <c r="D128" s="15"/>
      <c r="F128" s="15"/>
      <c r="G128" s="15"/>
      <c r="M128" s="16" t="s">
        <v>356</v>
      </c>
      <c r="N128" s="16">
        <v>1.25</v>
      </c>
      <c r="O128" s="16">
        <v>11.1</v>
      </c>
      <c r="AG128" s="14"/>
      <c r="AH128" s="14"/>
    </row>
    <row r="129" spans="3:34" x14ac:dyDescent="0.2">
      <c r="C129" s="16">
        <v>17034</v>
      </c>
      <c r="D129" s="15"/>
      <c r="F129" s="15"/>
      <c r="G129" s="15"/>
      <c r="M129" s="16" t="s">
        <v>359</v>
      </c>
      <c r="N129" s="16">
        <v>2.5</v>
      </c>
      <c r="O129" s="16">
        <v>11.48</v>
      </c>
      <c r="AG129" s="14"/>
      <c r="AH129" s="14"/>
    </row>
    <row r="130" spans="3:34" x14ac:dyDescent="0.2">
      <c r="C130" s="16">
        <v>17035</v>
      </c>
      <c r="D130" s="15"/>
      <c r="F130" s="15"/>
      <c r="G130" s="15"/>
      <c r="M130" s="16" t="s">
        <v>357</v>
      </c>
      <c r="N130" s="16">
        <v>9.5</v>
      </c>
      <c r="O130" s="16">
        <v>34.200000000000003</v>
      </c>
      <c r="AG130" s="14"/>
      <c r="AH130" s="14"/>
    </row>
    <row r="131" spans="3:34" x14ac:dyDescent="0.2">
      <c r="C131" s="16">
        <v>17036</v>
      </c>
      <c r="D131" s="15"/>
      <c r="F131" s="15"/>
      <c r="G131" s="15"/>
      <c r="M131" s="16" t="s">
        <v>357</v>
      </c>
      <c r="N131" s="16">
        <v>18</v>
      </c>
      <c r="O131" s="16">
        <v>35</v>
      </c>
      <c r="AG131" s="14"/>
      <c r="AH131" s="14"/>
    </row>
    <row r="132" spans="3:34" x14ac:dyDescent="0.2">
      <c r="C132" s="16">
        <v>17037</v>
      </c>
      <c r="D132" s="15"/>
      <c r="F132" s="15"/>
      <c r="G132" s="15"/>
      <c r="M132" s="16" t="s">
        <v>357</v>
      </c>
      <c r="N132" s="16">
        <v>33.5</v>
      </c>
      <c r="O132" s="16">
        <v>46.84</v>
      </c>
      <c r="AG132" s="14"/>
      <c r="AH132" s="14"/>
    </row>
    <row r="133" spans="3:34" x14ac:dyDescent="0.2">
      <c r="C133" s="16">
        <v>17038</v>
      </c>
      <c r="D133" s="15"/>
      <c r="F133" s="15"/>
      <c r="G133" s="15"/>
      <c r="M133" s="16" t="s">
        <v>359</v>
      </c>
      <c r="N133" s="16">
        <v>4</v>
      </c>
      <c r="O133" s="16">
        <v>8.68</v>
      </c>
      <c r="AG133" s="14"/>
      <c r="AH133" s="14"/>
    </row>
    <row r="134" spans="3:34" x14ac:dyDescent="0.2">
      <c r="C134" s="16">
        <v>17039</v>
      </c>
      <c r="D134" s="15"/>
      <c r="F134" s="15"/>
      <c r="G134" s="15"/>
      <c r="M134" s="16" t="s">
        <v>357</v>
      </c>
      <c r="N134" s="16">
        <v>86.6</v>
      </c>
      <c r="O134" s="16">
        <v>69.05</v>
      </c>
      <c r="AG134" s="14"/>
      <c r="AH134" s="14"/>
    </row>
    <row r="135" spans="3:34" x14ac:dyDescent="0.2">
      <c r="C135" s="16">
        <v>17042</v>
      </c>
      <c r="D135" s="15"/>
      <c r="F135" s="15"/>
      <c r="G135" s="15"/>
      <c r="M135" s="16" t="s">
        <v>358</v>
      </c>
      <c r="N135" s="16">
        <v>7.5</v>
      </c>
      <c r="O135" s="16">
        <v>31.91</v>
      </c>
      <c r="AG135" s="14"/>
      <c r="AH135" s="14"/>
    </row>
    <row r="136" spans="3:34" x14ac:dyDescent="0.2">
      <c r="C136" s="16">
        <v>17043</v>
      </c>
      <c r="D136" s="15"/>
      <c r="F136" s="15"/>
      <c r="G136" s="15"/>
      <c r="M136" s="16" t="s">
        <v>356</v>
      </c>
      <c r="N136" s="16">
        <v>0.95</v>
      </c>
      <c r="O136" s="16">
        <v>10.72</v>
      </c>
      <c r="AG136" s="14"/>
      <c r="AH136" s="14"/>
    </row>
    <row r="137" spans="3:34" x14ac:dyDescent="0.2">
      <c r="C137" s="16">
        <v>17044</v>
      </c>
      <c r="D137" s="15"/>
      <c r="F137" s="15"/>
      <c r="G137" s="15"/>
      <c r="M137" s="16" t="s">
        <v>357</v>
      </c>
      <c r="N137" s="16">
        <v>28.5</v>
      </c>
      <c r="O137" s="16">
        <v>42.31</v>
      </c>
      <c r="AG137" s="14"/>
      <c r="AH137" s="14"/>
    </row>
    <row r="138" spans="3:34" x14ac:dyDescent="0.2">
      <c r="C138" s="16">
        <v>17045</v>
      </c>
      <c r="D138" s="15"/>
      <c r="F138" s="15"/>
      <c r="G138" s="15"/>
      <c r="M138" s="16" t="s">
        <v>358</v>
      </c>
      <c r="N138" s="16">
        <v>12</v>
      </c>
      <c r="O138" s="16">
        <v>37.15</v>
      </c>
      <c r="AG138" s="14"/>
      <c r="AH138" s="14"/>
    </row>
    <row r="139" spans="3:34" x14ac:dyDescent="0.2">
      <c r="C139" s="16">
        <v>17046</v>
      </c>
      <c r="D139" s="15"/>
      <c r="F139" s="15"/>
      <c r="G139" s="15"/>
      <c r="M139" s="16" t="s">
        <v>360</v>
      </c>
      <c r="N139" s="16">
        <v>0.8</v>
      </c>
      <c r="O139" s="16">
        <v>8.6999999999999993</v>
      </c>
      <c r="AG139" s="14"/>
      <c r="AH139" s="14"/>
    </row>
    <row r="140" spans="3:34" x14ac:dyDescent="0.2">
      <c r="C140" s="16">
        <v>17047</v>
      </c>
      <c r="D140" s="15"/>
      <c r="F140" s="15"/>
      <c r="G140" s="15"/>
      <c r="M140" s="16" t="s">
        <v>357</v>
      </c>
      <c r="N140" s="16">
        <v>23.5</v>
      </c>
      <c r="O140" s="16">
        <v>42.31</v>
      </c>
      <c r="AG140" s="14"/>
      <c r="AH140" s="14"/>
    </row>
    <row r="141" spans="3:34" x14ac:dyDescent="0.2">
      <c r="C141" s="16">
        <v>17048</v>
      </c>
      <c r="D141" s="15"/>
      <c r="F141" s="15"/>
      <c r="G141" s="15"/>
      <c r="M141" s="16" t="s">
        <v>356</v>
      </c>
      <c r="N141" s="16">
        <v>0.7</v>
      </c>
      <c r="O141" s="16">
        <v>10.72</v>
      </c>
      <c r="AG141" s="14"/>
      <c r="AH141" s="14"/>
    </row>
    <row r="142" spans="3:34" x14ac:dyDescent="0.2">
      <c r="C142" s="16">
        <v>17049</v>
      </c>
      <c r="D142" s="15"/>
      <c r="F142" s="15"/>
      <c r="G142" s="15"/>
      <c r="M142" s="16" t="s">
        <v>356</v>
      </c>
      <c r="N142" s="16">
        <v>3.2</v>
      </c>
      <c r="O142" s="16">
        <v>11.9</v>
      </c>
      <c r="AG142" s="14"/>
      <c r="AH142" s="14"/>
    </row>
    <row r="143" spans="3:34" x14ac:dyDescent="0.2">
      <c r="C143" s="16">
        <v>17050</v>
      </c>
      <c r="D143" s="15"/>
      <c r="F143" s="15"/>
      <c r="G143" s="15"/>
      <c r="M143" s="16" t="s">
        <v>356</v>
      </c>
      <c r="N143" s="16">
        <v>3.25</v>
      </c>
      <c r="O143" s="16">
        <v>11.9</v>
      </c>
      <c r="AG143" s="14"/>
      <c r="AH143" s="14"/>
    </row>
    <row r="144" spans="3:34" x14ac:dyDescent="0.2">
      <c r="C144" s="16">
        <v>17051</v>
      </c>
      <c r="D144" s="15"/>
      <c r="F144" s="15"/>
      <c r="G144" s="15"/>
      <c r="M144" s="16" t="s">
        <v>358</v>
      </c>
      <c r="N144" s="16">
        <v>11</v>
      </c>
      <c r="O144" s="16">
        <v>37.15</v>
      </c>
      <c r="AG144" s="14"/>
      <c r="AH144" s="14"/>
    </row>
    <row r="145" spans="3:34" x14ac:dyDescent="0.2">
      <c r="C145" s="16">
        <v>17052</v>
      </c>
      <c r="D145" s="15"/>
      <c r="F145" s="15"/>
      <c r="G145" s="15"/>
      <c r="M145" s="16" t="s">
        <v>357</v>
      </c>
      <c r="N145" s="16">
        <v>28.5</v>
      </c>
      <c r="O145" s="16">
        <v>42.31</v>
      </c>
      <c r="AG145" s="14"/>
      <c r="AH145" s="14"/>
    </row>
    <row r="146" spans="3:34" x14ac:dyDescent="0.2">
      <c r="C146" s="16">
        <v>17053</v>
      </c>
      <c r="D146" s="15"/>
      <c r="F146" s="15"/>
      <c r="G146" s="15"/>
      <c r="M146" s="16" t="s">
        <v>357</v>
      </c>
      <c r="N146" s="16">
        <v>39</v>
      </c>
      <c r="O146" s="16">
        <v>46.84</v>
      </c>
      <c r="AG146" s="14"/>
      <c r="AH146" s="14"/>
    </row>
    <row r="147" spans="3:34" x14ac:dyDescent="0.2">
      <c r="C147" s="16">
        <v>17055</v>
      </c>
      <c r="D147" s="15"/>
      <c r="F147" s="15"/>
      <c r="G147" s="15"/>
      <c r="M147" s="16" t="s">
        <v>356</v>
      </c>
      <c r="N147" s="16">
        <v>3.6</v>
      </c>
      <c r="O147" s="16">
        <v>11.1</v>
      </c>
      <c r="AG147" s="14"/>
      <c r="AH147" s="14"/>
    </row>
    <row r="148" spans="3:34" x14ac:dyDescent="0.2">
      <c r="C148" s="16">
        <v>17056</v>
      </c>
      <c r="D148" s="15"/>
      <c r="F148" s="15"/>
      <c r="G148" s="15"/>
      <c r="M148" s="16" t="s">
        <v>357</v>
      </c>
      <c r="N148" s="16">
        <v>9.5</v>
      </c>
      <c r="O148" s="16">
        <v>13.98</v>
      </c>
      <c r="AG148" s="14"/>
      <c r="AH148" s="14"/>
    </row>
    <row r="149" spans="3:34" x14ac:dyDescent="0.2">
      <c r="C149" s="16">
        <v>17057</v>
      </c>
      <c r="D149" s="15"/>
      <c r="F149" s="15"/>
      <c r="G149" s="15"/>
      <c r="M149" s="16" t="s">
        <v>357</v>
      </c>
      <c r="N149" s="16">
        <v>19.350000000000001</v>
      </c>
      <c r="O149" s="16">
        <v>42.31</v>
      </c>
      <c r="AG149" s="14"/>
      <c r="AH149" s="14"/>
    </row>
    <row r="150" spans="3:34" x14ac:dyDescent="0.2">
      <c r="C150" s="16">
        <v>17058</v>
      </c>
      <c r="D150" s="15"/>
      <c r="F150" s="15"/>
      <c r="G150" s="15"/>
      <c r="M150" s="16" t="s">
        <v>360</v>
      </c>
      <c r="N150" s="16">
        <v>5.5</v>
      </c>
      <c r="O150" s="16">
        <v>10.9</v>
      </c>
      <c r="AG150" s="14"/>
      <c r="AH150" s="14"/>
    </row>
    <row r="151" spans="3:34" x14ac:dyDescent="0.2">
      <c r="C151" s="16">
        <v>17059</v>
      </c>
      <c r="D151" s="15"/>
      <c r="F151" s="15"/>
      <c r="G151" s="15"/>
      <c r="M151" s="16" t="s">
        <v>357</v>
      </c>
      <c r="N151" s="16">
        <v>38</v>
      </c>
      <c r="O151" s="16">
        <v>46.85</v>
      </c>
      <c r="AG151" s="14"/>
      <c r="AH151" s="14"/>
    </row>
    <row r="152" spans="3:34" x14ac:dyDescent="0.2">
      <c r="C152" s="16">
        <v>17060</v>
      </c>
      <c r="D152" s="15"/>
      <c r="F152" s="15"/>
      <c r="G152" s="15"/>
      <c r="M152" s="16" t="s">
        <v>356</v>
      </c>
      <c r="N152" s="16">
        <v>1.5</v>
      </c>
      <c r="O152" s="16">
        <v>11.1</v>
      </c>
      <c r="AG152" s="14"/>
      <c r="AH152" s="14"/>
    </row>
    <row r="153" spans="3:34" x14ac:dyDescent="0.2">
      <c r="C153" s="16">
        <v>17061</v>
      </c>
      <c r="D153" s="15"/>
      <c r="F153" s="15"/>
      <c r="G153" s="15"/>
      <c r="M153" s="16" t="s">
        <v>357</v>
      </c>
      <c r="N153" s="16">
        <v>38</v>
      </c>
      <c r="O153" s="16">
        <v>46.85</v>
      </c>
      <c r="AG153" s="14"/>
      <c r="AH153" s="14"/>
    </row>
    <row r="154" spans="3:34" x14ac:dyDescent="0.2">
      <c r="C154" s="16">
        <v>17062</v>
      </c>
      <c r="D154" s="15"/>
      <c r="F154" s="15"/>
      <c r="G154" s="15"/>
      <c r="M154" s="16" t="s">
        <v>357</v>
      </c>
      <c r="N154" s="16">
        <v>9.5</v>
      </c>
      <c r="O154" s="16">
        <v>13.98</v>
      </c>
      <c r="AG154" s="14"/>
      <c r="AH154" s="14"/>
    </row>
    <row r="155" spans="3:34" x14ac:dyDescent="0.2">
      <c r="C155" s="16">
        <v>17063</v>
      </c>
      <c r="D155" s="15"/>
      <c r="F155" s="15"/>
      <c r="G155" s="15"/>
      <c r="M155" s="16" t="s">
        <v>361</v>
      </c>
      <c r="N155" s="16">
        <v>32</v>
      </c>
      <c r="O155" s="16">
        <v>56.69</v>
      </c>
      <c r="AG155" s="14"/>
      <c r="AH155" s="14"/>
    </row>
    <row r="156" spans="3:34" x14ac:dyDescent="0.2">
      <c r="C156" s="16">
        <v>17064</v>
      </c>
      <c r="D156" s="15"/>
      <c r="F156" s="15"/>
      <c r="G156" s="15"/>
      <c r="M156" s="16" t="s">
        <v>356</v>
      </c>
      <c r="N156" s="16">
        <v>0.95</v>
      </c>
      <c r="O156" s="16">
        <v>10.72</v>
      </c>
      <c r="AG156" s="14"/>
      <c r="AH156" s="14"/>
    </row>
    <row r="157" spans="3:34" x14ac:dyDescent="0.2">
      <c r="C157" s="16">
        <v>17065</v>
      </c>
      <c r="D157" s="15"/>
      <c r="F157" s="15"/>
      <c r="G157" s="15"/>
      <c r="M157" s="16" t="s">
        <v>356</v>
      </c>
      <c r="N157" s="16">
        <v>3.6</v>
      </c>
      <c r="O157" s="16">
        <v>11.1</v>
      </c>
      <c r="AG157" s="14"/>
      <c r="AH157" s="14"/>
    </row>
    <row r="158" spans="3:34" x14ac:dyDescent="0.2">
      <c r="C158" s="16">
        <v>17066</v>
      </c>
      <c r="D158" s="15"/>
      <c r="F158" s="15"/>
      <c r="G158" s="15"/>
      <c r="M158" s="16" t="s">
        <v>356</v>
      </c>
      <c r="N158" s="16">
        <v>2.2999999999999998</v>
      </c>
      <c r="O158" s="16">
        <v>11.48</v>
      </c>
      <c r="AG158" s="14"/>
      <c r="AH158" s="14"/>
    </row>
    <row r="159" spans="3:34" x14ac:dyDescent="0.2">
      <c r="C159" s="16">
        <v>17067</v>
      </c>
      <c r="D159" s="15"/>
      <c r="F159" s="15"/>
      <c r="G159" s="15"/>
      <c r="M159" s="16" t="s">
        <v>356</v>
      </c>
      <c r="N159" s="16">
        <v>2.1</v>
      </c>
      <c r="O159" s="16">
        <v>11.48</v>
      </c>
      <c r="AG159" s="14"/>
      <c r="AH159" s="14"/>
    </row>
    <row r="160" spans="3:34" x14ac:dyDescent="0.2">
      <c r="C160" s="16">
        <v>17068</v>
      </c>
      <c r="D160" s="15"/>
      <c r="F160" s="15"/>
      <c r="G160" s="15"/>
      <c r="M160" s="16" t="s">
        <v>356</v>
      </c>
      <c r="N160" s="16">
        <v>1.8</v>
      </c>
      <c r="O160" s="16">
        <v>11.1</v>
      </c>
      <c r="AG160" s="14"/>
      <c r="AH160" s="14"/>
    </row>
    <row r="161" spans="3:34" x14ac:dyDescent="0.2">
      <c r="C161" s="16">
        <v>17069</v>
      </c>
      <c r="D161" s="15"/>
      <c r="F161" s="15"/>
      <c r="G161" s="15"/>
      <c r="M161" s="16" t="s">
        <v>357</v>
      </c>
      <c r="N161" s="16">
        <v>62.5</v>
      </c>
      <c r="O161" s="16">
        <v>60.2</v>
      </c>
      <c r="AG161" s="14"/>
      <c r="AH161" s="14"/>
    </row>
    <row r="162" spans="3:34" x14ac:dyDescent="0.2">
      <c r="C162" s="16">
        <v>17070</v>
      </c>
      <c r="D162" s="15"/>
      <c r="F162" s="15"/>
      <c r="G162" s="15"/>
      <c r="M162" s="16" t="s">
        <v>357</v>
      </c>
      <c r="N162" s="16">
        <v>28.5</v>
      </c>
      <c r="O162" s="16">
        <v>42.31</v>
      </c>
      <c r="AG162" s="14"/>
      <c r="AH162" s="14"/>
    </row>
    <row r="163" spans="3:34" x14ac:dyDescent="0.2">
      <c r="C163" s="16">
        <v>17071</v>
      </c>
      <c r="D163" s="15"/>
      <c r="F163" s="15"/>
      <c r="G163" s="15"/>
      <c r="M163" s="16" t="s">
        <v>356</v>
      </c>
      <c r="N163" s="16">
        <v>1.8</v>
      </c>
      <c r="O163" s="16">
        <v>11.1</v>
      </c>
      <c r="AG163" s="14"/>
      <c r="AH163" s="14"/>
    </row>
    <row r="164" spans="3:34" x14ac:dyDescent="0.2">
      <c r="C164" s="16">
        <v>17072</v>
      </c>
      <c r="D164" s="15"/>
      <c r="F164" s="15"/>
      <c r="G164" s="15"/>
      <c r="M164" s="16" t="s">
        <v>356</v>
      </c>
      <c r="N164" s="16">
        <v>5</v>
      </c>
      <c r="O164" s="16">
        <v>12.31</v>
      </c>
      <c r="AG164" s="14"/>
      <c r="AH164" s="14"/>
    </row>
    <row r="165" spans="3:34" x14ac:dyDescent="0.2">
      <c r="C165" s="16">
        <v>17073</v>
      </c>
      <c r="D165" s="15"/>
      <c r="F165" s="15"/>
      <c r="G165" s="15"/>
      <c r="M165" s="16" t="s">
        <v>357</v>
      </c>
      <c r="N165" s="16">
        <v>16</v>
      </c>
      <c r="O165" s="16">
        <v>35</v>
      </c>
      <c r="AG165" s="14"/>
      <c r="AH165" s="14"/>
    </row>
    <row r="166" spans="3:34" x14ac:dyDescent="0.2">
      <c r="C166" s="16">
        <v>17074</v>
      </c>
      <c r="D166" s="15"/>
      <c r="F166" s="15"/>
      <c r="G166" s="15"/>
      <c r="M166" s="16" t="s">
        <v>359</v>
      </c>
      <c r="N166" s="16">
        <v>1.6</v>
      </c>
      <c r="O166" s="16">
        <v>7.8</v>
      </c>
      <c r="AG166" s="14"/>
      <c r="AH166" s="14"/>
    </row>
    <row r="167" spans="3:34" x14ac:dyDescent="0.2">
      <c r="C167" s="16">
        <v>17075</v>
      </c>
      <c r="D167" s="15"/>
      <c r="F167" s="15"/>
      <c r="G167" s="15"/>
      <c r="M167" s="16" t="s">
        <v>358</v>
      </c>
      <c r="N167" s="16">
        <v>41</v>
      </c>
      <c r="O167" s="16">
        <v>59.41</v>
      </c>
      <c r="AG167" s="14"/>
      <c r="AH167" s="14"/>
    </row>
    <row r="168" spans="3:34" x14ac:dyDescent="0.2">
      <c r="C168" s="16">
        <v>17076</v>
      </c>
      <c r="D168" s="15"/>
      <c r="F168" s="15"/>
      <c r="G168" s="15"/>
      <c r="M168" s="16" t="s">
        <v>357</v>
      </c>
      <c r="N168" s="16">
        <v>36</v>
      </c>
      <c r="O168" s="16">
        <v>46.84</v>
      </c>
      <c r="AG168" s="14"/>
      <c r="AH168" s="14"/>
    </row>
    <row r="169" spans="3:34" x14ac:dyDescent="0.2">
      <c r="C169" s="16">
        <v>17078</v>
      </c>
      <c r="D169" s="15"/>
      <c r="F169" s="15"/>
      <c r="G169" s="15"/>
      <c r="M169" s="16" t="s">
        <v>360</v>
      </c>
      <c r="N169" s="16">
        <v>1.7</v>
      </c>
      <c r="O169" s="16">
        <v>8.8699999999999992</v>
      </c>
      <c r="AG169" s="14"/>
      <c r="AH169" s="14"/>
    </row>
    <row r="170" spans="3:34" x14ac:dyDescent="0.2">
      <c r="C170" s="16">
        <v>17079</v>
      </c>
      <c r="D170" s="15"/>
      <c r="F170" s="15"/>
      <c r="G170" s="15"/>
      <c r="M170" s="16" t="s">
        <v>358</v>
      </c>
      <c r="N170" s="16">
        <v>9.5</v>
      </c>
      <c r="O170" s="16">
        <v>37.15</v>
      </c>
      <c r="AG170" s="14"/>
      <c r="AH170" s="14"/>
    </row>
    <row r="171" spans="3:34" x14ac:dyDescent="0.2">
      <c r="C171" s="16">
        <v>17080</v>
      </c>
      <c r="D171" s="15"/>
      <c r="F171" s="15"/>
      <c r="G171" s="15"/>
      <c r="M171" s="16" t="s">
        <v>357</v>
      </c>
      <c r="N171" s="16">
        <v>62.5</v>
      </c>
      <c r="O171" s="16">
        <v>60.2</v>
      </c>
      <c r="AG171" s="14"/>
      <c r="AH171" s="14"/>
    </row>
    <row r="172" spans="3:34" x14ac:dyDescent="0.2">
      <c r="C172" s="16">
        <v>17081</v>
      </c>
      <c r="D172" s="15"/>
      <c r="F172" s="15"/>
      <c r="G172" s="15"/>
      <c r="M172" s="16" t="s">
        <v>356</v>
      </c>
      <c r="N172" s="16">
        <v>2.2999999999999998</v>
      </c>
      <c r="O172" s="16">
        <v>11.48</v>
      </c>
      <c r="AG172" s="14"/>
      <c r="AH172" s="14"/>
    </row>
    <row r="173" spans="3:34" x14ac:dyDescent="0.2">
      <c r="C173" s="16">
        <v>17082</v>
      </c>
      <c r="D173" s="15"/>
      <c r="F173" s="15"/>
      <c r="G173" s="15"/>
      <c r="M173" s="16" t="s">
        <v>357</v>
      </c>
      <c r="N173" s="16">
        <v>28.5</v>
      </c>
      <c r="O173" s="16">
        <v>42.31</v>
      </c>
      <c r="AG173" s="14"/>
      <c r="AH173" s="14"/>
    </row>
    <row r="174" spans="3:34" x14ac:dyDescent="0.2">
      <c r="C174" s="16">
        <v>17085</v>
      </c>
      <c r="D174" s="15"/>
      <c r="F174" s="15"/>
      <c r="G174" s="15"/>
      <c r="M174" s="16" t="s">
        <v>358</v>
      </c>
      <c r="N174" s="16">
        <v>9.5</v>
      </c>
      <c r="O174" s="16">
        <v>37.15</v>
      </c>
      <c r="AG174" s="14"/>
      <c r="AH174" s="14"/>
    </row>
    <row r="175" spans="3:34" x14ac:dyDescent="0.2">
      <c r="C175" s="16">
        <v>17086</v>
      </c>
      <c r="D175" s="15"/>
      <c r="F175" s="15"/>
      <c r="G175" s="15"/>
      <c r="M175" s="16" t="s">
        <v>356</v>
      </c>
      <c r="N175" s="16">
        <v>1.2</v>
      </c>
      <c r="O175" s="16">
        <v>10.72</v>
      </c>
      <c r="AG175" s="14"/>
      <c r="AH175" s="14"/>
    </row>
    <row r="176" spans="3:34" x14ac:dyDescent="0.2">
      <c r="C176" s="16">
        <v>17087</v>
      </c>
      <c r="D176" s="15"/>
      <c r="F176" s="15"/>
      <c r="G176" s="15"/>
      <c r="M176" s="16" t="s">
        <v>357</v>
      </c>
      <c r="N176" s="16">
        <v>28.5</v>
      </c>
      <c r="O176" s="16">
        <v>42.31</v>
      </c>
      <c r="AG176" s="14"/>
      <c r="AH176" s="14"/>
    </row>
    <row r="177" spans="3:34" x14ac:dyDescent="0.2">
      <c r="C177" s="16">
        <v>17088</v>
      </c>
      <c r="D177" s="15"/>
      <c r="F177" s="15"/>
      <c r="G177" s="15"/>
      <c r="M177" s="16" t="s">
        <v>356</v>
      </c>
      <c r="N177" s="16">
        <v>2.4</v>
      </c>
      <c r="O177" s="16">
        <v>11.48</v>
      </c>
      <c r="AG177" s="14"/>
      <c r="AH177" s="14"/>
    </row>
    <row r="178" spans="3:34" x14ac:dyDescent="0.2">
      <c r="C178" s="16">
        <v>17090</v>
      </c>
      <c r="D178" s="15"/>
      <c r="F178" s="15"/>
      <c r="G178" s="15"/>
      <c r="M178" s="16" t="s">
        <v>356</v>
      </c>
      <c r="N178" s="16">
        <v>7.5</v>
      </c>
      <c r="O178" s="16">
        <v>13.57</v>
      </c>
      <c r="AG178" s="14"/>
      <c r="AH178" s="14"/>
    </row>
    <row r="179" spans="3:34" x14ac:dyDescent="0.2">
      <c r="C179" s="16">
        <v>17092</v>
      </c>
      <c r="D179" s="15"/>
      <c r="F179" s="15"/>
      <c r="G179" s="15"/>
      <c r="M179" s="16" t="s">
        <v>357</v>
      </c>
      <c r="N179" s="16">
        <v>30.5</v>
      </c>
      <c r="O179" s="16">
        <v>46.84</v>
      </c>
      <c r="AG179" s="14"/>
      <c r="AH179" s="14"/>
    </row>
    <row r="180" spans="3:34" x14ac:dyDescent="0.2">
      <c r="C180" s="16">
        <v>17093</v>
      </c>
      <c r="D180" s="15"/>
      <c r="F180" s="15"/>
      <c r="G180" s="15"/>
      <c r="M180" s="16" t="s">
        <v>356</v>
      </c>
      <c r="N180" s="16">
        <v>0.25</v>
      </c>
      <c r="O180" s="16">
        <v>10.33</v>
      </c>
      <c r="AG180" s="14"/>
      <c r="AH180" s="14"/>
    </row>
    <row r="181" spans="3:34" x14ac:dyDescent="0.2">
      <c r="C181" s="16">
        <v>17094</v>
      </c>
      <c r="D181" s="15"/>
      <c r="F181" s="15"/>
      <c r="G181" s="15"/>
      <c r="M181" s="16" t="s">
        <v>357</v>
      </c>
      <c r="N181" s="16">
        <v>39</v>
      </c>
      <c r="O181" s="16">
        <v>46.84</v>
      </c>
      <c r="AG181" s="14"/>
      <c r="AH181" s="14"/>
    </row>
    <row r="182" spans="3:34" x14ac:dyDescent="0.2">
      <c r="C182" s="16">
        <v>17096</v>
      </c>
      <c r="D182" s="15"/>
      <c r="F182" s="15"/>
      <c r="G182" s="15"/>
      <c r="M182" s="16" t="s">
        <v>359</v>
      </c>
      <c r="N182" s="16">
        <v>1</v>
      </c>
      <c r="O182" s="16">
        <v>7.37</v>
      </c>
      <c r="AG182" s="14"/>
      <c r="AH182" s="14"/>
    </row>
    <row r="183" spans="3:34" x14ac:dyDescent="0.2">
      <c r="C183" s="16">
        <v>17097</v>
      </c>
      <c r="D183" s="15"/>
      <c r="F183" s="15"/>
      <c r="G183" s="15"/>
      <c r="M183" s="16" t="s">
        <v>357</v>
      </c>
      <c r="N183" s="16">
        <v>13</v>
      </c>
      <c r="O183" s="16">
        <v>34.200000000000003</v>
      </c>
      <c r="AG183" s="14"/>
      <c r="AH183" s="14"/>
    </row>
    <row r="184" spans="3:34" x14ac:dyDescent="0.2">
      <c r="C184" s="16">
        <v>17098</v>
      </c>
      <c r="D184" s="15"/>
      <c r="F184" s="15"/>
      <c r="G184" s="15"/>
      <c r="M184" s="16" t="s">
        <v>362</v>
      </c>
      <c r="N184" s="16">
        <v>2.1</v>
      </c>
      <c r="O184" s="16">
        <v>16.04</v>
      </c>
      <c r="AG184" s="14"/>
      <c r="AH184" s="14"/>
    </row>
    <row r="185" spans="3:34" x14ac:dyDescent="0.2">
      <c r="C185" s="16">
        <v>17099</v>
      </c>
      <c r="D185" s="15"/>
      <c r="F185" s="15"/>
      <c r="G185" s="15"/>
      <c r="M185" s="16" t="s">
        <v>357</v>
      </c>
      <c r="N185" s="16">
        <v>17</v>
      </c>
      <c r="O185" s="16">
        <v>35</v>
      </c>
      <c r="AG185" s="14"/>
      <c r="AH185" s="14"/>
    </row>
    <row r="186" spans="3:34" x14ac:dyDescent="0.2">
      <c r="C186" s="16">
        <v>17100</v>
      </c>
      <c r="D186" s="15"/>
      <c r="F186" s="15"/>
      <c r="G186" s="15"/>
      <c r="M186" s="16" t="s">
        <v>356</v>
      </c>
      <c r="N186" s="16">
        <v>1.4</v>
      </c>
      <c r="O186" s="16">
        <v>10.72</v>
      </c>
      <c r="AG186" s="14"/>
      <c r="AH186" s="14"/>
    </row>
    <row r="187" spans="3:34" x14ac:dyDescent="0.2">
      <c r="C187" s="16">
        <v>17101</v>
      </c>
      <c r="D187" s="15"/>
      <c r="F187" s="15"/>
      <c r="G187" s="15"/>
      <c r="M187" s="16" t="s">
        <v>356</v>
      </c>
      <c r="N187" s="16">
        <v>3.25</v>
      </c>
      <c r="O187" s="16">
        <v>11.9</v>
      </c>
      <c r="AG187" s="14"/>
      <c r="AH187" s="14"/>
    </row>
    <row r="188" spans="3:34" x14ac:dyDescent="0.2">
      <c r="C188" s="16">
        <v>17102</v>
      </c>
      <c r="D188" s="15"/>
      <c r="F188" s="15"/>
      <c r="G188" s="15"/>
      <c r="M188" s="16" t="s">
        <v>357</v>
      </c>
      <c r="N188" s="16">
        <v>21.5</v>
      </c>
      <c r="O188" s="16">
        <v>42.31</v>
      </c>
      <c r="AG188" s="14"/>
      <c r="AH188" s="14"/>
    </row>
    <row r="189" spans="3:34" x14ac:dyDescent="0.2">
      <c r="C189" s="16">
        <v>17103</v>
      </c>
      <c r="D189" s="15"/>
      <c r="F189" s="15"/>
      <c r="G189" s="15"/>
      <c r="M189" s="16" t="s">
        <v>357</v>
      </c>
      <c r="N189" s="16">
        <v>38.700000000000003</v>
      </c>
      <c r="O189" s="16">
        <v>46.85</v>
      </c>
      <c r="AG189" s="14"/>
      <c r="AH189" s="14"/>
    </row>
    <row r="190" spans="3:34" x14ac:dyDescent="0.2">
      <c r="C190" s="16">
        <v>17104</v>
      </c>
      <c r="D190" s="15"/>
      <c r="F190" s="15"/>
      <c r="G190" s="15"/>
      <c r="M190" s="16" t="s">
        <v>357</v>
      </c>
      <c r="N190" s="16">
        <v>35.4</v>
      </c>
      <c r="O190" s="16">
        <v>46.85</v>
      </c>
      <c r="AG190" s="14"/>
      <c r="AH190" s="14"/>
    </row>
    <row r="191" spans="3:34" x14ac:dyDescent="0.2">
      <c r="C191" s="16">
        <v>17105</v>
      </c>
      <c r="D191" s="15"/>
      <c r="F191" s="15"/>
      <c r="G191" s="15"/>
      <c r="M191" s="16" t="s">
        <v>359</v>
      </c>
      <c r="N191" s="16">
        <v>1.25</v>
      </c>
      <c r="O191" s="16">
        <v>7.8</v>
      </c>
      <c r="AG191" s="14"/>
      <c r="AH191" s="14"/>
    </row>
    <row r="192" spans="3:34" x14ac:dyDescent="0.2">
      <c r="C192" s="16">
        <v>17106</v>
      </c>
      <c r="D192" s="15"/>
      <c r="F192" s="15"/>
      <c r="G192" s="15"/>
      <c r="M192" s="16" t="s">
        <v>357</v>
      </c>
      <c r="N192" s="16">
        <v>9.5</v>
      </c>
      <c r="O192" s="16">
        <v>34.200000000000003</v>
      </c>
      <c r="AG192" s="14"/>
      <c r="AH192" s="14"/>
    </row>
    <row r="193" spans="3:34" x14ac:dyDescent="0.2">
      <c r="C193" s="16">
        <v>17107</v>
      </c>
      <c r="D193" s="15"/>
      <c r="F193" s="15"/>
      <c r="G193" s="15"/>
      <c r="M193" s="16" t="s">
        <v>356</v>
      </c>
      <c r="N193" s="16">
        <v>7.5</v>
      </c>
      <c r="O193" s="16">
        <v>13.57</v>
      </c>
      <c r="AG193" s="14"/>
      <c r="AH193" s="14"/>
    </row>
    <row r="194" spans="3:34" x14ac:dyDescent="0.2">
      <c r="C194" s="16">
        <v>17108</v>
      </c>
      <c r="D194" s="15"/>
      <c r="F194" s="15"/>
      <c r="G194" s="15"/>
      <c r="M194" s="16" t="s">
        <v>360</v>
      </c>
      <c r="N194" s="16">
        <v>2</v>
      </c>
      <c r="O194" s="16">
        <v>8.8699999999999992</v>
      </c>
      <c r="AG194" s="14"/>
      <c r="AH194" s="14"/>
    </row>
    <row r="195" spans="3:34" x14ac:dyDescent="0.2">
      <c r="C195" s="16">
        <v>17109</v>
      </c>
      <c r="D195" s="15"/>
      <c r="F195" s="15"/>
      <c r="G195" s="15"/>
      <c r="M195" s="16" t="s">
        <v>358</v>
      </c>
      <c r="N195" s="16">
        <v>76</v>
      </c>
      <c r="O195" s="16">
        <v>76.61</v>
      </c>
      <c r="AG195" s="14"/>
      <c r="AH195" s="14"/>
    </row>
    <row r="196" spans="3:34" x14ac:dyDescent="0.2">
      <c r="C196" s="16">
        <v>17110</v>
      </c>
      <c r="D196" s="15"/>
      <c r="F196" s="15"/>
      <c r="G196" s="15"/>
      <c r="M196" s="16" t="s">
        <v>359</v>
      </c>
      <c r="N196" s="16">
        <v>1.55</v>
      </c>
      <c r="O196" s="16">
        <v>7.8</v>
      </c>
      <c r="AG196" s="14"/>
      <c r="AH196" s="14"/>
    </row>
    <row r="197" spans="3:34" x14ac:dyDescent="0.2">
      <c r="C197" s="16">
        <v>17111</v>
      </c>
      <c r="D197" s="15"/>
      <c r="F197" s="15"/>
      <c r="G197" s="15"/>
      <c r="M197" s="16" t="s">
        <v>356</v>
      </c>
      <c r="N197" s="16">
        <v>3.2</v>
      </c>
      <c r="O197" s="16">
        <v>11.48</v>
      </c>
      <c r="AG197" s="14"/>
      <c r="AH197" s="14"/>
    </row>
    <row r="198" spans="3:34" x14ac:dyDescent="0.2">
      <c r="C198" s="16">
        <v>17112</v>
      </c>
      <c r="D198" s="15"/>
      <c r="F198" s="15"/>
      <c r="G198" s="15"/>
      <c r="M198" s="16" t="s">
        <v>357</v>
      </c>
      <c r="N198" s="16">
        <v>34</v>
      </c>
      <c r="O198" s="16">
        <v>46.85</v>
      </c>
      <c r="AG198" s="14"/>
      <c r="AH198" s="14"/>
    </row>
    <row r="199" spans="3:34" x14ac:dyDescent="0.2">
      <c r="C199" s="16">
        <v>17113</v>
      </c>
      <c r="D199" s="15"/>
      <c r="F199" s="15"/>
      <c r="G199" s="15"/>
      <c r="M199" s="16" t="s">
        <v>359</v>
      </c>
      <c r="N199" s="16">
        <v>3.6</v>
      </c>
      <c r="O199" s="16">
        <v>8.68</v>
      </c>
      <c r="AG199" s="14"/>
      <c r="AH199" s="14"/>
    </row>
    <row r="200" spans="3:34" x14ac:dyDescent="0.2">
      <c r="C200" s="16">
        <v>17114</v>
      </c>
      <c r="D200" s="15"/>
      <c r="F200" s="15"/>
      <c r="G200" s="15"/>
      <c r="M200" s="16" t="s">
        <v>358</v>
      </c>
      <c r="N200" s="16">
        <v>9.5</v>
      </c>
      <c r="O200" s="16">
        <v>37.15</v>
      </c>
      <c r="AG200" s="14"/>
      <c r="AH200" s="14"/>
    </row>
    <row r="201" spans="3:34" x14ac:dyDescent="0.2">
      <c r="C201" s="16">
        <v>17115</v>
      </c>
      <c r="D201" s="15"/>
      <c r="F201" s="15"/>
      <c r="G201" s="15"/>
      <c r="M201" s="16" t="s">
        <v>359</v>
      </c>
      <c r="N201" s="16">
        <v>3.5</v>
      </c>
      <c r="O201" s="16">
        <v>8.68</v>
      </c>
      <c r="AG201" s="14"/>
      <c r="AH201" s="14"/>
    </row>
    <row r="202" spans="3:34" x14ac:dyDescent="0.2">
      <c r="C202" s="16">
        <v>17116</v>
      </c>
      <c r="D202" s="15"/>
      <c r="F202" s="15"/>
      <c r="G202" s="15"/>
      <c r="M202" s="16" t="s">
        <v>357</v>
      </c>
      <c r="N202" s="16">
        <v>10.5</v>
      </c>
      <c r="O202" s="16">
        <v>34.200000000000003</v>
      </c>
      <c r="AG202" s="14"/>
      <c r="AH202" s="14"/>
    </row>
    <row r="203" spans="3:34" x14ac:dyDescent="0.2">
      <c r="C203" s="16">
        <v>17117</v>
      </c>
      <c r="D203" s="15"/>
      <c r="F203" s="15"/>
      <c r="G203" s="15"/>
      <c r="M203" s="16" t="s">
        <v>356</v>
      </c>
      <c r="N203" s="16">
        <v>1.5</v>
      </c>
      <c r="O203" s="16">
        <v>11.1</v>
      </c>
      <c r="AG203" s="14"/>
      <c r="AH203" s="14"/>
    </row>
    <row r="204" spans="3:34" x14ac:dyDescent="0.2">
      <c r="C204" s="16">
        <v>17118</v>
      </c>
      <c r="D204" s="15"/>
      <c r="F204" s="15"/>
      <c r="G204" s="15"/>
      <c r="M204" s="16" t="s">
        <v>357</v>
      </c>
      <c r="N204" s="16">
        <v>25</v>
      </c>
      <c r="O204" s="16">
        <v>42.31</v>
      </c>
      <c r="AG204" s="14"/>
      <c r="AH204" s="14"/>
    </row>
    <row r="205" spans="3:34" x14ac:dyDescent="0.2">
      <c r="C205" s="16">
        <v>17119</v>
      </c>
      <c r="D205" s="15"/>
      <c r="F205" s="15"/>
      <c r="G205" s="15"/>
      <c r="M205" s="16" t="s">
        <v>356</v>
      </c>
      <c r="N205" s="16">
        <v>1.2</v>
      </c>
      <c r="O205" s="16">
        <v>11.1</v>
      </c>
      <c r="AG205" s="14"/>
      <c r="AH205" s="14"/>
    </row>
    <row r="206" spans="3:34" x14ac:dyDescent="0.2">
      <c r="C206" s="16">
        <v>17120</v>
      </c>
      <c r="D206" s="15"/>
      <c r="F206" s="15"/>
      <c r="G206" s="15"/>
      <c r="M206" s="16" t="s">
        <v>359</v>
      </c>
      <c r="N206" s="16">
        <v>6</v>
      </c>
      <c r="O206" s="16">
        <v>9.58</v>
      </c>
      <c r="AG206" s="14"/>
      <c r="AH206" s="14"/>
    </row>
    <row r="207" spans="3:34" x14ac:dyDescent="0.2">
      <c r="C207" s="16">
        <v>17121</v>
      </c>
      <c r="D207" s="15"/>
      <c r="F207" s="15"/>
      <c r="G207" s="15"/>
      <c r="M207" s="16" t="s">
        <v>358</v>
      </c>
      <c r="N207" s="16">
        <v>39</v>
      </c>
      <c r="O207" s="16">
        <v>53.54</v>
      </c>
      <c r="AG207" s="14"/>
      <c r="AH207" s="14"/>
    </row>
    <row r="208" spans="3:34" x14ac:dyDescent="0.2">
      <c r="C208" s="16">
        <v>17122</v>
      </c>
      <c r="D208" s="15"/>
      <c r="F208" s="15"/>
      <c r="G208" s="15"/>
      <c r="M208" s="16" t="s">
        <v>356</v>
      </c>
      <c r="N208" s="16">
        <v>2.95</v>
      </c>
      <c r="O208" s="16">
        <v>11.1</v>
      </c>
      <c r="AG208" s="14"/>
      <c r="AH208" s="14"/>
    </row>
    <row r="209" spans="3:34" x14ac:dyDescent="0.2">
      <c r="C209" s="16">
        <v>17123</v>
      </c>
      <c r="D209" s="15"/>
      <c r="F209" s="15"/>
      <c r="G209" s="15"/>
      <c r="M209" s="16" t="s">
        <v>356</v>
      </c>
      <c r="N209" s="16">
        <v>6</v>
      </c>
      <c r="O209" s="16">
        <v>12.73</v>
      </c>
      <c r="AG209" s="14"/>
      <c r="AH209" s="14"/>
    </row>
    <row r="210" spans="3:34" x14ac:dyDescent="0.2">
      <c r="C210" s="16">
        <v>17125</v>
      </c>
      <c r="D210" s="15"/>
      <c r="F210" s="15"/>
      <c r="G210" s="15"/>
      <c r="M210" s="16" t="s">
        <v>360</v>
      </c>
      <c r="N210" s="16">
        <v>6</v>
      </c>
      <c r="O210" s="16">
        <v>10.9</v>
      </c>
      <c r="AG210" s="14"/>
      <c r="AH210" s="14"/>
    </row>
    <row r="211" spans="3:34" x14ac:dyDescent="0.2">
      <c r="C211" s="16">
        <v>17126</v>
      </c>
      <c r="D211" s="15"/>
      <c r="F211" s="15"/>
      <c r="G211" s="15"/>
      <c r="M211" s="16" t="s">
        <v>356</v>
      </c>
      <c r="N211" s="16">
        <v>1.4</v>
      </c>
      <c r="O211" s="16">
        <v>10.72</v>
      </c>
      <c r="AG211" s="14"/>
      <c r="AH211" s="14"/>
    </row>
    <row r="212" spans="3:34" x14ac:dyDescent="0.2">
      <c r="C212" s="16">
        <v>17127</v>
      </c>
      <c r="D212" s="15"/>
      <c r="F212" s="15"/>
      <c r="G212" s="15"/>
      <c r="M212" s="16" t="s">
        <v>357</v>
      </c>
      <c r="N212" s="16">
        <v>15</v>
      </c>
      <c r="O212" s="16">
        <v>42.31</v>
      </c>
      <c r="AG212" s="14"/>
      <c r="AH212" s="14"/>
    </row>
    <row r="213" spans="3:34" x14ac:dyDescent="0.2">
      <c r="C213" s="16">
        <v>17128</v>
      </c>
      <c r="D213" s="15"/>
      <c r="F213" s="15"/>
      <c r="G213" s="15"/>
      <c r="M213" s="16" t="s">
        <v>357</v>
      </c>
      <c r="N213" s="16">
        <v>39.5</v>
      </c>
      <c r="O213" s="16">
        <v>51.37</v>
      </c>
      <c r="AG213" s="14"/>
      <c r="AH213" s="14"/>
    </row>
    <row r="214" spans="3:34" x14ac:dyDescent="0.2">
      <c r="C214" s="16">
        <v>17129</v>
      </c>
      <c r="D214" s="15"/>
      <c r="F214" s="15"/>
      <c r="G214" s="15"/>
      <c r="M214" s="16" t="s">
        <v>356</v>
      </c>
      <c r="N214" s="16">
        <v>2.4500000000000002</v>
      </c>
      <c r="O214" s="16">
        <v>11.48</v>
      </c>
      <c r="AG214" s="14"/>
      <c r="AH214" s="14"/>
    </row>
    <row r="215" spans="3:34" x14ac:dyDescent="0.2">
      <c r="C215" s="16">
        <v>17130</v>
      </c>
      <c r="D215" s="15"/>
      <c r="F215" s="15"/>
      <c r="G215" s="15"/>
      <c r="M215" s="16" t="s">
        <v>356</v>
      </c>
      <c r="N215" s="16">
        <v>1.8</v>
      </c>
      <c r="O215" s="16">
        <v>11.1</v>
      </c>
      <c r="AG215" s="14"/>
      <c r="AH215" s="14"/>
    </row>
    <row r="216" spans="3:34" x14ac:dyDescent="0.2">
      <c r="C216" s="16">
        <v>17131</v>
      </c>
      <c r="D216" s="15"/>
      <c r="F216" s="15"/>
      <c r="G216" s="15"/>
      <c r="M216" s="16" t="s">
        <v>356</v>
      </c>
      <c r="N216" s="16">
        <v>1.5</v>
      </c>
      <c r="O216" s="16">
        <v>11.1</v>
      </c>
      <c r="AG216" s="14"/>
      <c r="AH216" s="14"/>
    </row>
    <row r="217" spans="3:34" x14ac:dyDescent="0.2">
      <c r="C217" s="16">
        <v>17132</v>
      </c>
      <c r="D217" s="15"/>
      <c r="F217" s="15"/>
      <c r="G217" s="15"/>
      <c r="M217" s="16" t="s">
        <v>359</v>
      </c>
      <c r="N217" s="16">
        <v>1.6</v>
      </c>
      <c r="O217" s="16">
        <v>7.8</v>
      </c>
      <c r="AG217" s="14"/>
      <c r="AH217" s="14"/>
    </row>
    <row r="218" spans="3:34" x14ac:dyDescent="0.2">
      <c r="C218" s="16">
        <v>17133</v>
      </c>
      <c r="D218" s="15"/>
      <c r="F218" s="15"/>
      <c r="G218" s="15"/>
      <c r="M218" s="16" t="s">
        <v>358</v>
      </c>
      <c r="N218" s="16">
        <v>11</v>
      </c>
      <c r="O218" s="16">
        <v>37.15</v>
      </c>
      <c r="AG218" s="14"/>
      <c r="AH218" s="14"/>
    </row>
    <row r="219" spans="3:34" x14ac:dyDescent="0.2">
      <c r="C219" s="16">
        <v>17134</v>
      </c>
      <c r="D219" s="15"/>
      <c r="F219" s="15"/>
      <c r="G219" s="15"/>
      <c r="M219" s="16" t="s">
        <v>359</v>
      </c>
      <c r="N219" s="16">
        <v>1.95</v>
      </c>
      <c r="O219" s="16">
        <v>7.8</v>
      </c>
      <c r="AG219" s="14"/>
      <c r="AH219" s="14"/>
    </row>
    <row r="220" spans="3:34" x14ac:dyDescent="0.2">
      <c r="C220" s="16">
        <v>17135</v>
      </c>
      <c r="D220" s="15"/>
      <c r="F220" s="15"/>
      <c r="G220" s="15"/>
      <c r="M220" s="16" t="s">
        <v>356</v>
      </c>
      <c r="N220" s="16">
        <v>1.3</v>
      </c>
      <c r="O220" s="16">
        <v>11.1</v>
      </c>
      <c r="AG220" s="14"/>
      <c r="AH220" s="14"/>
    </row>
    <row r="221" spans="3:34" x14ac:dyDescent="0.2">
      <c r="C221" s="16">
        <v>17136</v>
      </c>
      <c r="D221" s="15"/>
      <c r="F221" s="15"/>
      <c r="G221" s="15"/>
      <c r="M221" s="16" t="s">
        <v>359</v>
      </c>
      <c r="N221" s="16">
        <v>6.85</v>
      </c>
      <c r="O221" s="16">
        <v>10</v>
      </c>
      <c r="AG221" s="14"/>
      <c r="AH221" s="14"/>
    </row>
    <row r="222" spans="3:34" x14ac:dyDescent="0.2">
      <c r="C222" s="16">
        <v>17137</v>
      </c>
      <c r="D222" s="15"/>
      <c r="F222" s="15"/>
      <c r="G222" s="15"/>
      <c r="M222" s="16" t="s">
        <v>360</v>
      </c>
      <c r="N222" s="16">
        <v>4.4000000000000004</v>
      </c>
      <c r="O222" s="16">
        <v>10.210000000000001</v>
      </c>
      <c r="AG222" s="14"/>
      <c r="AH222" s="14"/>
    </row>
    <row r="223" spans="3:34" x14ac:dyDescent="0.2">
      <c r="C223" s="16">
        <v>17138</v>
      </c>
      <c r="D223" s="15"/>
      <c r="F223" s="15"/>
      <c r="G223" s="15"/>
      <c r="M223" s="16" t="s">
        <v>358</v>
      </c>
      <c r="N223" s="16">
        <v>13.5</v>
      </c>
      <c r="O223" s="16">
        <v>37.15</v>
      </c>
      <c r="AG223" s="14"/>
      <c r="AH223" s="14"/>
    </row>
    <row r="224" spans="3:34" x14ac:dyDescent="0.2">
      <c r="C224" s="16">
        <v>17139</v>
      </c>
      <c r="D224" s="15"/>
      <c r="F224" s="15"/>
      <c r="G224" s="15"/>
      <c r="M224" s="16" t="s">
        <v>356</v>
      </c>
      <c r="N224" s="16">
        <v>2.1</v>
      </c>
      <c r="O224" s="16">
        <v>11.48</v>
      </c>
      <c r="AG224" s="14"/>
      <c r="AH224" s="14"/>
    </row>
    <row r="225" spans="3:34" x14ac:dyDescent="0.2">
      <c r="C225" s="16">
        <v>17140</v>
      </c>
      <c r="D225" s="15"/>
      <c r="F225" s="15"/>
      <c r="G225" s="15"/>
      <c r="M225" s="16" t="s">
        <v>356</v>
      </c>
      <c r="N225" s="16">
        <v>7.5</v>
      </c>
      <c r="O225" s="16">
        <v>13.57</v>
      </c>
      <c r="AG225" s="14"/>
      <c r="AH225" s="14"/>
    </row>
    <row r="226" spans="3:34" x14ac:dyDescent="0.2">
      <c r="C226" s="16">
        <v>17141</v>
      </c>
      <c r="D226" s="15"/>
      <c r="F226" s="15"/>
      <c r="G226" s="15"/>
      <c r="M226" s="16" t="s">
        <v>358</v>
      </c>
      <c r="N226" s="16">
        <v>11.5</v>
      </c>
      <c r="O226" s="16">
        <v>37.15</v>
      </c>
      <c r="AG226" s="14"/>
      <c r="AH226" s="14"/>
    </row>
    <row r="227" spans="3:34" x14ac:dyDescent="0.2">
      <c r="C227" s="16">
        <v>17142</v>
      </c>
      <c r="D227" s="15"/>
      <c r="F227" s="15"/>
      <c r="G227" s="15"/>
      <c r="M227" s="16" t="s">
        <v>356</v>
      </c>
      <c r="N227" s="16">
        <v>6.5</v>
      </c>
      <c r="O227" s="16">
        <v>13.15</v>
      </c>
      <c r="AG227" s="14"/>
      <c r="AH227" s="14"/>
    </row>
    <row r="228" spans="3:34" x14ac:dyDescent="0.2">
      <c r="C228" s="16">
        <v>17143</v>
      </c>
      <c r="D228" s="15"/>
      <c r="F228" s="15"/>
      <c r="G228" s="15"/>
      <c r="M228" s="16" t="s">
        <v>356</v>
      </c>
      <c r="N228" s="16">
        <v>3.2</v>
      </c>
      <c r="O228" s="16">
        <v>11.9</v>
      </c>
      <c r="AG228" s="14"/>
      <c r="AH228" s="14"/>
    </row>
    <row r="229" spans="3:34" x14ac:dyDescent="0.2">
      <c r="C229" s="16">
        <v>17144</v>
      </c>
      <c r="D229" s="15"/>
      <c r="F229" s="15"/>
      <c r="G229" s="15"/>
      <c r="M229" s="16" t="s">
        <v>357</v>
      </c>
      <c r="N229" s="16">
        <v>15</v>
      </c>
      <c r="O229" s="16">
        <v>35</v>
      </c>
      <c r="AG229" s="14"/>
      <c r="AH229" s="14"/>
    </row>
    <row r="230" spans="3:34" x14ac:dyDescent="0.2">
      <c r="C230" s="16">
        <v>17145</v>
      </c>
      <c r="D230" s="15"/>
      <c r="F230" s="15"/>
      <c r="G230" s="15"/>
      <c r="M230" s="16" t="s">
        <v>356</v>
      </c>
      <c r="N230" s="16">
        <v>1.25</v>
      </c>
      <c r="O230" s="16">
        <v>11.1</v>
      </c>
      <c r="AG230" s="14"/>
      <c r="AH230" s="14"/>
    </row>
    <row r="231" spans="3:34" x14ac:dyDescent="0.2">
      <c r="C231" s="16">
        <v>17146</v>
      </c>
      <c r="D231" s="15"/>
      <c r="F231" s="15"/>
      <c r="G231" s="15"/>
      <c r="M231" s="16" t="s">
        <v>357</v>
      </c>
      <c r="N231" s="16">
        <v>30.5</v>
      </c>
      <c r="O231" s="16">
        <v>46.85</v>
      </c>
      <c r="AG231" s="14"/>
      <c r="AH231" s="14"/>
    </row>
    <row r="232" spans="3:34" x14ac:dyDescent="0.2">
      <c r="C232" s="16">
        <v>17147</v>
      </c>
      <c r="D232" s="15"/>
      <c r="F232" s="15"/>
      <c r="G232" s="15"/>
      <c r="M232" s="16" t="s">
        <v>357</v>
      </c>
      <c r="N232" s="16">
        <v>12</v>
      </c>
      <c r="O232" s="16">
        <v>34.200000000000003</v>
      </c>
      <c r="AG232" s="14"/>
      <c r="AH232" s="14"/>
    </row>
    <row r="233" spans="3:34" x14ac:dyDescent="0.2">
      <c r="C233" s="16">
        <v>17148</v>
      </c>
      <c r="D233" s="15"/>
      <c r="F233" s="15"/>
      <c r="G233" s="15"/>
      <c r="M233" s="16" t="s">
        <v>357</v>
      </c>
      <c r="N233" s="16">
        <v>23.5</v>
      </c>
      <c r="O233" s="16">
        <v>42.31</v>
      </c>
      <c r="AG233" s="14"/>
      <c r="AH233" s="14"/>
    </row>
    <row r="234" spans="3:34" x14ac:dyDescent="0.2">
      <c r="C234" s="16">
        <v>17149</v>
      </c>
      <c r="D234" s="15"/>
      <c r="F234" s="15"/>
      <c r="G234" s="15"/>
      <c r="M234" s="16" t="s">
        <v>357</v>
      </c>
      <c r="N234" s="16">
        <v>11</v>
      </c>
      <c r="O234" s="16">
        <v>34.200000000000003</v>
      </c>
      <c r="AG234" s="14"/>
      <c r="AH234" s="14"/>
    </row>
    <row r="235" spans="3:34" x14ac:dyDescent="0.2">
      <c r="C235" s="16">
        <v>17150</v>
      </c>
      <c r="D235" s="15"/>
      <c r="F235" s="15"/>
      <c r="G235" s="15"/>
      <c r="M235" s="16" t="s">
        <v>359</v>
      </c>
      <c r="N235" s="16">
        <v>1.8</v>
      </c>
      <c r="O235" s="16">
        <v>7.8</v>
      </c>
      <c r="AG235" s="14"/>
      <c r="AH235" s="14"/>
    </row>
    <row r="236" spans="3:34" x14ac:dyDescent="0.2">
      <c r="C236" s="16">
        <v>17151</v>
      </c>
      <c r="D236" s="15"/>
      <c r="F236" s="15"/>
      <c r="G236" s="15"/>
      <c r="M236" s="16" t="s">
        <v>359</v>
      </c>
      <c r="N236" s="16">
        <v>0.7</v>
      </c>
      <c r="O236" s="16">
        <v>7.37</v>
      </c>
      <c r="AG236" s="14"/>
      <c r="AH236" s="14"/>
    </row>
    <row r="237" spans="3:34" x14ac:dyDescent="0.2">
      <c r="C237" s="16">
        <v>17152</v>
      </c>
      <c r="D237" s="15"/>
      <c r="F237" s="15"/>
      <c r="G237" s="15"/>
      <c r="M237" s="16" t="s">
        <v>359</v>
      </c>
      <c r="N237" s="16">
        <v>1.8</v>
      </c>
      <c r="O237" s="16">
        <v>7.8</v>
      </c>
      <c r="AG237" s="14"/>
      <c r="AH237" s="14"/>
    </row>
    <row r="238" spans="3:34" x14ac:dyDescent="0.2">
      <c r="C238" s="16">
        <v>17154</v>
      </c>
      <c r="D238" s="15"/>
      <c r="F238" s="15"/>
      <c r="G238" s="15"/>
      <c r="M238" s="16" t="s">
        <v>360</v>
      </c>
      <c r="N238" s="16">
        <v>1.25</v>
      </c>
      <c r="O238" s="16">
        <v>8.8699999999999992</v>
      </c>
      <c r="AG238" s="14"/>
      <c r="AH238" s="14"/>
    </row>
    <row r="239" spans="3:34" x14ac:dyDescent="0.2">
      <c r="C239" s="16">
        <v>17155</v>
      </c>
      <c r="D239" s="15"/>
      <c r="F239" s="15"/>
      <c r="G239" s="15"/>
      <c r="M239" s="16" t="s">
        <v>358</v>
      </c>
      <c r="N239" s="16">
        <v>10.5</v>
      </c>
      <c r="O239" s="16">
        <v>37.15</v>
      </c>
      <c r="AG239" s="14"/>
      <c r="AH239" s="14"/>
    </row>
    <row r="240" spans="3:34" x14ac:dyDescent="0.2">
      <c r="C240" s="16">
        <v>17156</v>
      </c>
      <c r="D240" s="15"/>
      <c r="F240" s="15"/>
      <c r="G240" s="15"/>
      <c r="M240" s="16" t="s">
        <v>359</v>
      </c>
      <c r="N240" s="16">
        <v>8</v>
      </c>
      <c r="O240" s="16">
        <v>13.57</v>
      </c>
      <c r="AG240" s="14"/>
      <c r="AH240" s="14"/>
    </row>
    <row r="241" spans="3:34" x14ac:dyDescent="0.2">
      <c r="C241" s="16">
        <v>17160</v>
      </c>
      <c r="D241" s="15"/>
      <c r="F241" s="15"/>
      <c r="G241" s="15"/>
      <c r="M241" s="16" t="s">
        <v>357</v>
      </c>
      <c r="N241" s="16">
        <v>12</v>
      </c>
      <c r="O241" s="16">
        <v>31.01</v>
      </c>
      <c r="AG241" s="14"/>
      <c r="AH241" s="14"/>
    </row>
    <row r="242" spans="3:34" x14ac:dyDescent="0.2">
      <c r="C242" s="16">
        <v>17161</v>
      </c>
      <c r="D242" s="15"/>
      <c r="F242" s="15"/>
      <c r="G242" s="15"/>
      <c r="M242" s="16" t="s">
        <v>357</v>
      </c>
      <c r="N242" s="16">
        <v>20.5</v>
      </c>
      <c r="O242" s="16">
        <v>42.31</v>
      </c>
      <c r="AG242" s="14"/>
      <c r="AH242" s="14"/>
    </row>
    <row r="243" spans="3:34" x14ac:dyDescent="0.2">
      <c r="C243" s="16">
        <v>17162</v>
      </c>
      <c r="D243" s="15"/>
      <c r="F243" s="15"/>
      <c r="G243" s="15"/>
      <c r="M243" s="16" t="s">
        <v>358</v>
      </c>
      <c r="N243" s="16">
        <v>38</v>
      </c>
      <c r="O243" s="16">
        <v>53.54</v>
      </c>
      <c r="AG243" s="14"/>
      <c r="AH243" s="14"/>
    </row>
    <row r="244" spans="3:34" x14ac:dyDescent="0.2">
      <c r="C244" s="16">
        <v>17163</v>
      </c>
      <c r="D244" s="15"/>
      <c r="F244" s="15"/>
      <c r="G244" s="15"/>
      <c r="M244" s="16" t="s">
        <v>359</v>
      </c>
      <c r="N244" s="16">
        <v>0.25</v>
      </c>
      <c r="O244" s="16">
        <v>7.37</v>
      </c>
      <c r="AG244" s="14"/>
      <c r="AH244" s="14"/>
    </row>
    <row r="245" spans="3:34" x14ac:dyDescent="0.2">
      <c r="C245" s="16">
        <v>17164</v>
      </c>
      <c r="D245" s="15"/>
      <c r="F245" s="15"/>
      <c r="G245" s="15"/>
      <c r="M245" s="16" t="s">
        <v>358</v>
      </c>
      <c r="N245" s="16">
        <v>26</v>
      </c>
      <c r="O245" s="16">
        <v>47.66</v>
      </c>
      <c r="AG245" s="14"/>
      <c r="AH245" s="14"/>
    </row>
    <row r="246" spans="3:34" x14ac:dyDescent="0.2">
      <c r="C246" s="16">
        <v>17166</v>
      </c>
      <c r="D246" s="15"/>
      <c r="F246" s="15"/>
      <c r="G246" s="15"/>
      <c r="M246" s="16" t="s">
        <v>358</v>
      </c>
      <c r="N246" s="16">
        <v>39</v>
      </c>
      <c r="O246" s="16">
        <v>53.54</v>
      </c>
      <c r="AG246" s="14"/>
      <c r="AH246" s="14"/>
    </row>
    <row r="247" spans="3:34" x14ac:dyDescent="0.2">
      <c r="C247" s="16">
        <v>17167</v>
      </c>
      <c r="D247" s="15"/>
      <c r="F247" s="15"/>
      <c r="G247" s="15"/>
      <c r="M247" s="16" t="s">
        <v>359</v>
      </c>
      <c r="N247" s="16">
        <v>2.5</v>
      </c>
      <c r="O247" s="16">
        <v>8.26</v>
      </c>
      <c r="AG247" s="14"/>
      <c r="AH247" s="14"/>
    </row>
    <row r="248" spans="3:34" x14ac:dyDescent="0.2">
      <c r="C248" s="16">
        <v>17168</v>
      </c>
      <c r="D248" s="15"/>
      <c r="F248" s="15"/>
      <c r="G248" s="15"/>
      <c r="M248" s="16" t="s">
        <v>357</v>
      </c>
      <c r="N248" s="16">
        <v>112</v>
      </c>
      <c r="O248" s="16">
        <v>73.459999999999994</v>
      </c>
      <c r="AG248" s="14"/>
      <c r="AH248" s="14"/>
    </row>
    <row r="249" spans="3:34" x14ac:dyDescent="0.2">
      <c r="C249" s="16">
        <v>17169</v>
      </c>
      <c r="D249" s="15"/>
      <c r="F249" s="15"/>
      <c r="G249" s="15"/>
      <c r="M249" s="16" t="s">
        <v>357</v>
      </c>
      <c r="N249" s="16">
        <v>27</v>
      </c>
      <c r="O249" s="16">
        <v>42.31</v>
      </c>
      <c r="AG249" s="14"/>
      <c r="AH249" s="14"/>
    </row>
    <row r="250" spans="3:34" x14ac:dyDescent="0.2">
      <c r="C250" s="16">
        <v>17170</v>
      </c>
      <c r="D250" s="15"/>
      <c r="F250" s="15"/>
      <c r="G250" s="15"/>
      <c r="M250" s="16" t="s">
        <v>359</v>
      </c>
      <c r="N250" s="16">
        <v>1.9</v>
      </c>
      <c r="O250" s="16">
        <v>7.8</v>
      </c>
      <c r="AG250" s="14"/>
      <c r="AH250" s="14"/>
    </row>
    <row r="251" spans="3:34" x14ac:dyDescent="0.2">
      <c r="C251" s="16">
        <v>17171</v>
      </c>
      <c r="D251" s="15"/>
      <c r="F251" s="15"/>
      <c r="G251" s="15"/>
      <c r="M251" s="16" t="s">
        <v>356</v>
      </c>
      <c r="N251" s="16">
        <v>3.2</v>
      </c>
      <c r="O251" s="16">
        <v>11.9</v>
      </c>
      <c r="AG251" s="14"/>
      <c r="AH251" s="14"/>
    </row>
    <row r="252" spans="3:34" x14ac:dyDescent="0.2">
      <c r="C252" s="16">
        <v>17173</v>
      </c>
      <c r="D252" s="15"/>
      <c r="F252" s="15"/>
      <c r="G252" s="15"/>
      <c r="M252" s="16" t="s">
        <v>357</v>
      </c>
      <c r="N252" s="16">
        <v>55</v>
      </c>
      <c r="O252" s="16">
        <v>55.79</v>
      </c>
      <c r="AG252" s="14"/>
      <c r="AH252" s="14"/>
    </row>
    <row r="253" spans="3:34" x14ac:dyDescent="0.2">
      <c r="C253" s="16">
        <v>17175</v>
      </c>
      <c r="D253" s="15"/>
      <c r="F253" s="15"/>
      <c r="G253" s="15"/>
      <c r="M253" s="16" t="s">
        <v>357</v>
      </c>
      <c r="N253" s="16">
        <v>17</v>
      </c>
      <c r="O253" s="16">
        <v>35</v>
      </c>
      <c r="AG253" s="14"/>
      <c r="AH253" s="14"/>
    </row>
    <row r="254" spans="3:34" x14ac:dyDescent="0.2">
      <c r="C254" s="16">
        <v>17176</v>
      </c>
      <c r="D254" s="15"/>
      <c r="F254" s="15"/>
      <c r="G254" s="15"/>
      <c r="M254" s="16" t="s">
        <v>357</v>
      </c>
      <c r="N254" s="16">
        <v>21.5</v>
      </c>
      <c r="O254" s="16">
        <v>42.31</v>
      </c>
      <c r="AG254" s="14"/>
      <c r="AH254" s="14"/>
    </row>
    <row r="255" spans="3:34" x14ac:dyDescent="0.2">
      <c r="C255" s="16">
        <v>17177</v>
      </c>
      <c r="D255" s="15"/>
      <c r="F255" s="15"/>
      <c r="G255" s="15"/>
      <c r="M255" s="16" t="s">
        <v>356</v>
      </c>
      <c r="N255" s="16">
        <v>0.25</v>
      </c>
      <c r="O255" s="16">
        <v>10.33</v>
      </c>
      <c r="AG255" s="14"/>
      <c r="AH255" s="14"/>
    </row>
    <row r="256" spans="3:34" x14ac:dyDescent="0.2">
      <c r="C256" s="16">
        <v>17178</v>
      </c>
      <c r="D256" s="15"/>
      <c r="F256" s="15"/>
      <c r="G256" s="15"/>
      <c r="M256" s="16" t="s">
        <v>357</v>
      </c>
      <c r="N256" s="16">
        <v>50.5</v>
      </c>
      <c r="O256" s="16">
        <v>55.79</v>
      </c>
      <c r="AG256" s="14"/>
      <c r="AH256" s="14"/>
    </row>
    <row r="257" spans="3:34" x14ac:dyDescent="0.2">
      <c r="C257" s="16">
        <v>17179</v>
      </c>
      <c r="D257" s="15"/>
      <c r="F257" s="15"/>
      <c r="G257" s="15"/>
      <c r="M257" s="16" t="s">
        <v>357</v>
      </c>
      <c r="N257" s="16">
        <v>62.5</v>
      </c>
      <c r="O257" s="16">
        <v>64.63</v>
      </c>
      <c r="AG257" s="14"/>
      <c r="AH257" s="14"/>
    </row>
    <row r="258" spans="3:34" x14ac:dyDescent="0.2">
      <c r="C258" s="16">
        <v>17180</v>
      </c>
      <c r="D258" s="15"/>
      <c r="F258" s="15"/>
      <c r="G258" s="15"/>
      <c r="M258" s="16" t="s">
        <v>357</v>
      </c>
      <c r="N258" s="16">
        <v>9.5</v>
      </c>
      <c r="O258" s="16">
        <v>34.200000000000003</v>
      </c>
      <c r="AG258" s="14"/>
      <c r="AH258" s="14"/>
    </row>
    <row r="259" spans="3:34" x14ac:dyDescent="0.2">
      <c r="C259" s="16">
        <v>17181</v>
      </c>
      <c r="D259" s="15"/>
      <c r="F259" s="15"/>
      <c r="G259" s="15"/>
      <c r="M259" s="16" t="s">
        <v>357</v>
      </c>
      <c r="N259" s="16">
        <v>16.5</v>
      </c>
      <c r="O259" s="16">
        <v>35</v>
      </c>
      <c r="AG259" s="14"/>
      <c r="AH259" s="14"/>
    </row>
    <row r="260" spans="3:34" x14ac:dyDescent="0.2">
      <c r="C260" s="16">
        <v>17182</v>
      </c>
      <c r="D260" s="15"/>
      <c r="F260" s="15"/>
      <c r="G260" s="15"/>
      <c r="M260" s="16" t="s">
        <v>357</v>
      </c>
      <c r="N260" s="16">
        <v>12</v>
      </c>
      <c r="O260" s="16">
        <v>34.200000000000003</v>
      </c>
      <c r="AG260" s="14"/>
      <c r="AH260" s="14"/>
    </row>
    <row r="261" spans="3:34" x14ac:dyDescent="0.2">
      <c r="C261" s="16">
        <v>17183</v>
      </c>
      <c r="D261" s="15"/>
      <c r="F261" s="15"/>
      <c r="G261" s="15"/>
      <c r="M261" s="16" t="s">
        <v>357</v>
      </c>
      <c r="N261" s="16">
        <v>12</v>
      </c>
      <c r="O261" s="16">
        <v>34.200000000000003</v>
      </c>
      <c r="AG261" s="14"/>
      <c r="AH261" s="14"/>
    </row>
    <row r="262" spans="3:34" x14ac:dyDescent="0.2">
      <c r="C262" s="16">
        <v>17184</v>
      </c>
      <c r="D262" s="15"/>
      <c r="F262" s="15"/>
      <c r="G262" s="15"/>
      <c r="M262" s="16" t="s">
        <v>356</v>
      </c>
      <c r="N262" s="16">
        <v>7.5</v>
      </c>
      <c r="O262" s="16">
        <v>13.57</v>
      </c>
      <c r="AG262" s="14"/>
      <c r="AH262" s="14"/>
    </row>
    <row r="263" spans="3:34" x14ac:dyDescent="0.2">
      <c r="C263" s="16">
        <v>17185</v>
      </c>
      <c r="D263" s="15"/>
      <c r="F263" s="15"/>
      <c r="G263" s="15"/>
      <c r="M263" s="16" t="s">
        <v>357</v>
      </c>
      <c r="N263" s="16">
        <v>28.5</v>
      </c>
      <c r="O263" s="16">
        <v>42.31</v>
      </c>
      <c r="AG263" s="14"/>
      <c r="AH263" s="14"/>
    </row>
    <row r="264" spans="3:34" x14ac:dyDescent="0.2">
      <c r="C264" s="16">
        <v>17187</v>
      </c>
      <c r="D264" s="15"/>
      <c r="F264" s="15"/>
      <c r="G264" s="15"/>
      <c r="M264" s="16" t="s">
        <v>357</v>
      </c>
      <c r="N264" s="16">
        <v>32</v>
      </c>
      <c r="O264" s="16">
        <v>35</v>
      </c>
      <c r="AG264" s="14"/>
      <c r="AH264" s="14"/>
    </row>
    <row r="265" spans="3:34" x14ac:dyDescent="0.2">
      <c r="C265" s="16">
        <v>17188</v>
      </c>
      <c r="D265" s="15"/>
      <c r="F265" s="15"/>
      <c r="G265" s="15"/>
      <c r="M265" s="16" t="s">
        <v>356</v>
      </c>
      <c r="N265" s="16">
        <v>1.25</v>
      </c>
      <c r="O265" s="16">
        <v>11.1</v>
      </c>
      <c r="AG265" s="14"/>
      <c r="AH265" s="14"/>
    </row>
    <row r="266" spans="3:34" x14ac:dyDescent="0.2">
      <c r="C266" s="16">
        <v>17189</v>
      </c>
      <c r="D266" s="15"/>
      <c r="F266" s="15"/>
      <c r="G266" s="15"/>
      <c r="M266" s="16" t="s">
        <v>359</v>
      </c>
      <c r="N266" s="16">
        <v>2.4</v>
      </c>
      <c r="O266" s="16">
        <v>8.26</v>
      </c>
      <c r="AG266" s="14"/>
      <c r="AH266" s="14"/>
    </row>
    <row r="267" spans="3:34" x14ac:dyDescent="0.2">
      <c r="C267" s="16">
        <v>17190</v>
      </c>
      <c r="D267" s="15"/>
      <c r="F267" s="15"/>
      <c r="G267" s="15"/>
      <c r="M267" s="16" t="s">
        <v>359</v>
      </c>
      <c r="N267" s="16">
        <v>6.15</v>
      </c>
      <c r="O267" s="16">
        <v>10</v>
      </c>
      <c r="AG267" s="14"/>
      <c r="AH267" s="14"/>
    </row>
    <row r="268" spans="3:34" x14ac:dyDescent="0.2">
      <c r="C268" s="16">
        <v>17191</v>
      </c>
      <c r="D268" s="15"/>
      <c r="F268" s="15"/>
      <c r="G268" s="15"/>
      <c r="M268" s="16" t="s">
        <v>357</v>
      </c>
      <c r="N268" s="16">
        <v>33</v>
      </c>
      <c r="O268" s="16">
        <v>46.85</v>
      </c>
      <c r="AG268" s="14"/>
      <c r="AH268" s="14"/>
    </row>
    <row r="269" spans="3:34" x14ac:dyDescent="0.2">
      <c r="C269" s="16">
        <v>17192</v>
      </c>
      <c r="D269" s="15"/>
      <c r="F269" s="15"/>
      <c r="G269" s="15"/>
      <c r="M269" s="16" t="s">
        <v>357</v>
      </c>
      <c r="N269" s="16">
        <v>17</v>
      </c>
      <c r="O269" s="16">
        <v>35</v>
      </c>
      <c r="AG269" s="14"/>
      <c r="AH269" s="14"/>
    </row>
    <row r="270" spans="3:34" x14ac:dyDescent="0.2">
      <c r="C270" s="16">
        <v>17193</v>
      </c>
      <c r="D270" s="15"/>
      <c r="F270" s="15"/>
      <c r="G270" s="15"/>
      <c r="M270" s="16" t="s">
        <v>356</v>
      </c>
      <c r="N270" s="16">
        <v>3.2</v>
      </c>
      <c r="O270" s="16">
        <v>11.9</v>
      </c>
      <c r="AG270" s="14"/>
      <c r="AH270" s="14"/>
    </row>
    <row r="271" spans="3:34" x14ac:dyDescent="0.2">
      <c r="C271" s="16">
        <v>17194</v>
      </c>
      <c r="D271" s="15"/>
      <c r="F271" s="15"/>
      <c r="G271" s="15"/>
      <c r="M271" s="16" t="s">
        <v>356</v>
      </c>
      <c r="N271" s="16">
        <v>3.6</v>
      </c>
      <c r="O271" s="16">
        <v>11.1</v>
      </c>
      <c r="AG271" s="14"/>
      <c r="AH271" s="14"/>
    </row>
    <row r="272" spans="3:34" x14ac:dyDescent="0.2">
      <c r="C272" s="16">
        <v>17195</v>
      </c>
      <c r="D272" s="15"/>
      <c r="F272" s="15"/>
      <c r="G272" s="15"/>
      <c r="M272" s="16" t="s">
        <v>356</v>
      </c>
      <c r="N272" s="16">
        <v>0.7</v>
      </c>
      <c r="O272" s="16">
        <v>10.72</v>
      </c>
      <c r="AG272" s="14"/>
      <c r="AH272" s="14"/>
    </row>
    <row r="273" spans="3:34" x14ac:dyDescent="0.2">
      <c r="C273" s="16">
        <v>17197</v>
      </c>
      <c r="D273" s="15"/>
      <c r="F273" s="15"/>
      <c r="G273" s="15"/>
      <c r="M273" s="16" t="s">
        <v>358</v>
      </c>
      <c r="N273" s="16">
        <v>59</v>
      </c>
      <c r="O273" s="16">
        <v>65.150000000000006</v>
      </c>
      <c r="AG273" s="14"/>
      <c r="AH273" s="14"/>
    </row>
    <row r="274" spans="3:34" x14ac:dyDescent="0.2">
      <c r="C274" s="16">
        <v>17198</v>
      </c>
      <c r="D274" s="15"/>
      <c r="F274" s="15"/>
      <c r="G274" s="15"/>
      <c r="M274" s="16" t="s">
        <v>356</v>
      </c>
      <c r="N274" s="16">
        <v>2.15</v>
      </c>
      <c r="O274" s="16">
        <v>11.1</v>
      </c>
      <c r="AG274" s="14"/>
      <c r="AH274" s="14"/>
    </row>
    <row r="275" spans="3:34" x14ac:dyDescent="0.2">
      <c r="C275" s="16">
        <v>17200</v>
      </c>
      <c r="D275" s="15"/>
      <c r="F275" s="15"/>
      <c r="G275" s="15"/>
      <c r="M275" s="16" t="s">
        <v>357</v>
      </c>
      <c r="N275" s="16">
        <v>23.5</v>
      </c>
      <c r="O275" s="16">
        <v>42.31</v>
      </c>
      <c r="AG275" s="14"/>
      <c r="AH275" s="14"/>
    </row>
    <row r="276" spans="3:34" x14ac:dyDescent="0.2">
      <c r="C276" s="16">
        <v>17201</v>
      </c>
      <c r="D276" s="15"/>
      <c r="F276" s="15"/>
      <c r="G276" s="15"/>
      <c r="M276" s="16" t="s">
        <v>359</v>
      </c>
      <c r="N276" s="16">
        <v>1.8</v>
      </c>
      <c r="O276" s="16">
        <v>7.8</v>
      </c>
      <c r="AG276" s="14"/>
      <c r="AH276" s="14"/>
    </row>
    <row r="277" spans="3:34" x14ac:dyDescent="0.2">
      <c r="C277" s="16">
        <v>17202</v>
      </c>
      <c r="D277" s="15"/>
      <c r="F277" s="15"/>
      <c r="G277" s="15"/>
      <c r="M277" s="16" t="s">
        <v>359</v>
      </c>
      <c r="N277" s="16">
        <v>1.1499999999999999</v>
      </c>
      <c r="O277" s="16">
        <v>7.8</v>
      </c>
      <c r="AG277" s="14"/>
      <c r="AH277" s="14"/>
    </row>
    <row r="278" spans="3:34" x14ac:dyDescent="0.2">
      <c r="C278" s="16">
        <v>17203</v>
      </c>
      <c r="D278" s="15"/>
      <c r="F278" s="15"/>
      <c r="G278" s="15"/>
      <c r="M278" s="16" t="s">
        <v>357</v>
      </c>
      <c r="N278" s="16">
        <v>25</v>
      </c>
      <c r="O278" s="16">
        <v>42.31</v>
      </c>
      <c r="AG278" s="14"/>
      <c r="AH278" s="14"/>
    </row>
    <row r="279" spans="3:34" x14ac:dyDescent="0.2">
      <c r="C279" s="16">
        <v>17204</v>
      </c>
      <c r="D279" s="15"/>
      <c r="F279" s="15"/>
      <c r="G279" s="15"/>
      <c r="M279" s="16" t="s">
        <v>359</v>
      </c>
      <c r="N279" s="16">
        <v>3.85</v>
      </c>
      <c r="O279" s="16">
        <v>8.68</v>
      </c>
      <c r="AG279" s="14"/>
      <c r="AH279" s="14"/>
    </row>
    <row r="280" spans="3:34" x14ac:dyDescent="0.2">
      <c r="C280" s="16">
        <v>17205</v>
      </c>
      <c r="D280" s="15"/>
      <c r="F280" s="15"/>
      <c r="G280" s="15"/>
      <c r="M280" s="16" t="s">
        <v>358</v>
      </c>
      <c r="N280" s="16">
        <v>17.5</v>
      </c>
      <c r="O280" s="16">
        <v>42.42</v>
      </c>
      <c r="AG280" s="14"/>
      <c r="AH280" s="14"/>
    </row>
    <row r="281" spans="3:34" x14ac:dyDescent="0.2">
      <c r="C281" s="16">
        <v>17206</v>
      </c>
      <c r="D281" s="15"/>
      <c r="F281" s="15"/>
      <c r="G281" s="15"/>
      <c r="M281" s="16" t="s">
        <v>356</v>
      </c>
      <c r="N281" s="16">
        <v>0.6</v>
      </c>
      <c r="O281" s="16">
        <v>10.72</v>
      </c>
      <c r="AG281" s="14"/>
      <c r="AH281" s="14"/>
    </row>
    <row r="282" spans="3:34" x14ac:dyDescent="0.2">
      <c r="C282" s="16">
        <v>17207</v>
      </c>
      <c r="D282" s="15"/>
      <c r="F282" s="15"/>
      <c r="G282" s="15"/>
      <c r="M282" s="16" t="s">
        <v>357</v>
      </c>
      <c r="N282" s="16">
        <v>55</v>
      </c>
      <c r="O282" s="16">
        <v>55.79</v>
      </c>
      <c r="AG282" s="14"/>
      <c r="AH282" s="14"/>
    </row>
    <row r="283" spans="3:34" x14ac:dyDescent="0.2">
      <c r="C283" s="16">
        <v>17208</v>
      </c>
      <c r="D283" s="15"/>
      <c r="F283" s="15"/>
      <c r="G283" s="15"/>
      <c r="M283" s="16" t="s">
        <v>356</v>
      </c>
      <c r="N283" s="16">
        <v>1.1499999999999999</v>
      </c>
      <c r="O283" s="16">
        <v>11.1</v>
      </c>
      <c r="AG283" s="14"/>
      <c r="AH283" s="14"/>
    </row>
    <row r="284" spans="3:34" x14ac:dyDescent="0.2">
      <c r="C284" s="16">
        <v>17209</v>
      </c>
      <c r="D284" s="15"/>
      <c r="F284" s="15"/>
      <c r="G284" s="15"/>
      <c r="M284" s="16" t="s">
        <v>356</v>
      </c>
      <c r="N284" s="16">
        <v>1.8</v>
      </c>
      <c r="O284" s="16">
        <v>11.1</v>
      </c>
      <c r="AG284" s="14"/>
      <c r="AH284" s="14"/>
    </row>
    <row r="285" spans="3:34" x14ac:dyDescent="0.2">
      <c r="C285" s="16">
        <v>17210</v>
      </c>
      <c r="D285" s="15"/>
      <c r="F285" s="15"/>
      <c r="G285" s="15"/>
      <c r="M285" s="16" t="s">
        <v>360</v>
      </c>
      <c r="N285" s="16">
        <v>1.9</v>
      </c>
      <c r="O285" s="16">
        <v>8.8699999999999992</v>
      </c>
      <c r="AG285" s="14"/>
      <c r="AH285" s="14"/>
    </row>
    <row r="286" spans="3:34" x14ac:dyDescent="0.2">
      <c r="C286" s="16">
        <v>17211</v>
      </c>
      <c r="D286" s="15"/>
      <c r="F286" s="15"/>
      <c r="G286" s="15"/>
      <c r="M286" s="16" t="s">
        <v>357</v>
      </c>
      <c r="N286" s="16">
        <v>25</v>
      </c>
      <c r="O286" s="16">
        <v>42.31</v>
      </c>
      <c r="AG286" s="14"/>
      <c r="AH286" s="14"/>
    </row>
    <row r="287" spans="3:34" x14ac:dyDescent="0.2">
      <c r="C287" s="16">
        <v>17212</v>
      </c>
      <c r="D287" s="15"/>
      <c r="F287" s="15"/>
      <c r="G287" s="15"/>
      <c r="M287" s="16" t="s">
        <v>356</v>
      </c>
      <c r="N287" s="16">
        <v>6.15</v>
      </c>
      <c r="O287" s="16">
        <v>13.15</v>
      </c>
      <c r="AG287" s="14"/>
      <c r="AH287" s="14"/>
    </row>
    <row r="288" spans="3:34" x14ac:dyDescent="0.2">
      <c r="C288" s="16">
        <v>17215</v>
      </c>
      <c r="D288" s="15"/>
      <c r="F288" s="15"/>
      <c r="G288" s="15"/>
      <c r="M288" s="16" t="s">
        <v>358</v>
      </c>
      <c r="N288" s="16">
        <v>11.5</v>
      </c>
      <c r="O288" s="16">
        <v>37.15</v>
      </c>
      <c r="AG288" s="14"/>
      <c r="AH288" s="14"/>
    </row>
    <row r="289" spans="3:34" x14ac:dyDescent="0.2">
      <c r="C289" s="16">
        <v>17216</v>
      </c>
      <c r="D289" s="15"/>
      <c r="F289" s="15"/>
      <c r="G289" s="15"/>
      <c r="M289" s="16" t="s">
        <v>356</v>
      </c>
      <c r="N289" s="16">
        <v>6.5</v>
      </c>
      <c r="O289" s="16">
        <v>13.15</v>
      </c>
      <c r="AG289" s="14"/>
      <c r="AH289" s="14"/>
    </row>
    <row r="290" spans="3:34" x14ac:dyDescent="0.2">
      <c r="C290" s="16">
        <v>17217</v>
      </c>
      <c r="D290" s="15"/>
      <c r="F290" s="15"/>
      <c r="G290" s="15"/>
      <c r="M290" s="16" t="s">
        <v>356</v>
      </c>
      <c r="N290" s="16">
        <v>6</v>
      </c>
      <c r="O290" s="16">
        <v>12.73</v>
      </c>
      <c r="AG290" s="14"/>
      <c r="AH290" s="14"/>
    </row>
    <row r="291" spans="3:34" x14ac:dyDescent="0.2">
      <c r="C291" s="16">
        <v>17218</v>
      </c>
      <c r="D291" s="15"/>
      <c r="F291" s="15"/>
      <c r="G291" s="15"/>
      <c r="M291" s="16" t="s">
        <v>358</v>
      </c>
      <c r="N291" s="16">
        <v>39</v>
      </c>
      <c r="O291" s="16">
        <v>53.54</v>
      </c>
      <c r="AG291" s="14"/>
      <c r="AH291" s="14"/>
    </row>
    <row r="292" spans="3:34" x14ac:dyDescent="0.2">
      <c r="C292" s="16">
        <v>17219</v>
      </c>
      <c r="D292" s="15"/>
      <c r="F292" s="15"/>
      <c r="G292" s="15"/>
      <c r="M292" s="16" t="s">
        <v>356</v>
      </c>
      <c r="N292" s="16">
        <v>7.5</v>
      </c>
      <c r="O292" s="16">
        <v>13.57</v>
      </c>
      <c r="AG292" s="14"/>
      <c r="AH292" s="14"/>
    </row>
    <row r="293" spans="3:34" x14ac:dyDescent="0.2">
      <c r="C293" s="16">
        <v>17220</v>
      </c>
      <c r="D293" s="15"/>
      <c r="F293" s="15"/>
      <c r="G293" s="15"/>
      <c r="M293" s="16" t="s">
        <v>356</v>
      </c>
      <c r="N293" s="16">
        <v>1.1499999999999999</v>
      </c>
      <c r="O293" s="16">
        <v>11.1</v>
      </c>
      <c r="AG293" s="14"/>
      <c r="AH293" s="14"/>
    </row>
    <row r="294" spans="3:34" x14ac:dyDescent="0.2">
      <c r="C294" s="16">
        <v>17221</v>
      </c>
      <c r="D294" s="15"/>
      <c r="F294" s="15"/>
      <c r="G294" s="15"/>
      <c r="M294" s="16" t="s">
        <v>357</v>
      </c>
      <c r="N294" s="16">
        <v>34</v>
      </c>
      <c r="O294" s="16">
        <v>46.84</v>
      </c>
      <c r="AG294" s="14"/>
      <c r="AH294" s="14"/>
    </row>
    <row r="295" spans="3:34" x14ac:dyDescent="0.2">
      <c r="C295" s="16">
        <v>17222</v>
      </c>
      <c r="D295" s="15"/>
      <c r="F295" s="15"/>
      <c r="G295" s="15"/>
      <c r="M295" s="16" t="s">
        <v>357</v>
      </c>
      <c r="N295" s="16">
        <v>30.5</v>
      </c>
      <c r="O295" s="16">
        <v>46.84</v>
      </c>
      <c r="AG295" s="14"/>
      <c r="AH295" s="14"/>
    </row>
    <row r="296" spans="3:34" x14ac:dyDescent="0.2">
      <c r="C296" s="16">
        <v>17223</v>
      </c>
      <c r="D296" s="15"/>
      <c r="F296" s="15"/>
      <c r="G296" s="15"/>
      <c r="M296" s="16" t="s">
        <v>358</v>
      </c>
      <c r="N296" s="16">
        <v>10.5</v>
      </c>
      <c r="O296" s="16">
        <v>37.15</v>
      </c>
      <c r="AG296" s="14"/>
      <c r="AH296" s="14"/>
    </row>
    <row r="297" spans="3:34" x14ac:dyDescent="0.2">
      <c r="C297" s="16">
        <v>17224</v>
      </c>
      <c r="D297" s="15"/>
      <c r="F297" s="15"/>
      <c r="G297" s="15"/>
      <c r="M297" s="16" t="s">
        <v>358</v>
      </c>
      <c r="N297" s="16">
        <v>11.5</v>
      </c>
      <c r="O297" s="16">
        <v>37.15</v>
      </c>
      <c r="AG297" s="14"/>
      <c r="AH297" s="14"/>
    </row>
    <row r="298" spans="3:34" x14ac:dyDescent="0.2">
      <c r="C298" s="16">
        <v>17225</v>
      </c>
      <c r="D298" s="15"/>
      <c r="F298" s="15"/>
      <c r="G298" s="15"/>
      <c r="M298" s="16" t="s">
        <v>359</v>
      </c>
      <c r="N298" s="16">
        <v>1.3</v>
      </c>
      <c r="O298" s="16">
        <v>7.8</v>
      </c>
      <c r="AG298" s="14"/>
      <c r="AH298" s="14"/>
    </row>
    <row r="299" spans="3:34" x14ac:dyDescent="0.2">
      <c r="C299" s="16">
        <v>17226</v>
      </c>
      <c r="D299" s="15"/>
      <c r="F299" s="15"/>
      <c r="G299" s="15"/>
      <c r="M299" s="16" t="s">
        <v>359</v>
      </c>
      <c r="N299" s="16">
        <v>1</v>
      </c>
      <c r="O299" s="16">
        <v>7.37</v>
      </c>
      <c r="AG299" s="14"/>
      <c r="AH299" s="14"/>
    </row>
    <row r="300" spans="3:34" x14ac:dyDescent="0.2">
      <c r="C300" s="16">
        <v>17227</v>
      </c>
      <c r="D300" s="15"/>
      <c r="F300" s="15"/>
      <c r="G300" s="15"/>
      <c r="M300" s="16" t="s">
        <v>357</v>
      </c>
      <c r="N300" s="16">
        <v>63</v>
      </c>
      <c r="O300" s="16">
        <v>60.2</v>
      </c>
      <c r="AG300" s="14"/>
      <c r="AH300" s="14"/>
    </row>
    <row r="301" spans="3:34" x14ac:dyDescent="0.2">
      <c r="C301" s="16">
        <v>17228</v>
      </c>
      <c r="D301" s="15"/>
      <c r="F301" s="15"/>
      <c r="G301" s="15"/>
      <c r="M301" s="16" t="s">
        <v>356</v>
      </c>
      <c r="N301" s="16">
        <v>1.8</v>
      </c>
      <c r="O301" s="16">
        <v>11.1</v>
      </c>
      <c r="AG301" s="14"/>
      <c r="AH301" s="14"/>
    </row>
    <row r="302" spans="3:34" x14ac:dyDescent="0.2">
      <c r="C302" s="16">
        <v>17231</v>
      </c>
      <c r="D302" s="15"/>
      <c r="F302" s="15"/>
      <c r="G302" s="15"/>
      <c r="M302" s="16" t="s">
        <v>357</v>
      </c>
      <c r="N302" s="16">
        <v>28.5</v>
      </c>
      <c r="O302" s="16">
        <v>42.31</v>
      </c>
      <c r="AG302" s="14"/>
      <c r="AH302" s="14"/>
    </row>
    <row r="303" spans="3:34" x14ac:dyDescent="0.2">
      <c r="C303" s="16">
        <v>17232</v>
      </c>
      <c r="D303" s="15"/>
      <c r="F303" s="15"/>
      <c r="G303" s="15"/>
      <c r="M303" s="16" t="s">
        <v>356</v>
      </c>
      <c r="N303" s="16">
        <v>2.2999999999999998</v>
      </c>
      <c r="O303" s="16">
        <v>11.48</v>
      </c>
      <c r="AG303" s="14"/>
      <c r="AH303" s="14"/>
    </row>
    <row r="304" spans="3:34" x14ac:dyDescent="0.2">
      <c r="C304" s="16">
        <v>17233</v>
      </c>
      <c r="D304" s="15"/>
      <c r="F304" s="15"/>
      <c r="G304" s="15"/>
      <c r="M304" s="16" t="s">
        <v>357</v>
      </c>
      <c r="N304" s="16">
        <v>15</v>
      </c>
      <c r="O304" s="16">
        <v>35</v>
      </c>
      <c r="AG304" s="14"/>
      <c r="AH304" s="14"/>
    </row>
    <row r="305" spans="3:34" x14ac:dyDescent="0.2">
      <c r="C305" s="16">
        <v>17234</v>
      </c>
      <c r="D305" s="15"/>
      <c r="F305" s="15"/>
      <c r="G305" s="15"/>
      <c r="M305" s="16" t="s">
        <v>356</v>
      </c>
      <c r="N305" s="16">
        <v>1.8</v>
      </c>
      <c r="O305" s="16">
        <v>11.1</v>
      </c>
      <c r="AG305" s="14"/>
      <c r="AH305" s="14"/>
    </row>
    <row r="306" spans="3:34" x14ac:dyDescent="0.2">
      <c r="C306" s="16">
        <v>17235</v>
      </c>
      <c r="D306" s="15"/>
      <c r="F306" s="15"/>
      <c r="G306" s="15"/>
      <c r="M306" s="16" t="s">
        <v>361</v>
      </c>
      <c r="N306" s="16">
        <v>36</v>
      </c>
      <c r="O306" s="16">
        <v>40.08</v>
      </c>
      <c r="AG306" s="14"/>
      <c r="AH306" s="14"/>
    </row>
    <row r="307" spans="3:34" x14ac:dyDescent="0.2">
      <c r="C307" s="16">
        <v>17236</v>
      </c>
      <c r="D307" s="15"/>
      <c r="F307" s="15"/>
      <c r="G307" s="15"/>
      <c r="M307" s="16" t="s">
        <v>356</v>
      </c>
      <c r="N307" s="16">
        <v>0.8</v>
      </c>
      <c r="O307" s="16">
        <v>10.72</v>
      </c>
      <c r="AG307" s="14"/>
      <c r="AH307" s="14"/>
    </row>
    <row r="308" spans="3:34" x14ac:dyDescent="0.2">
      <c r="C308" s="16">
        <v>17237</v>
      </c>
      <c r="D308" s="15"/>
      <c r="F308" s="15"/>
      <c r="G308" s="15"/>
      <c r="M308" s="16" t="s">
        <v>357</v>
      </c>
      <c r="N308" s="16">
        <v>9.5</v>
      </c>
      <c r="O308" s="16">
        <v>34.200000000000003</v>
      </c>
      <c r="AG308" s="14"/>
      <c r="AH308" s="14"/>
    </row>
    <row r="309" spans="3:34" x14ac:dyDescent="0.2">
      <c r="C309" s="16">
        <v>17238</v>
      </c>
      <c r="D309" s="15"/>
      <c r="F309" s="15"/>
      <c r="G309" s="15"/>
      <c r="M309" s="16" t="s">
        <v>359</v>
      </c>
      <c r="N309" s="16">
        <v>1.95</v>
      </c>
      <c r="O309" s="16">
        <v>7.8</v>
      </c>
      <c r="AG309" s="14"/>
      <c r="AH309" s="14"/>
    </row>
    <row r="310" spans="3:34" x14ac:dyDescent="0.2">
      <c r="C310" s="16">
        <v>17239</v>
      </c>
      <c r="D310" s="15"/>
      <c r="F310" s="15"/>
      <c r="G310" s="15"/>
      <c r="M310" s="16" t="s">
        <v>356</v>
      </c>
      <c r="N310" s="16">
        <v>2.1</v>
      </c>
      <c r="O310" s="16">
        <v>11.48</v>
      </c>
      <c r="AG310" s="14"/>
      <c r="AH310" s="14"/>
    </row>
    <row r="311" spans="3:34" x14ac:dyDescent="0.2">
      <c r="C311" s="16">
        <v>17240</v>
      </c>
      <c r="D311" s="15"/>
      <c r="F311" s="15"/>
      <c r="G311" s="15"/>
      <c r="M311" s="16" t="s">
        <v>357</v>
      </c>
      <c r="N311" s="16">
        <v>64</v>
      </c>
      <c r="O311" s="16">
        <v>60.2</v>
      </c>
      <c r="AG311" s="14"/>
      <c r="AH311" s="14"/>
    </row>
    <row r="312" spans="3:34" x14ac:dyDescent="0.2">
      <c r="C312" s="16">
        <v>17241</v>
      </c>
      <c r="D312" s="15"/>
      <c r="F312" s="15"/>
      <c r="G312" s="15"/>
      <c r="M312" s="16" t="s">
        <v>357</v>
      </c>
      <c r="N312" s="16">
        <v>9.85</v>
      </c>
      <c r="O312" s="16">
        <v>13.57</v>
      </c>
      <c r="AG312" s="14"/>
      <c r="AH312" s="14"/>
    </row>
    <row r="313" spans="3:34" x14ac:dyDescent="0.2">
      <c r="C313" s="16">
        <v>17243</v>
      </c>
      <c r="D313" s="15"/>
      <c r="F313" s="15"/>
      <c r="G313" s="15"/>
      <c r="M313" s="16" t="s">
        <v>358</v>
      </c>
      <c r="N313" s="16">
        <v>10.5</v>
      </c>
      <c r="O313" s="16">
        <v>37.15</v>
      </c>
      <c r="AG313" s="14"/>
      <c r="AH313" s="14"/>
    </row>
    <row r="314" spans="3:34" x14ac:dyDescent="0.2">
      <c r="C314" s="16">
        <v>17244</v>
      </c>
      <c r="D314" s="15"/>
      <c r="F314" s="15"/>
      <c r="G314" s="15"/>
      <c r="M314" s="16" t="s">
        <v>359</v>
      </c>
      <c r="N314" s="16">
        <v>1.8</v>
      </c>
      <c r="O314" s="16">
        <v>11.48</v>
      </c>
      <c r="AG314" s="14"/>
      <c r="AH314" s="14"/>
    </row>
    <row r="315" spans="3:34" x14ac:dyDescent="0.2">
      <c r="C315" s="16">
        <v>17245</v>
      </c>
      <c r="D315" s="15"/>
      <c r="F315" s="15"/>
      <c r="G315" s="15"/>
      <c r="M315" s="16" t="s">
        <v>358</v>
      </c>
      <c r="N315" s="16">
        <v>9.5</v>
      </c>
      <c r="O315" s="16">
        <v>37.15</v>
      </c>
      <c r="AG315" s="14"/>
      <c r="AH315" s="14"/>
    </row>
    <row r="316" spans="3:34" x14ac:dyDescent="0.2">
      <c r="C316" s="16">
        <v>17247</v>
      </c>
      <c r="D316" s="15"/>
      <c r="F316" s="15"/>
      <c r="G316" s="15"/>
      <c r="M316" s="16" t="s">
        <v>357</v>
      </c>
      <c r="N316" s="16">
        <v>30.5</v>
      </c>
      <c r="O316" s="16">
        <v>46.84</v>
      </c>
      <c r="AG316" s="14"/>
      <c r="AH316" s="14"/>
    </row>
    <row r="317" spans="3:34" x14ac:dyDescent="0.2">
      <c r="C317" s="16">
        <v>17248</v>
      </c>
      <c r="D317" s="15"/>
      <c r="F317" s="15"/>
      <c r="G317" s="15"/>
      <c r="M317" s="16" t="s">
        <v>357</v>
      </c>
      <c r="N317" s="16">
        <v>18</v>
      </c>
      <c r="O317" s="16">
        <v>35</v>
      </c>
      <c r="AG317" s="14"/>
      <c r="AH317" s="14"/>
    </row>
    <row r="318" spans="3:34" x14ac:dyDescent="0.2">
      <c r="C318" s="16">
        <v>17249</v>
      </c>
      <c r="D318" s="15"/>
      <c r="F318" s="15"/>
      <c r="G318" s="15"/>
      <c r="M318" s="16" t="s">
        <v>360</v>
      </c>
      <c r="N318" s="16">
        <v>1.8</v>
      </c>
      <c r="O318" s="16">
        <v>8.8699999999999992</v>
      </c>
      <c r="AG318" s="14"/>
      <c r="AH318" s="14"/>
    </row>
    <row r="319" spans="3:34" x14ac:dyDescent="0.2">
      <c r="C319" s="16">
        <v>17250</v>
      </c>
      <c r="D319" s="15"/>
      <c r="F319" s="15"/>
      <c r="G319" s="15"/>
      <c r="M319" s="16" t="s">
        <v>359</v>
      </c>
      <c r="N319" s="16">
        <v>1.1499999999999999</v>
      </c>
      <c r="O319" s="16">
        <v>7.8</v>
      </c>
      <c r="AG319" s="14"/>
      <c r="AH319" s="14"/>
    </row>
    <row r="320" spans="3:34" x14ac:dyDescent="0.2">
      <c r="C320" s="16">
        <v>17254</v>
      </c>
      <c r="D320" s="15"/>
      <c r="F320" s="15"/>
      <c r="G320" s="15"/>
      <c r="M320" s="16" t="s">
        <v>357</v>
      </c>
      <c r="N320" s="16">
        <v>10.5</v>
      </c>
      <c r="O320" s="16">
        <v>34.200000000000003</v>
      </c>
      <c r="AG320" s="14"/>
      <c r="AH320" s="14"/>
    </row>
    <row r="321" spans="3:34" x14ac:dyDescent="0.2">
      <c r="C321" s="16">
        <v>17255</v>
      </c>
      <c r="D321" s="15"/>
      <c r="F321" s="15"/>
      <c r="G321" s="15"/>
      <c r="M321" s="16" t="s">
        <v>359</v>
      </c>
      <c r="N321" s="16">
        <v>7.75</v>
      </c>
      <c r="O321" s="16">
        <v>10.46</v>
      </c>
      <c r="AG321" s="14"/>
      <c r="AH321" s="14"/>
    </row>
    <row r="322" spans="3:34" x14ac:dyDescent="0.2">
      <c r="C322" s="16">
        <v>17256</v>
      </c>
      <c r="D322" s="15"/>
      <c r="F322" s="15"/>
      <c r="G322" s="15"/>
      <c r="M322" s="16" t="s">
        <v>359</v>
      </c>
      <c r="N322" s="16">
        <v>2.15</v>
      </c>
      <c r="O322" s="16">
        <v>8.26</v>
      </c>
      <c r="AG322" s="14"/>
      <c r="AH322" s="14"/>
    </row>
    <row r="323" spans="3:34" x14ac:dyDescent="0.2">
      <c r="C323" s="16">
        <v>17257</v>
      </c>
      <c r="D323" s="15"/>
      <c r="F323" s="15"/>
      <c r="G323" s="15"/>
      <c r="M323" s="16" t="s">
        <v>359</v>
      </c>
      <c r="N323" s="16">
        <v>2.25</v>
      </c>
      <c r="O323" s="16">
        <v>8.26</v>
      </c>
      <c r="AG323" s="14"/>
      <c r="AH323" s="14"/>
    </row>
    <row r="324" spans="3:34" x14ac:dyDescent="0.2">
      <c r="C324" s="16">
        <v>17258</v>
      </c>
      <c r="D324" s="15"/>
      <c r="F324" s="15"/>
      <c r="G324" s="15"/>
      <c r="M324" s="16" t="s">
        <v>357</v>
      </c>
      <c r="N324" s="16">
        <v>10.5</v>
      </c>
      <c r="O324" s="16">
        <v>34.200000000000003</v>
      </c>
      <c r="AG324" s="14"/>
      <c r="AH324" s="14"/>
    </row>
    <row r="325" spans="3:34" x14ac:dyDescent="0.2">
      <c r="C325" s="16">
        <v>17259</v>
      </c>
      <c r="D325" s="15"/>
      <c r="F325" s="15"/>
      <c r="G325" s="15"/>
      <c r="M325" s="16" t="s">
        <v>357</v>
      </c>
      <c r="N325" s="16">
        <v>9</v>
      </c>
      <c r="O325" s="16">
        <v>13.98</v>
      </c>
      <c r="AG325" s="14"/>
      <c r="AH325" s="14"/>
    </row>
    <row r="326" spans="3:34" x14ac:dyDescent="0.2">
      <c r="C326" s="16">
        <v>17260</v>
      </c>
      <c r="D326" s="15"/>
      <c r="F326" s="15"/>
      <c r="G326" s="15"/>
      <c r="M326" s="16" t="s">
        <v>358</v>
      </c>
      <c r="N326" s="16">
        <v>59</v>
      </c>
      <c r="O326" s="16">
        <v>65.150000000000006</v>
      </c>
      <c r="AG326" s="14"/>
      <c r="AH326" s="14"/>
    </row>
    <row r="327" spans="3:34" x14ac:dyDescent="0.2">
      <c r="C327" s="16">
        <v>17261</v>
      </c>
      <c r="D327" s="15"/>
      <c r="F327" s="15"/>
      <c r="G327" s="15"/>
      <c r="M327" s="16" t="s">
        <v>356</v>
      </c>
      <c r="N327" s="16">
        <v>0.7</v>
      </c>
      <c r="O327" s="16">
        <v>10.72</v>
      </c>
      <c r="AG327" s="14"/>
      <c r="AH327" s="14"/>
    </row>
    <row r="328" spans="3:34" x14ac:dyDescent="0.2">
      <c r="C328" s="16">
        <v>17262</v>
      </c>
      <c r="D328" s="15"/>
      <c r="F328" s="15"/>
      <c r="G328" s="15"/>
      <c r="M328" s="16" t="s">
        <v>357</v>
      </c>
      <c r="N328" s="16">
        <v>59</v>
      </c>
      <c r="O328" s="16">
        <v>55.79</v>
      </c>
      <c r="AG328" s="14"/>
      <c r="AH328" s="14"/>
    </row>
    <row r="329" spans="3:34" x14ac:dyDescent="0.2">
      <c r="C329" s="16">
        <v>17263</v>
      </c>
      <c r="D329" s="15"/>
      <c r="F329" s="15"/>
      <c r="G329" s="15"/>
      <c r="M329" s="16" t="s">
        <v>359</v>
      </c>
      <c r="N329" s="16">
        <v>6.15</v>
      </c>
      <c r="O329" s="16">
        <v>10</v>
      </c>
      <c r="AG329" s="14"/>
      <c r="AH329" s="14"/>
    </row>
    <row r="330" spans="3:34" x14ac:dyDescent="0.2">
      <c r="C330" s="16">
        <v>17264</v>
      </c>
      <c r="D330" s="15"/>
      <c r="F330" s="15"/>
      <c r="G330" s="15"/>
      <c r="M330" s="16" t="s">
        <v>357</v>
      </c>
      <c r="N330" s="16">
        <v>13.7</v>
      </c>
      <c r="O330" s="16">
        <v>34.200000000000003</v>
      </c>
      <c r="AG330" s="14"/>
      <c r="AH330" s="14"/>
    </row>
    <row r="331" spans="3:34" x14ac:dyDescent="0.2">
      <c r="C331" s="16">
        <v>17265</v>
      </c>
      <c r="D331" s="15"/>
      <c r="F331" s="15"/>
      <c r="G331" s="15"/>
      <c r="M331" s="16" t="s">
        <v>359</v>
      </c>
      <c r="N331" s="16">
        <v>0.4</v>
      </c>
      <c r="O331" s="16">
        <v>7.37</v>
      </c>
      <c r="AG331" s="14"/>
      <c r="AH331" s="14"/>
    </row>
    <row r="332" spans="3:34" x14ac:dyDescent="0.2">
      <c r="C332" s="16">
        <v>17266</v>
      </c>
      <c r="D332" s="15"/>
      <c r="F332" s="15"/>
      <c r="G332" s="15"/>
      <c r="M332" s="16" t="s">
        <v>356</v>
      </c>
      <c r="N332" s="16">
        <v>2.2999999999999998</v>
      </c>
      <c r="O332" s="16">
        <v>11.48</v>
      </c>
      <c r="AG332" s="14"/>
      <c r="AH332" s="14"/>
    </row>
    <row r="333" spans="3:34" x14ac:dyDescent="0.2">
      <c r="C333" s="16">
        <v>17267</v>
      </c>
      <c r="D333" s="15"/>
      <c r="F333" s="15"/>
      <c r="G333" s="15"/>
      <c r="M333" s="16" t="s">
        <v>359</v>
      </c>
      <c r="N333" s="16">
        <v>12.5</v>
      </c>
      <c r="O333" s="16">
        <v>34.200000000000003</v>
      </c>
      <c r="AG333" s="14"/>
      <c r="AH333" s="14"/>
    </row>
    <row r="334" spans="3:34" x14ac:dyDescent="0.2">
      <c r="C334" s="16">
        <v>17268</v>
      </c>
      <c r="D334" s="15"/>
      <c r="F334" s="15"/>
      <c r="G334" s="15"/>
      <c r="M334" s="16" t="s">
        <v>359</v>
      </c>
      <c r="N334" s="16">
        <v>6</v>
      </c>
      <c r="O334" s="16">
        <v>9.58</v>
      </c>
      <c r="AG334" s="14"/>
      <c r="AH334" s="14"/>
    </row>
    <row r="335" spans="3:34" x14ac:dyDescent="0.2">
      <c r="C335" s="16">
        <v>17269</v>
      </c>
      <c r="D335" s="15"/>
      <c r="F335" s="15"/>
      <c r="G335" s="15"/>
      <c r="M335" s="16" t="s">
        <v>358</v>
      </c>
      <c r="N335" s="16">
        <v>11</v>
      </c>
      <c r="O335" s="16">
        <v>37.15</v>
      </c>
      <c r="AG335" s="14"/>
      <c r="AH335" s="14"/>
    </row>
    <row r="336" spans="3:34" x14ac:dyDescent="0.2">
      <c r="C336" s="16">
        <v>17270</v>
      </c>
      <c r="D336" s="15"/>
      <c r="F336" s="15"/>
      <c r="G336" s="15"/>
      <c r="M336" s="16" t="s">
        <v>356</v>
      </c>
      <c r="N336" s="16">
        <v>1.8</v>
      </c>
      <c r="O336" s="16">
        <v>11.1</v>
      </c>
      <c r="AG336" s="14"/>
      <c r="AH336" s="14"/>
    </row>
    <row r="337" spans="3:34" x14ac:dyDescent="0.2">
      <c r="C337" s="16">
        <v>17271</v>
      </c>
      <c r="D337" s="15"/>
      <c r="F337" s="15"/>
      <c r="G337" s="15"/>
      <c r="M337" s="16" t="s">
        <v>357</v>
      </c>
      <c r="N337" s="16">
        <v>41</v>
      </c>
      <c r="O337" s="16">
        <v>51.37</v>
      </c>
      <c r="AG337" s="14"/>
      <c r="AH337" s="14"/>
    </row>
    <row r="338" spans="3:34" x14ac:dyDescent="0.2">
      <c r="C338" s="16">
        <v>17272</v>
      </c>
      <c r="D338" s="15"/>
      <c r="F338" s="15"/>
      <c r="G338" s="15"/>
      <c r="M338" s="16" t="s">
        <v>356</v>
      </c>
      <c r="N338" s="16">
        <v>7.5</v>
      </c>
      <c r="O338" s="16">
        <v>13.57</v>
      </c>
      <c r="AG338" s="14"/>
      <c r="AH338" s="14"/>
    </row>
    <row r="339" spans="3:34" x14ac:dyDescent="0.2">
      <c r="C339" s="16">
        <v>17273</v>
      </c>
      <c r="D339" s="15"/>
      <c r="F339" s="15"/>
      <c r="G339" s="15"/>
      <c r="M339" s="16" t="s">
        <v>359</v>
      </c>
      <c r="N339" s="16">
        <v>0.95</v>
      </c>
      <c r="O339" s="16">
        <v>7.37</v>
      </c>
      <c r="AG339" s="14"/>
      <c r="AH339" s="14"/>
    </row>
    <row r="340" spans="3:34" x14ac:dyDescent="0.2">
      <c r="C340" s="16">
        <v>17274</v>
      </c>
      <c r="D340" s="15"/>
      <c r="F340" s="15"/>
      <c r="G340" s="15"/>
      <c r="M340" s="16" t="s">
        <v>358</v>
      </c>
      <c r="N340" s="16">
        <v>17.5</v>
      </c>
      <c r="O340" s="16">
        <v>42.42</v>
      </c>
      <c r="AG340" s="14"/>
      <c r="AH340" s="14"/>
    </row>
    <row r="341" spans="3:34" x14ac:dyDescent="0.2">
      <c r="C341" s="16">
        <v>17276</v>
      </c>
      <c r="D341" s="15"/>
      <c r="F341" s="15"/>
      <c r="G341" s="15"/>
      <c r="M341" s="16" t="s">
        <v>357</v>
      </c>
      <c r="N341" s="16">
        <v>55.8</v>
      </c>
      <c r="O341" s="16">
        <v>55.79</v>
      </c>
      <c r="AG341" s="14"/>
      <c r="AH341" s="14"/>
    </row>
    <row r="342" spans="3:34" x14ac:dyDescent="0.2">
      <c r="C342" s="16">
        <v>17279</v>
      </c>
      <c r="D342" s="15"/>
      <c r="F342" s="15"/>
      <c r="G342" s="15"/>
      <c r="M342" s="16" t="s">
        <v>360</v>
      </c>
      <c r="N342" s="16">
        <v>8</v>
      </c>
      <c r="O342" s="16">
        <v>11.8</v>
      </c>
      <c r="AG342" s="14"/>
      <c r="AH342" s="14"/>
    </row>
    <row r="343" spans="3:34" x14ac:dyDescent="0.2">
      <c r="C343" s="16">
        <v>17281</v>
      </c>
      <c r="D343" s="15"/>
      <c r="F343" s="15"/>
      <c r="G343" s="15"/>
      <c r="M343" s="16" t="s">
        <v>358</v>
      </c>
      <c r="N343" s="16">
        <v>30.5</v>
      </c>
      <c r="O343" s="16">
        <v>53.54</v>
      </c>
      <c r="AG343" s="14"/>
      <c r="AH343" s="14"/>
    </row>
    <row r="344" spans="3:34" x14ac:dyDescent="0.2">
      <c r="C344" s="16">
        <v>17283</v>
      </c>
      <c r="D344" s="15"/>
      <c r="F344" s="15"/>
      <c r="G344" s="15"/>
      <c r="M344" s="16" t="s">
        <v>356</v>
      </c>
      <c r="N344" s="16">
        <v>0.95</v>
      </c>
      <c r="O344" s="16">
        <v>10.72</v>
      </c>
      <c r="AG344" s="14"/>
      <c r="AH344" s="14"/>
    </row>
    <row r="345" spans="3:34" x14ac:dyDescent="0.2">
      <c r="C345" s="16">
        <v>17284</v>
      </c>
      <c r="D345" s="15"/>
      <c r="F345" s="15"/>
      <c r="G345" s="15"/>
      <c r="M345" s="16" t="s">
        <v>356</v>
      </c>
      <c r="N345" s="16">
        <v>1.25</v>
      </c>
      <c r="O345" s="16">
        <v>11.1</v>
      </c>
      <c r="AG345" s="14"/>
      <c r="AH345" s="14"/>
    </row>
    <row r="346" spans="3:34" x14ac:dyDescent="0.2">
      <c r="C346" s="16">
        <v>17285</v>
      </c>
      <c r="D346" s="15"/>
      <c r="F346" s="15"/>
      <c r="G346" s="15"/>
      <c r="M346" s="16" t="s">
        <v>357</v>
      </c>
      <c r="N346" s="16">
        <v>62.5</v>
      </c>
      <c r="O346" s="16">
        <v>60.2</v>
      </c>
      <c r="AG346" s="14"/>
      <c r="AH346" s="14"/>
    </row>
    <row r="347" spans="3:34" x14ac:dyDescent="0.2">
      <c r="C347" s="16">
        <v>17286</v>
      </c>
      <c r="D347" s="15"/>
      <c r="F347" s="15"/>
      <c r="G347" s="15"/>
      <c r="M347" s="16" t="s">
        <v>356</v>
      </c>
      <c r="N347" s="16">
        <v>7.5</v>
      </c>
      <c r="O347" s="16">
        <v>13.57</v>
      </c>
      <c r="AG347" s="14"/>
      <c r="AH347" s="14"/>
    </row>
    <row r="348" spans="3:34" x14ac:dyDescent="0.2">
      <c r="C348" s="16">
        <v>17288</v>
      </c>
      <c r="D348" s="15"/>
      <c r="F348" s="15"/>
      <c r="G348" s="15"/>
      <c r="M348" s="16" t="s">
        <v>357</v>
      </c>
      <c r="N348" s="16">
        <v>37.5</v>
      </c>
      <c r="O348" s="16">
        <v>46.85</v>
      </c>
      <c r="AG348" s="14"/>
      <c r="AH348" s="14"/>
    </row>
    <row r="349" spans="3:34" x14ac:dyDescent="0.2">
      <c r="C349" s="16">
        <v>17289</v>
      </c>
      <c r="D349" s="15"/>
      <c r="F349" s="15"/>
      <c r="G349" s="15"/>
      <c r="M349" s="16" t="s">
        <v>359</v>
      </c>
      <c r="N349" s="16">
        <v>3.6</v>
      </c>
      <c r="O349" s="16">
        <v>8.68</v>
      </c>
      <c r="AG349" s="14"/>
      <c r="AH349" s="14"/>
    </row>
    <row r="350" spans="3:34" x14ac:dyDescent="0.2">
      <c r="C350" s="16">
        <v>17290</v>
      </c>
      <c r="D350" s="15"/>
      <c r="F350" s="15"/>
      <c r="G350" s="15"/>
      <c r="M350" s="16" t="s">
        <v>359</v>
      </c>
      <c r="N350" s="16">
        <v>1.25</v>
      </c>
      <c r="O350" s="16">
        <v>7.8</v>
      </c>
      <c r="AG350" s="14"/>
      <c r="AH350" s="14"/>
    </row>
    <row r="351" spans="3:34" x14ac:dyDescent="0.2">
      <c r="C351" s="16">
        <v>17291</v>
      </c>
      <c r="D351" s="15"/>
      <c r="F351" s="15"/>
      <c r="G351" s="15"/>
      <c r="M351" s="16" t="s">
        <v>356</v>
      </c>
      <c r="N351" s="16">
        <v>6.15</v>
      </c>
      <c r="O351" s="16">
        <v>12.32</v>
      </c>
      <c r="AG351" s="14"/>
      <c r="AH351" s="14"/>
    </row>
    <row r="352" spans="3:34" x14ac:dyDescent="0.2">
      <c r="C352" s="16">
        <v>17292</v>
      </c>
      <c r="D352" s="15"/>
      <c r="F352" s="15"/>
      <c r="G352" s="15"/>
      <c r="M352" s="16" t="s">
        <v>356</v>
      </c>
      <c r="N352" s="16">
        <v>2.35</v>
      </c>
      <c r="O352" s="16">
        <v>11.48</v>
      </c>
      <c r="AG352" s="14"/>
      <c r="AH352" s="14"/>
    </row>
    <row r="353" spans="3:34" x14ac:dyDescent="0.2">
      <c r="C353" s="16">
        <v>17293</v>
      </c>
      <c r="D353" s="15"/>
      <c r="F353" s="15"/>
      <c r="G353" s="15"/>
      <c r="M353" s="16" t="s">
        <v>357</v>
      </c>
      <c r="N353" s="16">
        <v>37.5</v>
      </c>
      <c r="O353" s="16">
        <v>46.84</v>
      </c>
      <c r="AG353" s="14"/>
      <c r="AH353" s="14"/>
    </row>
    <row r="354" spans="3:34" x14ac:dyDescent="0.2">
      <c r="C354" s="16">
        <v>17295</v>
      </c>
      <c r="D354" s="15"/>
      <c r="F354" s="15"/>
      <c r="G354" s="15"/>
      <c r="M354" s="16" t="s">
        <v>359</v>
      </c>
      <c r="N354" s="16">
        <v>1.1499999999999999</v>
      </c>
      <c r="O354" s="16">
        <v>7.8</v>
      </c>
      <c r="AG354" s="14"/>
      <c r="AH354" s="14"/>
    </row>
    <row r="355" spans="3:34" x14ac:dyDescent="0.2">
      <c r="C355" s="16">
        <v>17296</v>
      </c>
      <c r="D355" s="15"/>
      <c r="F355" s="15"/>
      <c r="G355" s="15"/>
      <c r="M355" s="16" t="s">
        <v>356</v>
      </c>
      <c r="N355" s="16">
        <v>2.4</v>
      </c>
      <c r="O355" s="16">
        <v>11.48</v>
      </c>
      <c r="AG355" s="14"/>
      <c r="AH355" s="14"/>
    </row>
    <row r="356" spans="3:34" x14ac:dyDescent="0.2">
      <c r="C356" s="16">
        <v>17297</v>
      </c>
      <c r="D356" s="15"/>
      <c r="F356" s="15"/>
      <c r="G356" s="15"/>
      <c r="M356" s="16" t="s">
        <v>359</v>
      </c>
      <c r="N356" s="16">
        <v>4</v>
      </c>
      <c r="O356" s="16">
        <v>8.68</v>
      </c>
      <c r="AG356" s="14"/>
      <c r="AH356" s="14"/>
    </row>
    <row r="357" spans="3:34" x14ac:dyDescent="0.2">
      <c r="C357" s="16">
        <v>17298</v>
      </c>
      <c r="D357" s="15"/>
      <c r="F357" s="15"/>
      <c r="G357" s="15"/>
      <c r="M357" s="16" t="s">
        <v>359</v>
      </c>
      <c r="N357" s="16">
        <v>2.4</v>
      </c>
      <c r="O357" s="16">
        <v>8.26</v>
      </c>
      <c r="AG357" s="14"/>
      <c r="AH357" s="14"/>
    </row>
    <row r="358" spans="3:34" x14ac:dyDescent="0.2">
      <c r="C358" s="16">
        <v>17299</v>
      </c>
      <c r="D358" s="15"/>
      <c r="F358" s="15"/>
      <c r="G358" s="15"/>
      <c r="M358" s="16" t="s">
        <v>359</v>
      </c>
      <c r="N358" s="16">
        <v>1.8</v>
      </c>
      <c r="O358" s="16">
        <v>7.8</v>
      </c>
      <c r="AG358" s="14"/>
      <c r="AH358" s="14"/>
    </row>
    <row r="359" spans="3:34" x14ac:dyDescent="0.2">
      <c r="C359" s="16">
        <v>17300</v>
      </c>
      <c r="D359" s="15"/>
      <c r="F359" s="15"/>
      <c r="G359" s="15"/>
      <c r="M359" s="16" t="s">
        <v>357</v>
      </c>
      <c r="N359" s="16">
        <v>13</v>
      </c>
      <c r="O359" s="16">
        <v>35</v>
      </c>
      <c r="AG359" s="14"/>
      <c r="AH359" s="14"/>
    </row>
    <row r="360" spans="3:34" x14ac:dyDescent="0.2">
      <c r="C360" s="16">
        <v>17302</v>
      </c>
      <c r="D360" s="15"/>
      <c r="F360" s="15"/>
      <c r="G360" s="15"/>
      <c r="M360" s="16" t="s">
        <v>356</v>
      </c>
      <c r="N360" s="16">
        <v>2.35</v>
      </c>
      <c r="O360" s="16">
        <v>11.48</v>
      </c>
      <c r="AG360" s="14"/>
      <c r="AH360" s="14"/>
    </row>
    <row r="361" spans="3:34" x14ac:dyDescent="0.2">
      <c r="C361" s="16">
        <v>17304</v>
      </c>
      <c r="D361" s="15"/>
      <c r="F361" s="15"/>
      <c r="G361" s="15"/>
      <c r="M361" s="16" t="s">
        <v>356</v>
      </c>
      <c r="N361" s="16">
        <v>0.85</v>
      </c>
      <c r="O361" s="16">
        <v>10.72</v>
      </c>
      <c r="AG361" s="14"/>
      <c r="AH361" s="14"/>
    </row>
    <row r="362" spans="3:34" x14ac:dyDescent="0.2">
      <c r="C362" s="16">
        <v>17305</v>
      </c>
      <c r="D362" s="15"/>
      <c r="F362" s="15"/>
      <c r="G362" s="15"/>
      <c r="M362" s="16" t="s">
        <v>359</v>
      </c>
      <c r="N362" s="16">
        <v>0.7</v>
      </c>
      <c r="O362" s="16">
        <v>7.37</v>
      </c>
      <c r="AG362" s="14"/>
      <c r="AH362" s="14"/>
    </row>
    <row r="363" spans="3:34" x14ac:dyDescent="0.2">
      <c r="C363" s="16">
        <v>17306</v>
      </c>
      <c r="D363" s="15"/>
      <c r="F363" s="15"/>
      <c r="G363" s="15"/>
      <c r="M363" s="16" t="s">
        <v>356</v>
      </c>
      <c r="N363" s="16">
        <v>0.85</v>
      </c>
      <c r="O363" s="16">
        <v>10.72</v>
      </c>
      <c r="AG363" s="14"/>
      <c r="AH363" s="14"/>
    </row>
    <row r="364" spans="3:34" x14ac:dyDescent="0.2">
      <c r="C364" s="16">
        <v>17307</v>
      </c>
      <c r="D364" s="15"/>
      <c r="F364" s="15"/>
      <c r="G364" s="15"/>
      <c r="M364" s="16" t="s">
        <v>360</v>
      </c>
      <c r="N364" s="16">
        <v>2.25</v>
      </c>
      <c r="O364" s="16">
        <v>9.3000000000000007</v>
      </c>
      <c r="AG364" s="14"/>
      <c r="AH364" s="14"/>
    </row>
    <row r="365" spans="3:34" x14ac:dyDescent="0.2">
      <c r="C365" s="16">
        <v>17310</v>
      </c>
      <c r="D365" s="15"/>
      <c r="F365" s="15"/>
      <c r="G365" s="15"/>
      <c r="M365" s="16" t="s">
        <v>357</v>
      </c>
      <c r="N365" s="16">
        <v>12</v>
      </c>
      <c r="O365" s="16">
        <v>34.200000000000003</v>
      </c>
      <c r="AG365" s="14"/>
      <c r="AH365" s="14"/>
    </row>
    <row r="366" spans="3:34" x14ac:dyDescent="0.2">
      <c r="C366" s="16">
        <v>17311</v>
      </c>
      <c r="D366" s="15"/>
      <c r="F366" s="15"/>
      <c r="G366" s="15"/>
      <c r="M366" s="16" t="s">
        <v>358</v>
      </c>
      <c r="N366" s="16">
        <v>11</v>
      </c>
      <c r="O366" s="16">
        <v>37.15</v>
      </c>
      <c r="AG366" s="14"/>
      <c r="AH366" s="14"/>
    </row>
    <row r="367" spans="3:34" x14ac:dyDescent="0.2">
      <c r="C367" s="16">
        <v>17318</v>
      </c>
      <c r="D367" s="15"/>
      <c r="F367" s="15"/>
      <c r="G367" s="15"/>
      <c r="M367" s="16" t="s">
        <v>357</v>
      </c>
      <c r="N367" s="16">
        <v>33</v>
      </c>
      <c r="O367" s="16">
        <v>46.85</v>
      </c>
      <c r="AG367" s="14"/>
      <c r="AH367" s="14"/>
    </row>
    <row r="368" spans="3:34" x14ac:dyDescent="0.2">
      <c r="C368" s="16">
        <v>17319</v>
      </c>
      <c r="D368" s="15"/>
      <c r="F368" s="15"/>
      <c r="G368" s="15"/>
      <c r="M368" s="16" t="s">
        <v>357</v>
      </c>
      <c r="N368" s="16">
        <v>17.5</v>
      </c>
      <c r="O368" s="16">
        <v>35</v>
      </c>
      <c r="AG368" s="14"/>
      <c r="AH368" s="14"/>
    </row>
    <row r="369" spans="1:34" x14ac:dyDescent="0.2">
      <c r="C369" s="16">
        <v>17320</v>
      </c>
      <c r="D369" s="15"/>
      <c r="F369" s="15"/>
      <c r="G369" s="15"/>
      <c r="M369" s="16" t="s">
        <v>357</v>
      </c>
      <c r="N369" s="16">
        <v>50.5</v>
      </c>
      <c r="O369" s="16">
        <v>55.79</v>
      </c>
      <c r="AG369" s="14"/>
      <c r="AH369" s="14"/>
    </row>
    <row r="370" spans="1:34" x14ac:dyDescent="0.2">
      <c r="C370" s="16">
        <v>17322</v>
      </c>
      <c r="D370" s="15"/>
      <c r="F370" s="15"/>
      <c r="G370" s="15"/>
      <c r="M370" s="16" t="s">
        <v>359</v>
      </c>
      <c r="N370" s="16">
        <v>1.8</v>
      </c>
      <c r="O370" s="16">
        <v>7.8</v>
      </c>
      <c r="AG370" s="14"/>
      <c r="AH370" s="14"/>
    </row>
    <row r="371" spans="1:34" x14ac:dyDescent="0.2">
      <c r="C371" s="16">
        <v>17323</v>
      </c>
      <c r="D371" s="15"/>
      <c r="F371" s="15"/>
      <c r="G371" s="15"/>
      <c r="M371" s="16" t="s">
        <v>356</v>
      </c>
      <c r="N371" s="16">
        <v>3.75</v>
      </c>
      <c r="O371" s="16">
        <v>11.9</v>
      </c>
      <c r="AG371" s="14"/>
      <c r="AH371" s="14"/>
    </row>
    <row r="372" spans="1:34" x14ac:dyDescent="0.2">
      <c r="C372" s="16">
        <v>17324</v>
      </c>
      <c r="D372" s="15"/>
      <c r="F372" s="15"/>
      <c r="G372" s="15"/>
      <c r="M372" s="16" t="s">
        <v>357</v>
      </c>
      <c r="N372" s="16">
        <v>37.049999999999997</v>
      </c>
      <c r="O372" s="16">
        <v>46.85</v>
      </c>
      <c r="AG372" s="14"/>
      <c r="AH372" s="14"/>
    </row>
    <row r="373" spans="1:34" x14ac:dyDescent="0.2">
      <c r="C373" s="16">
        <v>17325</v>
      </c>
      <c r="D373" s="15"/>
      <c r="F373" s="15"/>
      <c r="G373" s="15"/>
      <c r="M373" s="16" t="s">
        <v>357</v>
      </c>
      <c r="N373" s="16">
        <v>11</v>
      </c>
      <c r="O373" s="16">
        <v>34.200000000000003</v>
      </c>
      <c r="AG373" s="14"/>
      <c r="AH373" s="14"/>
    </row>
    <row r="374" spans="1:34" x14ac:dyDescent="0.2">
      <c r="C374" s="16">
        <v>17326</v>
      </c>
      <c r="D374" s="15"/>
      <c r="F374" s="15"/>
      <c r="G374" s="15"/>
      <c r="M374" s="16" t="s">
        <v>359</v>
      </c>
      <c r="N374" s="16">
        <v>0.7</v>
      </c>
      <c r="O374" s="16">
        <v>7.37</v>
      </c>
      <c r="AG374" s="14"/>
      <c r="AH374" s="14"/>
    </row>
    <row r="375" spans="1:34" x14ac:dyDescent="0.2">
      <c r="C375" s="16">
        <v>17327</v>
      </c>
      <c r="D375" s="15"/>
      <c r="F375" s="15"/>
      <c r="G375" s="15"/>
      <c r="M375" s="16" t="s">
        <v>358</v>
      </c>
      <c r="N375" s="16">
        <v>11.1</v>
      </c>
      <c r="O375" s="16">
        <v>37.15</v>
      </c>
      <c r="AG375" s="14"/>
      <c r="AH375" s="14"/>
    </row>
    <row r="376" spans="1:34" x14ac:dyDescent="0.2">
      <c r="C376" s="16">
        <v>17328</v>
      </c>
      <c r="D376" s="15"/>
      <c r="F376" s="15"/>
      <c r="G376" s="15"/>
      <c r="M376" s="16" t="s">
        <v>356</v>
      </c>
      <c r="N376" s="16">
        <v>1.8</v>
      </c>
      <c r="O376" s="16">
        <v>11.1</v>
      </c>
      <c r="AG376" s="14"/>
      <c r="AH376" s="14"/>
    </row>
    <row r="377" spans="1:34" x14ac:dyDescent="0.2">
      <c r="C377" s="16">
        <v>17329</v>
      </c>
      <c r="D377" s="15"/>
      <c r="F377" s="15"/>
      <c r="G377" s="15"/>
      <c r="M377" s="16" t="s">
        <v>356</v>
      </c>
      <c r="N377" s="16">
        <v>4.75</v>
      </c>
      <c r="O377" s="16">
        <v>11.48</v>
      </c>
      <c r="AG377" s="14"/>
      <c r="AH377" s="14"/>
    </row>
    <row r="378" spans="1:34" x14ac:dyDescent="0.2">
      <c r="C378" s="16">
        <v>17331</v>
      </c>
      <c r="D378" s="15"/>
      <c r="F378" s="15"/>
      <c r="G378" s="15"/>
      <c r="M378" s="16" t="s">
        <v>357</v>
      </c>
      <c r="N378" s="16">
        <v>9.5</v>
      </c>
      <c r="O378" s="16">
        <v>34.200000000000003</v>
      </c>
      <c r="AG378" s="14"/>
      <c r="AH378" s="14"/>
    </row>
    <row r="379" spans="1:34" x14ac:dyDescent="0.2">
      <c r="C379" s="16">
        <v>17332</v>
      </c>
      <c r="D379" s="15"/>
      <c r="F379" s="15"/>
      <c r="G379" s="15"/>
      <c r="M379" s="16" t="s">
        <v>356</v>
      </c>
      <c r="N379" s="16">
        <v>0.7</v>
      </c>
      <c r="O379" s="16">
        <v>10.72</v>
      </c>
      <c r="AG379" s="14"/>
      <c r="AH379" s="14"/>
    </row>
    <row r="380" spans="1:34" x14ac:dyDescent="0.2">
      <c r="A380" s="13" t="s">
        <v>355</v>
      </c>
      <c r="C380" s="16" t="s">
        <v>354</v>
      </c>
      <c r="M380" s="16" t="s">
        <v>354</v>
      </c>
      <c r="N380" s="16" t="s">
        <v>354</v>
      </c>
      <c r="O380" s="16">
        <v>9962.33</v>
      </c>
      <c r="P380" s="16" t="s">
        <v>354</v>
      </c>
      <c r="AG380" s="14"/>
      <c r="AH380" s="14"/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E115B-EF85-2342-8490-E7AE6B782220}">
  <dimension ref="A1:M105"/>
  <sheetViews>
    <sheetView workbookViewId="0">
      <selection activeCell="A7" sqref="A7"/>
    </sheetView>
  </sheetViews>
  <sheetFormatPr baseColWidth="10" defaultRowHeight="15" x14ac:dyDescent="0.2"/>
  <cols>
    <col min="1" max="1" width="18.83203125" bestFit="1" customWidth="1"/>
  </cols>
  <sheetData>
    <row r="1" spans="1:13" ht="16" x14ac:dyDescent="0.2">
      <c r="A1" s="42" t="s">
        <v>427</v>
      </c>
      <c r="B1" s="43">
        <v>5.01</v>
      </c>
      <c r="C1" s="43">
        <v>9</v>
      </c>
      <c r="D1" s="43">
        <v>14</v>
      </c>
      <c r="E1" s="43">
        <v>19</v>
      </c>
      <c r="F1" s="43">
        <v>29</v>
      </c>
      <c r="G1" s="43">
        <v>39</v>
      </c>
      <c r="H1" s="43">
        <v>49</v>
      </c>
      <c r="I1" s="43">
        <v>59</v>
      </c>
      <c r="J1" s="43">
        <v>69</v>
      </c>
      <c r="K1" s="43">
        <v>79</v>
      </c>
      <c r="L1" s="43">
        <v>89</v>
      </c>
      <c r="M1" s="43">
        <v>99</v>
      </c>
    </row>
    <row r="2" spans="1:13" ht="16" x14ac:dyDescent="0.2">
      <c r="A2" s="44">
        <v>37</v>
      </c>
      <c r="B2" s="45">
        <v>12.81</v>
      </c>
      <c r="C2" s="46">
        <v>13.51</v>
      </c>
      <c r="D2" s="46">
        <v>14.22</v>
      </c>
      <c r="E2" s="46">
        <v>14.95</v>
      </c>
      <c r="F2" s="46">
        <v>15.66</v>
      </c>
      <c r="G2" s="46">
        <v>17.79</v>
      </c>
      <c r="H2" s="46">
        <v>19.91</v>
      </c>
      <c r="I2" s="46">
        <v>21.2</v>
      </c>
      <c r="J2" s="46">
        <v>22.49</v>
      </c>
      <c r="K2" s="46">
        <v>23.78</v>
      </c>
      <c r="L2" s="46">
        <v>25.07</v>
      </c>
      <c r="M2" s="47">
        <v>26.36</v>
      </c>
    </row>
    <row r="3" spans="1:13" ht="16" x14ac:dyDescent="0.2">
      <c r="A3" s="48">
        <v>36</v>
      </c>
      <c r="B3" s="49">
        <v>17.940000000000001</v>
      </c>
      <c r="C3" s="50">
        <v>19.559999999999999</v>
      </c>
      <c r="D3" s="50">
        <v>21.17</v>
      </c>
      <c r="E3" s="50">
        <v>22.8</v>
      </c>
      <c r="F3" s="50">
        <v>24.42</v>
      </c>
      <c r="G3" s="50">
        <v>26.58</v>
      </c>
      <c r="H3" s="50">
        <v>28.74</v>
      </c>
      <c r="I3" s="50">
        <v>30.9</v>
      </c>
      <c r="J3" s="50">
        <v>33.04</v>
      </c>
      <c r="K3" s="50">
        <v>35.22</v>
      </c>
      <c r="L3" s="50">
        <v>37.369999999999997</v>
      </c>
      <c r="M3" s="51">
        <v>39.54</v>
      </c>
    </row>
    <row r="4" spans="1:13" ht="16" x14ac:dyDescent="0.2">
      <c r="A4" s="48">
        <v>41</v>
      </c>
      <c r="B4" s="49">
        <v>17.940000000000001</v>
      </c>
      <c r="C4" s="50">
        <v>19.559999999999999</v>
      </c>
      <c r="D4" s="50">
        <v>21.17</v>
      </c>
      <c r="E4" s="50">
        <v>22.8</v>
      </c>
      <c r="F4" s="50">
        <v>24.42</v>
      </c>
      <c r="G4" s="50">
        <v>26.58</v>
      </c>
      <c r="H4" s="50">
        <v>28.74</v>
      </c>
      <c r="I4" s="50">
        <v>30.9</v>
      </c>
      <c r="J4" s="50">
        <v>33.04</v>
      </c>
      <c r="K4" s="50">
        <v>35.22</v>
      </c>
      <c r="L4" s="50">
        <v>37.369999999999997</v>
      </c>
      <c r="M4" s="51">
        <v>39.54</v>
      </c>
    </row>
    <row r="5" spans="1:13" ht="16" x14ac:dyDescent="0.2">
      <c r="A5" s="48">
        <v>49</v>
      </c>
      <c r="B5" s="49">
        <v>17.940000000000001</v>
      </c>
      <c r="C5" s="50">
        <v>19.559999999999999</v>
      </c>
      <c r="D5" s="50">
        <v>21.17</v>
      </c>
      <c r="E5" s="50">
        <v>22.8</v>
      </c>
      <c r="F5" s="50">
        <v>24.42</v>
      </c>
      <c r="G5" s="50">
        <v>26.58</v>
      </c>
      <c r="H5" s="50">
        <v>28.74</v>
      </c>
      <c r="I5" s="50">
        <v>30.9</v>
      </c>
      <c r="J5" s="50">
        <v>33.04</v>
      </c>
      <c r="K5" s="50">
        <v>35.22</v>
      </c>
      <c r="L5" s="50">
        <v>37.369999999999997</v>
      </c>
      <c r="M5" s="51">
        <v>39.54</v>
      </c>
    </row>
    <row r="6" spans="1:13" ht="16" x14ac:dyDescent="0.2">
      <c r="A6" s="48">
        <v>72</v>
      </c>
      <c r="B6" s="49">
        <v>17.940000000000001</v>
      </c>
      <c r="C6" s="50">
        <v>19.559999999999999</v>
      </c>
      <c r="D6" s="50">
        <v>21.17</v>
      </c>
      <c r="E6" s="50">
        <v>22.8</v>
      </c>
      <c r="F6" s="50">
        <v>24.42</v>
      </c>
      <c r="G6" s="50">
        <v>26.58</v>
      </c>
      <c r="H6" s="50">
        <v>28.74</v>
      </c>
      <c r="I6" s="50">
        <v>30.9</v>
      </c>
      <c r="J6" s="50">
        <v>33.04</v>
      </c>
      <c r="K6" s="50">
        <v>35.22</v>
      </c>
      <c r="L6" s="50">
        <v>37.369999999999997</v>
      </c>
      <c r="M6" s="51">
        <v>39.54</v>
      </c>
    </row>
    <row r="7" spans="1:13" ht="16" x14ac:dyDescent="0.2">
      <c r="A7" s="48">
        <v>86</v>
      </c>
      <c r="B7" s="49">
        <v>17.940000000000001</v>
      </c>
      <c r="C7" s="50">
        <v>19.559999999999999</v>
      </c>
      <c r="D7" s="50">
        <v>21.17</v>
      </c>
      <c r="E7" s="50">
        <v>22.8</v>
      </c>
      <c r="F7" s="50">
        <v>24.42</v>
      </c>
      <c r="G7" s="50">
        <v>26.58</v>
      </c>
      <c r="H7" s="50">
        <v>28.74</v>
      </c>
      <c r="I7" s="50">
        <v>30.9</v>
      </c>
      <c r="J7" s="50">
        <v>33.04</v>
      </c>
      <c r="K7" s="50">
        <v>35.22</v>
      </c>
      <c r="L7" s="50">
        <v>37.369999999999997</v>
      </c>
      <c r="M7" s="51">
        <v>39.54</v>
      </c>
    </row>
    <row r="8" spans="1:13" ht="16" x14ac:dyDescent="0.2">
      <c r="A8" s="52">
        <v>16</v>
      </c>
      <c r="B8" s="53">
        <v>19.22</v>
      </c>
      <c r="C8" s="54">
        <v>21.48</v>
      </c>
      <c r="D8" s="54">
        <v>23.77</v>
      </c>
      <c r="E8" s="54">
        <v>26.03</v>
      </c>
      <c r="F8" s="54">
        <v>28.3</v>
      </c>
      <c r="G8" s="54">
        <v>31.28</v>
      </c>
      <c r="H8" s="54">
        <v>34.270000000000003</v>
      </c>
      <c r="I8" s="54">
        <v>37.229999999999997</v>
      </c>
      <c r="J8" s="54">
        <v>40.22</v>
      </c>
      <c r="K8" s="54">
        <v>43.19</v>
      </c>
      <c r="L8" s="54">
        <v>46.17</v>
      </c>
      <c r="M8" s="55">
        <v>49.15</v>
      </c>
    </row>
    <row r="9" spans="1:13" ht="16" x14ac:dyDescent="0.2">
      <c r="A9" s="52">
        <v>18</v>
      </c>
      <c r="B9" s="53">
        <v>19.22</v>
      </c>
      <c r="C9" s="54">
        <v>21.48</v>
      </c>
      <c r="D9" s="54">
        <v>23.77</v>
      </c>
      <c r="E9" s="54">
        <v>26.03</v>
      </c>
      <c r="F9" s="54">
        <v>28.3</v>
      </c>
      <c r="G9" s="54">
        <v>31.28</v>
      </c>
      <c r="H9" s="54">
        <v>34.270000000000003</v>
      </c>
      <c r="I9" s="54">
        <v>37.229999999999997</v>
      </c>
      <c r="J9" s="54">
        <v>40.22</v>
      </c>
      <c r="K9" s="54">
        <v>43.19</v>
      </c>
      <c r="L9" s="54">
        <v>46.17</v>
      </c>
      <c r="M9" s="55">
        <v>49.15</v>
      </c>
    </row>
    <row r="10" spans="1:13" ht="16" x14ac:dyDescent="0.2">
      <c r="A10" s="52">
        <v>23</v>
      </c>
      <c r="B10" s="53">
        <v>19.22</v>
      </c>
      <c r="C10" s="54">
        <v>21.48</v>
      </c>
      <c r="D10" s="54">
        <v>23.77</v>
      </c>
      <c r="E10" s="54">
        <v>26.03</v>
      </c>
      <c r="F10" s="54">
        <v>28.3</v>
      </c>
      <c r="G10" s="54">
        <v>31.28</v>
      </c>
      <c r="H10" s="54">
        <v>34.270000000000003</v>
      </c>
      <c r="I10" s="54">
        <v>37.229999999999997</v>
      </c>
      <c r="J10" s="54">
        <v>40.22</v>
      </c>
      <c r="K10" s="54">
        <v>43.19</v>
      </c>
      <c r="L10" s="54">
        <v>46.17</v>
      </c>
      <c r="M10" s="55">
        <v>49.15</v>
      </c>
    </row>
    <row r="11" spans="1:13" ht="16" x14ac:dyDescent="0.2">
      <c r="A11" s="52">
        <v>28</v>
      </c>
      <c r="B11" s="53">
        <v>19.22</v>
      </c>
      <c r="C11" s="54">
        <v>21.48</v>
      </c>
      <c r="D11" s="54">
        <v>23.77</v>
      </c>
      <c r="E11" s="54">
        <v>26.03</v>
      </c>
      <c r="F11" s="54">
        <v>28.3</v>
      </c>
      <c r="G11" s="54">
        <v>31.28</v>
      </c>
      <c r="H11" s="54">
        <v>34.270000000000003</v>
      </c>
      <c r="I11" s="54">
        <v>37.229999999999997</v>
      </c>
      <c r="J11" s="54">
        <v>40.22</v>
      </c>
      <c r="K11" s="54">
        <v>43.19</v>
      </c>
      <c r="L11" s="54">
        <v>46.17</v>
      </c>
      <c r="M11" s="55">
        <v>49.15</v>
      </c>
    </row>
    <row r="12" spans="1:13" ht="16" x14ac:dyDescent="0.2">
      <c r="A12" s="52">
        <v>35</v>
      </c>
      <c r="B12" s="53">
        <v>19.22</v>
      </c>
      <c r="C12" s="54">
        <v>21.48</v>
      </c>
      <c r="D12" s="54">
        <v>23.77</v>
      </c>
      <c r="E12" s="54">
        <v>26.03</v>
      </c>
      <c r="F12" s="54">
        <v>28.3</v>
      </c>
      <c r="G12" s="54">
        <v>31.28</v>
      </c>
      <c r="H12" s="54">
        <v>34.270000000000003</v>
      </c>
      <c r="I12" s="54">
        <v>37.229999999999997</v>
      </c>
      <c r="J12" s="54">
        <v>40.22</v>
      </c>
      <c r="K12" s="54">
        <v>43.19</v>
      </c>
      <c r="L12" s="54">
        <v>46.17</v>
      </c>
      <c r="M12" s="55">
        <v>49.15</v>
      </c>
    </row>
    <row r="13" spans="1:13" ht="16" x14ac:dyDescent="0.2">
      <c r="A13" s="52">
        <v>44</v>
      </c>
      <c r="B13" s="53">
        <v>19.22</v>
      </c>
      <c r="C13" s="54">
        <v>21.48</v>
      </c>
      <c r="D13" s="54">
        <v>23.77</v>
      </c>
      <c r="E13" s="54">
        <v>26.03</v>
      </c>
      <c r="F13" s="54">
        <v>28.3</v>
      </c>
      <c r="G13" s="54">
        <v>31.28</v>
      </c>
      <c r="H13" s="54">
        <v>34.270000000000003</v>
      </c>
      <c r="I13" s="54">
        <v>37.229999999999997</v>
      </c>
      <c r="J13" s="54">
        <v>40.22</v>
      </c>
      <c r="K13" s="54">
        <v>43.19</v>
      </c>
      <c r="L13" s="54">
        <v>46.17</v>
      </c>
      <c r="M13" s="55">
        <v>49.15</v>
      </c>
    </row>
    <row r="14" spans="1:13" ht="16" x14ac:dyDescent="0.2">
      <c r="A14" s="52">
        <v>45</v>
      </c>
      <c r="B14" s="53">
        <v>19.22</v>
      </c>
      <c r="C14" s="54">
        <v>21.48</v>
      </c>
      <c r="D14" s="54">
        <v>23.77</v>
      </c>
      <c r="E14" s="54">
        <v>26.03</v>
      </c>
      <c r="F14" s="54">
        <v>28.3</v>
      </c>
      <c r="G14" s="54">
        <v>31.28</v>
      </c>
      <c r="H14" s="54">
        <v>34.270000000000003</v>
      </c>
      <c r="I14" s="54">
        <v>37.229999999999997</v>
      </c>
      <c r="J14" s="54">
        <v>40.22</v>
      </c>
      <c r="K14" s="54">
        <v>43.19</v>
      </c>
      <c r="L14" s="54">
        <v>46.17</v>
      </c>
      <c r="M14" s="55">
        <v>49.15</v>
      </c>
    </row>
    <row r="15" spans="1:13" ht="16" x14ac:dyDescent="0.2">
      <c r="A15" s="52">
        <v>53</v>
      </c>
      <c r="B15" s="53">
        <v>19.22</v>
      </c>
      <c r="C15" s="54">
        <v>21.48</v>
      </c>
      <c r="D15" s="54">
        <v>23.77</v>
      </c>
      <c r="E15" s="54">
        <v>26.03</v>
      </c>
      <c r="F15" s="54">
        <v>28.3</v>
      </c>
      <c r="G15" s="54">
        <v>31.28</v>
      </c>
      <c r="H15" s="54">
        <v>34.270000000000003</v>
      </c>
      <c r="I15" s="54">
        <v>37.229999999999997</v>
      </c>
      <c r="J15" s="54">
        <v>40.22</v>
      </c>
      <c r="K15" s="54">
        <v>43.19</v>
      </c>
      <c r="L15" s="54">
        <v>46.17</v>
      </c>
      <c r="M15" s="55">
        <v>49.15</v>
      </c>
    </row>
    <row r="16" spans="1:13" ht="16" x14ac:dyDescent="0.2">
      <c r="A16" s="52">
        <v>61</v>
      </c>
      <c r="B16" s="53">
        <v>19.22</v>
      </c>
      <c r="C16" s="54">
        <v>21.48</v>
      </c>
      <c r="D16" s="54">
        <v>23.77</v>
      </c>
      <c r="E16" s="54">
        <v>26.03</v>
      </c>
      <c r="F16" s="54">
        <v>28.3</v>
      </c>
      <c r="G16" s="54">
        <v>31.28</v>
      </c>
      <c r="H16" s="54">
        <v>34.270000000000003</v>
      </c>
      <c r="I16" s="54">
        <v>37.229999999999997</v>
      </c>
      <c r="J16" s="54">
        <v>40.22</v>
      </c>
      <c r="K16" s="54">
        <v>43.19</v>
      </c>
      <c r="L16" s="54">
        <v>46.17</v>
      </c>
      <c r="M16" s="55">
        <v>49.15</v>
      </c>
    </row>
    <row r="17" spans="1:13" ht="16" x14ac:dyDescent="0.2">
      <c r="A17" s="52">
        <v>79</v>
      </c>
      <c r="B17" s="53">
        <v>19.22</v>
      </c>
      <c r="C17" s="54">
        <v>21.48</v>
      </c>
      <c r="D17" s="54">
        <v>23.77</v>
      </c>
      <c r="E17" s="54">
        <v>26.03</v>
      </c>
      <c r="F17" s="54">
        <v>28.3</v>
      </c>
      <c r="G17" s="54">
        <v>31.28</v>
      </c>
      <c r="H17" s="54">
        <v>34.270000000000003</v>
      </c>
      <c r="I17" s="54">
        <v>37.229999999999997</v>
      </c>
      <c r="J17" s="54">
        <v>40.22</v>
      </c>
      <c r="K17" s="54">
        <v>43.19</v>
      </c>
      <c r="L17" s="54">
        <v>46.17</v>
      </c>
      <c r="M17" s="55">
        <v>49.15</v>
      </c>
    </row>
    <row r="18" spans="1:13" ht="16" x14ac:dyDescent="0.2">
      <c r="A18" s="52">
        <v>85</v>
      </c>
      <c r="B18" s="53">
        <v>19.22</v>
      </c>
      <c r="C18" s="54">
        <v>21.48</v>
      </c>
      <c r="D18" s="54">
        <v>23.77</v>
      </c>
      <c r="E18" s="54">
        <v>26.03</v>
      </c>
      <c r="F18" s="54">
        <v>28.3</v>
      </c>
      <c r="G18" s="54">
        <v>31.28</v>
      </c>
      <c r="H18" s="54">
        <v>34.270000000000003</v>
      </c>
      <c r="I18" s="54">
        <v>37.229999999999997</v>
      </c>
      <c r="J18" s="54">
        <v>40.22</v>
      </c>
      <c r="K18" s="54">
        <v>43.19</v>
      </c>
      <c r="L18" s="54">
        <v>46.17</v>
      </c>
      <c r="M18" s="55">
        <v>49.15</v>
      </c>
    </row>
    <row r="19" spans="1:13" ht="16" x14ac:dyDescent="0.2">
      <c r="A19" s="52">
        <v>87</v>
      </c>
      <c r="B19" s="53">
        <v>19.22</v>
      </c>
      <c r="C19" s="54">
        <v>21.48</v>
      </c>
      <c r="D19" s="54">
        <v>23.77</v>
      </c>
      <c r="E19" s="54">
        <v>26.03</v>
      </c>
      <c r="F19" s="54">
        <v>28.3</v>
      </c>
      <c r="G19" s="54">
        <v>31.28</v>
      </c>
      <c r="H19" s="54">
        <v>34.270000000000003</v>
      </c>
      <c r="I19" s="54">
        <v>37.229999999999997</v>
      </c>
      <c r="J19" s="54">
        <v>40.22</v>
      </c>
      <c r="K19" s="54">
        <v>43.19</v>
      </c>
      <c r="L19" s="54">
        <v>46.17</v>
      </c>
      <c r="M19" s="55">
        <v>49.15</v>
      </c>
    </row>
    <row r="20" spans="1:13" ht="16" x14ac:dyDescent="0.2">
      <c r="A20" s="56">
        <v>3</v>
      </c>
      <c r="B20" s="49">
        <v>20.2</v>
      </c>
      <c r="C20" s="50">
        <v>22.77</v>
      </c>
      <c r="D20" s="50">
        <v>25.33</v>
      </c>
      <c r="E20" s="50">
        <v>27.9</v>
      </c>
      <c r="F20" s="50">
        <v>30.45</v>
      </c>
      <c r="G20" s="50">
        <v>33.78</v>
      </c>
      <c r="H20" s="50">
        <v>37.090000000000003</v>
      </c>
      <c r="I20" s="50">
        <v>40.409999999999997</v>
      </c>
      <c r="J20" s="50">
        <v>43.73</v>
      </c>
      <c r="K20" s="50">
        <v>47.04</v>
      </c>
      <c r="L20" s="50">
        <v>50.37</v>
      </c>
      <c r="M20" s="57">
        <v>53.69</v>
      </c>
    </row>
    <row r="21" spans="1:13" ht="16" x14ac:dyDescent="0.2">
      <c r="A21" s="56">
        <v>14</v>
      </c>
      <c r="B21" s="49">
        <v>20.2</v>
      </c>
      <c r="C21" s="50">
        <v>22.77</v>
      </c>
      <c r="D21" s="50">
        <v>25.33</v>
      </c>
      <c r="E21" s="50">
        <v>27.9</v>
      </c>
      <c r="F21" s="50">
        <v>30.45</v>
      </c>
      <c r="G21" s="50">
        <v>33.78</v>
      </c>
      <c r="H21" s="50">
        <v>37.090000000000003</v>
      </c>
      <c r="I21" s="50">
        <v>40.409999999999997</v>
      </c>
      <c r="J21" s="50">
        <v>43.73</v>
      </c>
      <c r="K21" s="50">
        <v>47.04</v>
      </c>
      <c r="L21" s="50">
        <v>50.37</v>
      </c>
      <c r="M21" s="57">
        <v>53.69</v>
      </c>
    </row>
    <row r="22" spans="1:13" ht="16" x14ac:dyDescent="0.2">
      <c r="A22" s="56">
        <v>17</v>
      </c>
      <c r="B22" s="49">
        <v>20.2</v>
      </c>
      <c r="C22" s="50">
        <v>22.77</v>
      </c>
      <c r="D22" s="50">
        <v>25.33</v>
      </c>
      <c r="E22" s="50">
        <v>27.9</v>
      </c>
      <c r="F22" s="50">
        <v>30.45</v>
      </c>
      <c r="G22" s="50">
        <v>33.78</v>
      </c>
      <c r="H22" s="50">
        <v>37.090000000000003</v>
      </c>
      <c r="I22" s="50">
        <v>40.409999999999997</v>
      </c>
      <c r="J22" s="50">
        <v>43.73</v>
      </c>
      <c r="K22" s="50">
        <v>47.04</v>
      </c>
      <c r="L22" s="50">
        <v>50.37</v>
      </c>
      <c r="M22" s="57">
        <v>53.69</v>
      </c>
    </row>
    <row r="23" spans="1:13" ht="16" x14ac:dyDescent="0.2">
      <c r="A23" s="56">
        <v>19</v>
      </c>
      <c r="B23" s="49">
        <v>20.2</v>
      </c>
      <c r="C23" s="50">
        <v>22.77</v>
      </c>
      <c r="D23" s="50">
        <v>25.33</v>
      </c>
      <c r="E23" s="50">
        <v>27.9</v>
      </c>
      <c r="F23" s="50">
        <v>30.45</v>
      </c>
      <c r="G23" s="50">
        <v>33.78</v>
      </c>
      <c r="H23" s="50">
        <v>37.090000000000003</v>
      </c>
      <c r="I23" s="50">
        <v>40.409999999999997</v>
      </c>
      <c r="J23" s="50">
        <v>43.73</v>
      </c>
      <c r="K23" s="50">
        <v>47.04</v>
      </c>
      <c r="L23" s="50">
        <v>50.37</v>
      </c>
      <c r="M23" s="57">
        <v>53.69</v>
      </c>
    </row>
    <row r="24" spans="1:13" ht="16" x14ac:dyDescent="0.2">
      <c r="A24" s="56">
        <v>24</v>
      </c>
      <c r="B24" s="49">
        <v>20.2</v>
      </c>
      <c r="C24" s="50">
        <v>22.77</v>
      </c>
      <c r="D24" s="50">
        <v>25.33</v>
      </c>
      <c r="E24" s="50">
        <v>27.9</v>
      </c>
      <c r="F24" s="50">
        <v>30.45</v>
      </c>
      <c r="G24" s="50">
        <v>33.78</v>
      </c>
      <c r="H24" s="50">
        <v>37.090000000000003</v>
      </c>
      <c r="I24" s="50">
        <v>40.409999999999997</v>
      </c>
      <c r="J24" s="50">
        <v>43.73</v>
      </c>
      <c r="K24" s="50">
        <v>47.04</v>
      </c>
      <c r="L24" s="50">
        <v>50.37</v>
      </c>
      <c r="M24" s="57">
        <v>53.69</v>
      </c>
    </row>
    <row r="25" spans="1:13" ht="16" x14ac:dyDescent="0.2">
      <c r="A25" s="56">
        <v>27</v>
      </c>
      <c r="B25" s="49">
        <v>20.2</v>
      </c>
      <c r="C25" s="50">
        <v>22.77</v>
      </c>
      <c r="D25" s="50">
        <v>25.33</v>
      </c>
      <c r="E25" s="50">
        <v>27.9</v>
      </c>
      <c r="F25" s="50">
        <v>30.45</v>
      </c>
      <c r="G25" s="50">
        <v>33.78</v>
      </c>
      <c r="H25" s="50">
        <v>37.090000000000003</v>
      </c>
      <c r="I25" s="50">
        <v>40.409999999999997</v>
      </c>
      <c r="J25" s="50">
        <v>43.73</v>
      </c>
      <c r="K25" s="50">
        <v>47.04</v>
      </c>
      <c r="L25" s="50">
        <v>50.37</v>
      </c>
      <c r="M25" s="57">
        <v>53.69</v>
      </c>
    </row>
    <row r="26" spans="1:13" ht="16" x14ac:dyDescent="0.2">
      <c r="A26" s="56">
        <v>50</v>
      </c>
      <c r="B26" s="49">
        <v>20.2</v>
      </c>
      <c r="C26" s="50">
        <v>22.77</v>
      </c>
      <c r="D26" s="50">
        <v>25.33</v>
      </c>
      <c r="E26" s="50">
        <v>27.9</v>
      </c>
      <c r="F26" s="50">
        <v>30.45</v>
      </c>
      <c r="G26" s="50">
        <v>33.78</v>
      </c>
      <c r="H26" s="50">
        <v>37.090000000000003</v>
      </c>
      <c r="I26" s="50">
        <v>40.409999999999997</v>
      </c>
      <c r="J26" s="50">
        <v>43.73</v>
      </c>
      <c r="K26" s="50">
        <v>47.04</v>
      </c>
      <c r="L26" s="50">
        <v>50.37</v>
      </c>
      <c r="M26" s="57">
        <v>53.69</v>
      </c>
    </row>
    <row r="27" spans="1:13" ht="16" x14ac:dyDescent="0.2">
      <c r="A27" s="56">
        <v>56</v>
      </c>
      <c r="B27" s="49">
        <v>20.2</v>
      </c>
      <c r="C27" s="50">
        <v>22.77</v>
      </c>
      <c r="D27" s="50">
        <v>25.33</v>
      </c>
      <c r="E27" s="50">
        <v>27.9</v>
      </c>
      <c r="F27" s="50">
        <v>30.45</v>
      </c>
      <c r="G27" s="50">
        <v>33.78</v>
      </c>
      <c r="H27" s="50">
        <v>37.090000000000003</v>
      </c>
      <c r="I27" s="50">
        <v>40.409999999999997</v>
      </c>
      <c r="J27" s="50">
        <v>43.73</v>
      </c>
      <c r="K27" s="50">
        <v>47.04</v>
      </c>
      <c r="L27" s="50">
        <v>50.37</v>
      </c>
      <c r="M27" s="57">
        <v>53.69</v>
      </c>
    </row>
    <row r="28" spans="1:13" ht="16" x14ac:dyDescent="0.2">
      <c r="A28" s="56">
        <v>58</v>
      </c>
      <c r="B28" s="49">
        <v>20.2</v>
      </c>
      <c r="C28" s="50">
        <v>22.77</v>
      </c>
      <c r="D28" s="50">
        <v>25.33</v>
      </c>
      <c r="E28" s="50">
        <v>27.9</v>
      </c>
      <c r="F28" s="50">
        <v>30.45</v>
      </c>
      <c r="G28" s="50">
        <v>33.78</v>
      </c>
      <c r="H28" s="50">
        <v>37.090000000000003</v>
      </c>
      <c r="I28" s="50">
        <v>40.409999999999997</v>
      </c>
      <c r="J28" s="50">
        <v>43.73</v>
      </c>
      <c r="K28" s="50">
        <v>47.04</v>
      </c>
      <c r="L28" s="50">
        <v>50.37</v>
      </c>
      <c r="M28" s="57">
        <v>53.69</v>
      </c>
    </row>
    <row r="29" spans="1:13" ht="16" x14ac:dyDescent="0.2">
      <c r="A29" s="56">
        <v>60</v>
      </c>
      <c r="B29" s="49">
        <v>20.2</v>
      </c>
      <c r="C29" s="50">
        <v>22.77</v>
      </c>
      <c r="D29" s="50">
        <v>25.33</v>
      </c>
      <c r="E29" s="50">
        <v>27.9</v>
      </c>
      <c r="F29" s="50">
        <v>30.45</v>
      </c>
      <c r="G29" s="50">
        <v>33.78</v>
      </c>
      <c r="H29" s="50">
        <v>37.090000000000003</v>
      </c>
      <c r="I29" s="50">
        <v>40.409999999999997</v>
      </c>
      <c r="J29" s="50">
        <v>43.73</v>
      </c>
      <c r="K29" s="50">
        <v>47.04</v>
      </c>
      <c r="L29" s="50">
        <v>50.37</v>
      </c>
      <c r="M29" s="57">
        <v>53.69</v>
      </c>
    </row>
    <row r="30" spans="1:13" ht="16" x14ac:dyDescent="0.2">
      <c r="A30" s="56">
        <v>63</v>
      </c>
      <c r="B30" s="49">
        <v>20.2</v>
      </c>
      <c r="C30" s="50">
        <v>22.77</v>
      </c>
      <c r="D30" s="50">
        <v>25.33</v>
      </c>
      <c r="E30" s="50">
        <v>27.9</v>
      </c>
      <c r="F30" s="50">
        <v>30.45</v>
      </c>
      <c r="G30" s="50">
        <v>33.78</v>
      </c>
      <c r="H30" s="50">
        <v>37.090000000000003</v>
      </c>
      <c r="I30" s="50">
        <v>40.409999999999997</v>
      </c>
      <c r="J30" s="50">
        <v>43.73</v>
      </c>
      <c r="K30" s="50">
        <v>47.04</v>
      </c>
      <c r="L30" s="50">
        <v>50.37</v>
      </c>
      <c r="M30" s="57">
        <v>53.69</v>
      </c>
    </row>
    <row r="31" spans="1:13" ht="16" x14ac:dyDescent="0.2">
      <c r="A31" s="56">
        <v>75</v>
      </c>
      <c r="B31" s="49">
        <v>20.2</v>
      </c>
      <c r="C31" s="50">
        <v>22.77</v>
      </c>
      <c r="D31" s="50">
        <v>25.33</v>
      </c>
      <c r="E31" s="50">
        <v>27.9</v>
      </c>
      <c r="F31" s="50">
        <v>30.45</v>
      </c>
      <c r="G31" s="50">
        <v>33.78</v>
      </c>
      <c r="H31" s="50">
        <v>37.090000000000003</v>
      </c>
      <c r="I31" s="50">
        <v>40.409999999999997</v>
      </c>
      <c r="J31" s="50">
        <v>43.73</v>
      </c>
      <c r="K31" s="50">
        <v>47.04</v>
      </c>
      <c r="L31" s="50">
        <v>50.37</v>
      </c>
      <c r="M31" s="57">
        <v>53.69</v>
      </c>
    </row>
    <row r="32" spans="1:13" ht="16" x14ac:dyDescent="0.2">
      <c r="A32" s="56">
        <v>78</v>
      </c>
      <c r="B32" s="49">
        <v>20.2</v>
      </c>
      <c r="C32" s="50">
        <v>22.77</v>
      </c>
      <c r="D32" s="50">
        <v>25.33</v>
      </c>
      <c r="E32" s="50">
        <v>27.9</v>
      </c>
      <c r="F32" s="50">
        <v>30.45</v>
      </c>
      <c r="G32" s="50">
        <v>33.78</v>
      </c>
      <c r="H32" s="50">
        <v>37.090000000000003</v>
      </c>
      <c r="I32" s="50">
        <v>40.409999999999997</v>
      </c>
      <c r="J32" s="50">
        <v>43.73</v>
      </c>
      <c r="K32" s="50">
        <v>47.04</v>
      </c>
      <c r="L32" s="50">
        <v>50.37</v>
      </c>
      <c r="M32" s="57">
        <v>53.69</v>
      </c>
    </row>
    <row r="33" spans="1:13" ht="16" x14ac:dyDescent="0.2">
      <c r="A33" s="56">
        <v>89</v>
      </c>
      <c r="B33" s="49">
        <v>20.2</v>
      </c>
      <c r="C33" s="50">
        <v>22.77</v>
      </c>
      <c r="D33" s="50">
        <v>25.33</v>
      </c>
      <c r="E33" s="50">
        <v>27.9</v>
      </c>
      <c r="F33" s="50">
        <v>30.45</v>
      </c>
      <c r="G33" s="50">
        <v>33.78</v>
      </c>
      <c r="H33" s="50">
        <v>37.090000000000003</v>
      </c>
      <c r="I33" s="50">
        <v>40.409999999999997</v>
      </c>
      <c r="J33" s="50">
        <v>43.73</v>
      </c>
      <c r="K33" s="50">
        <v>47.04</v>
      </c>
      <c r="L33" s="50">
        <v>50.37</v>
      </c>
      <c r="M33" s="57">
        <v>53.69</v>
      </c>
    </row>
    <row r="34" spans="1:13" ht="16" x14ac:dyDescent="0.2">
      <c r="A34" s="56">
        <v>91</v>
      </c>
      <c r="B34" s="49">
        <v>20.2</v>
      </c>
      <c r="C34" s="50">
        <v>22.77</v>
      </c>
      <c r="D34" s="50">
        <v>25.33</v>
      </c>
      <c r="E34" s="50">
        <v>27.9</v>
      </c>
      <c r="F34" s="50">
        <v>30.45</v>
      </c>
      <c r="G34" s="50">
        <v>33.78</v>
      </c>
      <c r="H34" s="50">
        <v>37.090000000000003</v>
      </c>
      <c r="I34" s="50">
        <v>40.409999999999997</v>
      </c>
      <c r="J34" s="50">
        <v>43.73</v>
      </c>
      <c r="K34" s="50">
        <v>47.04</v>
      </c>
      <c r="L34" s="50">
        <v>50.37</v>
      </c>
      <c r="M34" s="57">
        <v>53.69</v>
      </c>
    </row>
    <row r="35" spans="1:13" ht="16" x14ac:dyDescent="0.2">
      <c r="A35" s="56">
        <v>95</v>
      </c>
      <c r="B35" s="49">
        <v>20.2</v>
      </c>
      <c r="C35" s="50">
        <v>22.77</v>
      </c>
      <c r="D35" s="50">
        <v>25.33</v>
      </c>
      <c r="E35" s="50">
        <v>27.9</v>
      </c>
      <c r="F35" s="50">
        <v>30.45</v>
      </c>
      <c r="G35" s="50">
        <v>33.78</v>
      </c>
      <c r="H35" s="50">
        <v>37.090000000000003</v>
      </c>
      <c r="I35" s="50">
        <v>40.409999999999997</v>
      </c>
      <c r="J35" s="50">
        <v>43.73</v>
      </c>
      <c r="K35" s="50">
        <v>47.04</v>
      </c>
      <c r="L35" s="50">
        <v>50.37</v>
      </c>
      <c r="M35" s="57">
        <v>53.69</v>
      </c>
    </row>
    <row r="36" spans="1:13" ht="16" x14ac:dyDescent="0.2">
      <c r="A36" s="58">
        <v>2</v>
      </c>
      <c r="B36" s="53">
        <v>21.17</v>
      </c>
      <c r="C36" s="54">
        <v>23.96</v>
      </c>
      <c r="D36" s="54">
        <v>26.77</v>
      </c>
      <c r="E36" s="54">
        <v>5.16</v>
      </c>
      <c r="F36" s="54">
        <v>32.380000000000003</v>
      </c>
      <c r="G36" s="54">
        <v>35.909999999999997</v>
      </c>
      <c r="H36" s="54">
        <v>39.44</v>
      </c>
      <c r="I36" s="54">
        <v>42.96</v>
      </c>
      <c r="J36" s="54">
        <v>46.49</v>
      </c>
      <c r="K36" s="54">
        <v>50.03</v>
      </c>
      <c r="L36" s="54">
        <v>53.55</v>
      </c>
      <c r="M36" s="55">
        <v>57.08</v>
      </c>
    </row>
    <row r="37" spans="1:13" ht="16" x14ac:dyDescent="0.2">
      <c r="A37" s="58">
        <v>10</v>
      </c>
      <c r="B37" s="53">
        <v>21.17</v>
      </c>
      <c r="C37" s="54">
        <v>23.96</v>
      </c>
      <c r="D37" s="54">
        <v>26.77</v>
      </c>
      <c r="E37" s="54">
        <v>5.16</v>
      </c>
      <c r="F37" s="54">
        <v>32.380000000000003</v>
      </c>
      <c r="G37" s="54">
        <v>35.909999999999997</v>
      </c>
      <c r="H37" s="54">
        <v>39.44</v>
      </c>
      <c r="I37" s="54">
        <v>42.96</v>
      </c>
      <c r="J37" s="54">
        <v>46.49</v>
      </c>
      <c r="K37" s="54">
        <v>50.03</v>
      </c>
      <c r="L37" s="54">
        <v>53.55</v>
      </c>
      <c r="M37" s="55">
        <v>57.08</v>
      </c>
    </row>
    <row r="38" spans="1:13" ht="16" x14ac:dyDescent="0.2">
      <c r="A38" s="58">
        <v>15</v>
      </c>
      <c r="B38" s="53">
        <v>21.17</v>
      </c>
      <c r="C38" s="54">
        <v>23.96</v>
      </c>
      <c r="D38" s="54">
        <v>26.77</v>
      </c>
      <c r="E38" s="54">
        <v>5.16</v>
      </c>
      <c r="F38" s="54">
        <v>32.380000000000003</v>
      </c>
      <c r="G38" s="54">
        <v>35.909999999999997</v>
      </c>
      <c r="H38" s="54">
        <v>39.44</v>
      </c>
      <c r="I38" s="54">
        <v>42.96</v>
      </c>
      <c r="J38" s="54">
        <v>46.49</v>
      </c>
      <c r="K38" s="54">
        <v>50.03</v>
      </c>
      <c r="L38" s="54">
        <v>53.55</v>
      </c>
      <c r="M38" s="55">
        <v>57.08</v>
      </c>
    </row>
    <row r="39" spans="1:13" ht="16" x14ac:dyDescent="0.2">
      <c r="A39" s="58">
        <v>21</v>
      </c>
      <c r="B39" s="53">
        <v>21.17</v>
      </c>
      <c r="C39" s="54">
        <v>23.96</v>
      </c>
      <c r="D39" s="54">
        <v>26.77</v>
      </c>
      <c r="E39" s="54">
        <v>5.16</v>
      </c>
      <c r="F39" s="54">
        <v>32.380000000000003</v>
      </c>
      <c r="G39" s="54">
        <v>35.909999999999997</v>
      </c>
      <c r="H39" s="54">
        <v>39.44</v>
      </c>
      <c r="I39" s="54">
        <v>42.96</v>
      </c>
      <c r="J39" s="54">
        <v>46.49</v>
      </c>
      <c r="K39" s="54">
        <v>50.03</v>
      </c>
      <c r="L39" s="54">
        <v>53.55</v>
      </c>
      <c r="M39" s="55">
        <v>57.08</v>
      </c>
    </row>
    <row r="40" spans="1:13" ht="16" x14ac:dyDescent="0.2">
      <c r="A40" s="58">
        <v>22</v>
      </c>
      <c r="B40" s="53">
        <v>21.17</v>
      </c>
      <c r="C40" s="54">
        <v>23.96</v>
      </c>
      <c r="D40" s="54">
        <v>26.77</v>
      </c>
      <c r="E40" s="54">
        <v>5.16</v>
      </c>
      <c r="F40" s="54">
        <v>32.380000000000003</v>
      </c>
      <c r="G40" s="54">
        <v>35.909999999999997</v>
      </c>
      <c r="H40" s="54">
        <v>39.44</v>
      </c>
      <c r="I40" s="54">
        <v>42.96</v>
      </c>
      <c r="J40" s="54">
        <v>46.49</v>
      </c>
      <c r="K40" s="54">
        <v>50.03</v>
      </c>
      <c r="L40" s="54">
        <v>53.55</v>
      </c>
      <c r="M40" s="55">
        <v>57.08</v>
      </c>
    </row>
    <row r="41" spans="1:13" ht="16" x14ac:dyDescent="0.2">
      <c r="A41" s="58">
        <v>33</v>
      </c>
      <c r="B41" s="53">
        <v>21.17</v>
      </c>
      <c r="C41" s="54">
        <v>23.96</v>
      </c>
      <c r="D41" s="54">
        <v>26.77</v>
      </c>
      <c r="E41" s="54">
        <v>5.16</v>
      </c>
      <c r="F41" s="54">
        <v>32.380000000000003</v>
      </c>
      <c r="G41" s="54">
        <v>35.909999999999997</v>
      </c>
      <c r="H41" s="54">
        <v>39.44</v>
      </c>
      <c r="I41" s="54">
        <v>42.96</v>
      </c>
      <c r="J41" s="54">
        <v>46.49</v>
      </c>
      <c r="K41" s="54">
        <v>50.03</v>
      </c>
      <c r="L41" s="54">
        <v>53.55</v>
      </c>
      <c r="M41" s="55">
        <v>57.08</v>
      </c>
    </row>
    <row r="42" spans="1:13" ht="16" x14ac:dyDescent="0.2">
      <c r="A42" s="58">
        <v>51</v>
      </c>
      <c r="B42" s="53">
        <v>21.17</v>
      </c>
      <c r="C42" s="54">
        <v>23.96</v>
      </c>
      <c r="D42" s="54">
        <v>26.77</v>
      </c>
      <c r="E42" s="54">
        <v>5.16</v>
      </c>
      <c r="F42" s="54">
        <v>32.380000000000003</v>
      </c>
      <c r="G42" s="54">
        <v>35.909999999999997</v>
      </c>
      <c r="H42" s="54">
        <v>39.44</v>
      </c>
      <c r="I42" s="54">
        <v>42.96</v>
      </c>
      <c r="J42" s="54">
        <v>46.49</v>
      </c>
      <c r="K42" s="54">
        <v>50.03</v>
      </c>
      <c r="L42" s="54">
        <v>53.55</v>
      </c>
      <c r="M42" s="55">
        <v>57.08</v>
      </c>
    </row>
    <row r="43" spans="1:13" ht="16" x14ac:dyDescent="0.2">
      <c r="A43" s="58">
        <v>52</v>
      </c>
      <c r="B43" s="53">
        <v>21.17</v>
      </c>
      <c r="C43" s="54">
        <v>23.96</v>
      </c>
      <c r="D43" s="54">
        <v>26.77</v>
      </c>
      <c r="E43" s="54">
        <v>5.16</v>
      </c>
      <c r="F43" s="54">
        <v>32.380000000000003</v>
      </c>
      <c r="G43" s="54">
        <v>35.909999999999997</v>
      </c>
      <c r="H43" s="54">
        <v>39.44</v>
      </c>
      <c r="I43" s="54">
        <v>42.96</v>
      </c>
      <c r="J43" s="54">
        <v>46.49</v>
      </c>
      <c r="K43" s="54">
        <v>50.03</v>
      </c>
      <c r="L43" s="54">
        <v>53.55</v>
      </c>
      <c r="M43" s="55">
        <v>57.08</v>
      </c>
    </row>
    <row r="44" spans="1:13" ht="16" x14ac:dyDescent="0.2">
      <c r="A44" s="58">
        <v>71</v>
      </c>
      <c r="B44" s="53">
        <v>21.17</v>
      </c>
      <c r="C44" s="54">
        <v>23.96</v>
      </c>
      <c r="D44" s="54">
        <v>26.77</v>
      </c>
      <c r="E44" s="54">
        <v>5.16</v>
      </c>
      <c r="F44" s="54">
        <v>32.380000000000003</v>
      </c>
      <c r="G44" s="54">
        <v>35.909999999999997</v>
      </c>
      <c r="H44" s="54">
        <v>39.44</v>
      </c>
      <c r="I44" s="54">
        <v>42.96</v>
      </c>
      <c r="J44" s="54">
        <v>46.49</v>
      </c>
      <c r="K44" s="54">
        <v>50.03</v>
      </c>
      <c r="L44" s="54">
        <v>53.55</v>
      </c>
      <c r="M44" s="55">
        <v>57.08</v>
      </c>
    </row>
    <row r="45" spans="1:13" ht="16" x14ac:dyDescent="0.2">
      <c r="A45" s="58">
        <v>80</v>
      </c>
      <c r="B45" s="53">
        <v>21.17</v>
      </c>
      <c r="C45" s="54">
        <v>23.96</v>
      </c>
      <c r="D45" s="54">
        <v>26.77</v>
      </c>
      <c r="E45" s="54">
        <v>5.16</v>
      </c>
      <c r="F45" s="54">
        <v>32.380000000000003</v>
      </c>
      <c r="G45" s="54">
        <v>35.909999999999997</v>
      </c>
      <c r="H45" s="54">
        <v>39.44</v>
      </c>
      <c r="I45" s="54">
        <v>42.96</v>
      </c>
      <c r="J45" s="54">
        <v>46.49</v>
      </c>
      <c r="K45" s="54">
        <v>50.03</v>
      </c>
      <c r="L45" s="54">
        <v>53.55</v>
      </c>
      <c r="M45" s="55">
        <v>57.08</v>
      </c>
    </row>
    <row r="46" spans="1:13" ht="16" x14ac:dyDescent="0.2">
      <c r="A46" s="59">
        <v>1</v>
      </c>
      <c r="B46" s="49">
        <v>22.15</v>
      </c>
      <c r="C46" s="50">
        <v>25.25</v>
      </c>
      <c r="D46" s="50">
        <v>28.34</v>
      </c>
      <c r="E46" s="50">
        <v>31.45</v>
      </c>
      <c r="F46" s="50">
        <v>34.549999999999997</v>
      </c>
      <c r="G46" s="50">
        <v>38.29</v>
      </c>
      <c r="H46" s="50">
        <v>42.03</v>
      </c>
      <c r="I46" s="50">
        <v>45.77</v>
      </c>
      <c r="J46" s="50">
        <v>49.49</v>
      </c>
      <c r="K46" s="50">
        <v>53.24</v>
      </c>
      <c r="L46" s="50">
        <v>56.97</v>
      </c>
      <c r="M46" s="57">
        <v>60.72</v>
      </c>
    </row>
    <row r="47" spans="1:13" ht="16" x14ac:dyDescent="0.2">
      <c r="A47" s="59">
        <v>8</v>
      </c>
      <c r="B47" s="49">
        <v>22.15</v>
      </c>
      <c r="C47" s="50">
        <v>25.25</v>
      </c>
      <c r="D47" s="50">
        <v>28.34</v>
      </c>
      <c r="E47" s="50">
        <v>31.45</v>
      </c>
      <c r="F47" s="50">
        <v>34.549999999999997</v>
      </c>
      <c r="G47" s="50">
        <v>38.29</v>
      </c>
      <c r="H47" s="50">
        <v>42.03</v>
      </c>
      <c r="I47" s="50">
        <v>45.77</v>
      </c>
      <c r="J47" s="50">
        <v>49.49</v>
      </c>
      <c r="K47" s="50">
        <v>53.24</v>
      </c>
      <c r="L47" s="50">
        <v>56.97</v>
      </c>
      <c r="M47" s="57">
        <v>60.72</v>
      </c>
    </row>
    <row r="48" spans="1:13" ht="16" x14ac:dyDescent="0.2">
      <c r="A48" s="59">
        <v>12</v>
      </c>
      <c r="B48" s="49">
        <v>22.15</v>
      </c>
      <c r="C48" s="50">
        <v>25.25</v>
      </c>
      <c r="D48" s="50">
        <v>28.34</v>
      </c>
      <c r="E48" s="50">
        <v>31.45</v>
      </c>
      <c r="F48" s="50">
        <v>34.549999999999997</v>
      </c>
      <c r="G48" s="50">
        <v>38.29</v>
      </c>
      <c r="H48" s="50">
        <v>42.03</v>
      </c>
      <c r="I48" s="50">
        <v>45.77</v>
      </c>
      <c r="J48" s="50">
        <v>49.49</v>
      </c>
      <c r="K48" s="50">
        <v>53.24</v>
      </c>
      <c r="L48" s="50">
        <v>56.97</v>
      </c>
      <c r="M48" s="57">
        <v>60.72</v>
      </c>
    </row>
    <row r="49" spans="1:13" ht="16" x14ac:dyDescent="0.2">
      <c r="A49" s="59">
        <v>25</v>
      </c>
      <c r="B49" s="49">
        <v>22.15</v>
      </c>
      <c r="C49" s="50">
        <v>25.25</v>
      </c>
      <c r="D49" s="50">
        <v>28.34</v>
      </c>
      <c r="E49" s="50">
        <v>31.45</v>
      </c>
      <c r="F49" s="50">
        <v>34.549999999999997</v>
      </c>
      <c r="G49" s="50">
        <v>38.29</v>
      </c>
      <c r="H49" s="50">
        <v>42.03</v>
      </c>
      <c r="I49" s="50">
        <v>45.77</v>
      </c>
      <c r="J49" s="50">
        <v>49.49</v>
      </c>
      <c r="K49" s="50">
        <v>53.24</v>
      </c>
      <c r="L49" s="50">
        <v>56.97</v>
      </c>
      <c r="M49" s="57">
        <v>60.72</v>
      </c>
    </row>
    <row r="50" spans="1:13" ht="16" x14ac:dyDescent="0.2">
      <c r="A50" s="59">
        <v>29</v>
      </c>
      <c r="B50" s="49">
        <v>22.15</v>
      </c>
      <c r="C50" s="50">
        <v>25.25</v>
      </c>
      <c r="D50" s="50">
        <v>28.34</v>
      </c>
      <c r="E50" s="50">
        <v>31.45</v>
      </c>
      <c r="F50" s="50">
        <v>34.549999999999997</v>
      </c>
      <c r="G50" s="50">
        <v>38.29</v>
      </c>
      <c r="H50" s="50">
        <v>42.03</v>
      </c>
      <c r="I50" s="50">
        <v>45.77</v>
      </c>
      <c r="J50" s="50">
        <v>49.49</v>
      </c>
      <c r="K50" s="50">
        <v>53.24</v>
      </c>
      <c r="L50" s="50">
        <v>56.97</v>
      </c>
      <c r="M50" s="57">
        <v>60.72</v>
      </c>
    </row>
    <row r="51" spans="1:13" ht="16" x14ac:dyDescent="0.2">
      <c r="A51" s="59">
        <v>32</v>
      </c>
      <c r="B51" s="49">
        <v>22.15</v>
      </c>
      <c r="C51" s="50">
        <v>25.25</v>
      </c>
      <c r="D51" s="50">
        <v>28.34</v>
      </c>
      <c r="E51" s="50">
        <v>31.45</v>
      </c>
      <c r="F51" s="50">
        <v>34.549999999999997</v>
      </c>
      <c r="G51" s="50">
        <v>38.29</v>
      </c>
      <c r="H51" s="50">
        <v>42.03</v>
      </c>
      <c r="I51" s="50">
        <v>45.77</v>
      </c>
      <c r="J51" s="50">
        <v>49.49</v>
      </c>
      <c r="K51" s="50">
        <v>53.24</v>
      </c>
      <c r="L51" s="50">
        <v>56.97</v>
      </c>
      <c r="M51" s="57">
        <v>60.72</v>
      </c>
    </row>
    <row r="52" spans="1:13" ht="16" x14ac:dyDescent="0.2">
      <c r="A52" s="59">
        <v>39</v>
      </c>
      <c r="B52" s="49">
        <v>22.15</v>
      </c>
      <c r="C52" s="50">
        <v>25.25</v>
      </c>
      <c r="D52" s="50">
        <v>28.34</v>
      </c>
      <c r="E52" s="50">
        <v>31.45</v>
      </c>
      <c r="F52" s="50">
        <v>34.549999999999997</v>
      </c>
      <c r="G52" s="50">
        <v>38.29</v>
      </c>
      <c r="H52" s="50">
        <v>42.03</v>
      </c>
      <c r="I52" s="50">
        <v>45.77</v>
      </c>
      <c r="J52" s="50">
        <v>49.49</v>
      </c>
      <c r="K52" s="50">
        <v>53.24</v>
      </c>
      <c r="L52" s="50">
        <v>56.97</v>
      </c>
      <c r="M52" s="57">
        <v>60.72</v>
      </c>
    </row>
    <row r="53" spans="1:13" ht="16" x14ac:dyDescent="0.2">
      <c r="A53" s="59">
        <v>40</v>
      </c>
      <c r="B53" s="49">
        <v>22.15</v>
      </c>
      <c r="C53" s="50">
        <v>25.25</v>
      </c>
      <c r="D53" s="50">
        <v>28.34</v>
      </c>
      <c r="E53" s="50">
        <v>31.45</v>
      </c>
      <c r="F53" s="50">
        <v>34.549999999999997</v>
      </c>
      <c r="G53" s="50">
        <v>38.29</v>
      </c>
      <c r="H53" s="50">
        <v>42.03</v>
      </c>
      <c r="I53" s="50">
        <v>45.77</v>
      </c>
      <c r="J53" s="50">
        <v>49.49</v>
      </c>
      <c r="K53" s="50">
        <v>53.24</v>
      </c>
      <c r="L53" s="50">
        <v>56.97</v>
      </c>
      <c r="M53" s="57">
        <v>60.72</v>
      </c>
    </row>
    <row r="54" spans="1:13" ht="16" x14ac:dyDescent="0.2">
      <c r="A54" s="59">
        <v>42</v>
      </c>
      <c r="B54" s="49">
        <v>22.15</v>
      </c>
      <c r="C54" s="50">
        <v>25.25</v>
      </c>
      <c r="D54" s="50">
        <v>28.34</v>
      </c>
      <c r="E54" s="50">
        <v>31.45</v>
      </c>
      <c r="F54" s="50">
        <v>34.549999999999997</v>
      </c>
      <c r="G54" s="50">
        <v>38.29</v>
      </c>
      <c r="H54" s="50">
        <v>42.03</v>
      </c>
      <c r="I54" s="50">
        <v>45.77</v>
      </c>
      <c r="J54" s="50">
        <v>49.49</v>
      </c>
      <c r="K54" s="50">
        <v>53.24</v>
      </c>
      <c r="L54" s="50">
        <v>56.97</v>
      </c>
      <c r="M54" s="57">
        <v>60.72</v>
      </c>
    </row>
    <row r="55" spans="1:13" ht="16" x14ac:dyDescent="0.2">
      <c r="A55" s="59">
        <v>43</v>
      </c>
      <c r="B55" s="49">
        <v>22.15</v>
      </c>
      <c r="C55" s="50">
        <v>25.25</v>
      </c>
      <c r="D55" s="50">
        <v>28.34</v>
      </c>
      <c r="E55" s="50">
        <v>31.45</v>
      </c>
      <c r="F55" s="50">
        <v>34.549999999999997</v>
      </c>
      <c r="G55" s="50">
        <v>38.29</v>
      </c>
      <c r="H55" s="50">
        <v>42.03</v>
      </c>
      <c r="I55" s="50">
        <v>45.77</v>
      </c>
      <c r="J55" s="50">
        <v>49.49</v>
      </c>
      <c r="K55" s="50">
        <v>53.24</v>
      </c>
      <c r="L55" s="50">
        <v>56.97</v>
      </c>
      <c r="M55" s="57">
        <v>60.72</v>
      </c>
    </row>
    <row r="56" spans="1:13" ht="16" x14ac:dyDescent="0.2">
      <c r="A56" s="59">
        <v>46</v>
      </c>
      <c r="B56" s="49">
        <v>22.15</v>
      </c>
      <c r="C56" s="50">
        <v>25.25</v>
      </c>
      <c r="D56" s="50">
        <v>28.34</v>
      </c>
      <c r="E56" s="50">
        <v>31.45</v>
      </c>
      <c r="F56" s="50">
        <v>34.549999999999997</v>
      </c>
      <c r="G56" s="50">
        <v>38.29</v>
      </c>
      <c r="H56" s="50">
        <v>42.03</v>
      </c>
      <c r="I56" s="50">
        <v>45.77</v>
      </c>
      <c r="J56" s="50">
        <v>49.49</v>
      </c>
      <c r="K56" s="50">
        <v>53.24</v>
      </c>
      <c r="L56" s="50">
        <v>56.97</v>
      </c>
      <c r="M56" s="57">
        <v>60.72</v>
      </c>
    </row>
    <row r="57" spans="1:13" ht="16" x14ac:dyDescent="0.2">
      <c r="A57" s="59">
        <v>47</v>
      </c>
      <c r="B57" s="49">
        <v>22.15</v>
      </c>
      <c r="C57" s="50">
        <v>25.25</v>
      </c>
      <c r="D57" s="50">
        <v>28.34</v>
      </c>
      <c r="E57" s="50">
        <v>31.45</v>
      </c>
      <c r="F57" s="50">
        <v>34.549999999999997</v>
      </c>
      <c r="G57" s="50">
        <v>38.29</v>
      </c>
      <c r="H57" s="50">
        <v>42.03</v>
      </c>
      <c r="I57" s="50">
        <v>45.77</v>
      </c>
      <c r="J57" s="50">
        <v>49.49</v>
      </c>
      <c r="K57" s="50">
        <v>53.24</v>
      </c>
      <c r="L57" s="50">
        <v>56.97</v>
      </c>
      <c r="M57" s="57">
        <v>60.72</v>
      </c>
    </row>
    <row r="58" spans="1:13" ht="16" x14ac:dyDescent="0.2">
      <c r="A58" s="59">
        <v>55</v>
      </c>
      <c r="B58" s="49">
        <v>22.15</v>
      </c>
      <c r="C58" s="50">
        <v>25.25</v>
      </c>
      <c r="D58" s="50">
        <v>28.34</v>
      </c>
      <c r="E58" s="50">
        <v>31.45</v>
      </c>
      <c r="F58" s="50">
        <v>34.549999999999997</v>
      </c>
      <c r="G58" s="50">
        <v>38.29</v>
      </c>
      <c r="H58" s="50">
        <v>42.03</v>
      </c>
      <c r="I58" s="50">
        <v>45.77</v>
      </c>
      <c r="J58" s="50">
        <v>49.49</v>
      </c>
      <c r="K58" s="50">
        <v>53.24</v>
      </c>
      <c r="L58" s="50">
        <v>56.97</v>
      </c>
      <c r="M58" s="57">
        <v>60.72</v>
      </c>
    </row>
    <row r="59" spans="1:13" ht="16" x14ac:dyDescent="0.2">
      <c r="A59" s="59">
        <v>59</v>
      </c>
      <c r="B59" s="49">
        <v>22.15</v>
      </c>
      <c r="C59" s="50">
        <v>25.25</v>
      </c>
      <c r="D59" s="50">
        <v>28.34</v>
      </c>
      <c r="E59" s="50">
        <v>31.45</v>
      </c>
      <c r="F59" s="50">
        <v>34.549999999999997</v>
      </c>
      <c r="G59" s="50">
        <v>38.29</v>
      </c>
      <c r="H59" s="50">
        <v>42.03</v>
      </c>
      <c r="I59" s="50">
        <v>45.77</v>
      </c>
      <c r="J59" s="50">
        <v>49.49</v>
      </c>
      <c r="K59" s="50">
        <v>53.24</v>
      </c>
      <c r="L59" s="50">
        <v>56.97</v>
      </c>
      <c r="M59" s="57">
        <v>60.72</v>
      </c>
    </row>
    <row r="60" spans="1:13" ht="16" x14ac:dyDescent="0.2">
      <c r="A60" s="59">
        <v>62</v>
      </c>
      <c r="B60" s="49">
        <v>22.15</v>
      </c>
      <c r="C60" s="50">
        <v>25.25</v>
      </c>
      <c r="D60" s="50">
        <v>28.34</v>
      </c>
      <c r="E60" s="50">
        <v>31.45</v>
      </c>
      <c r="F60" s="50">
        <v>34.549999999999997</v>
      </c>
      <c r="G60" s="50">
        <v>38.29</v>
      </c>
      <c r="H60" s="50">
        <v>42.03</v>
      </c>
      <c r="I60" s="50">
        <v>45.77</v>
      </c>
      <c r="J60" s="50">
        <v>49.49</v>
      </c>
      <c r="K60" s="50">
        <v>53.24</v>
      </c>
      <c r="L60" s="50">
        <v>56.97</v>
      </c>
      <c r="M60" s="57">
        <v>60.72</v>
      </c>
    </row>
    <row r="61" spans="1:13" ht="16" x14ac:dyDescent="0.2">
      <c r="A61" s="59">
        <v>69</v>
      </c>
      <c r="B61" s="49">
        <v>22.15</v>
      </c>
      <c r="C61" s="50">
        <v>25.25</v>
      </c>
      <c r="D61" s="50">
        <v>28.34</v>
      </c>
      <c r="E61" s="50">
        <v>31.45</v>
      </c>
      <c r="F61" s="50">
        <v>34.549999999999997</v>
      </c>
      <c r="G61" s="50">
        <v>38.29</v>
      </c>
      <c r="H61" s="50">
        <v>42.03</v>
      </c>
      <c r="I61" s="50">
        <v>45.77</v>
      </c>
      <c r="J61" s="50">
        <v>49.49</v>
      </c>
      <c r="K61" s="50">
        <v>53.24</v>
      </c>
      <c r="L61" s="50">
        <v>56.97</v>
      </c>
      <c r="M61" s="57">
        <v>60.72</v>
      </c>
    </row>
    <row r="62" spans="1:13" ht="16" x14ac:dyDescent="0.2">
      <c r="A62" s="59">
        <v>70</v>
      </c>
      <c r="B62" s="49">
        <v>22.15</v>
      </c>
      <c r="C62" s="50">
        <v>25.25</v>
      </c>
      <c r="D62" s="50">
        <v>28.34</v>
      </c>
      <c r="E62" s="50">
        <v>31.45</v>
      </c>
      <c r="F62" s="50">
        <v>34.549999999999997</v>
      </c>
      <c r="G62" s="50">
        <v>38.29</v>
      </c>
      <c r="H62" s="50">
        <v>42.03</v>
      </c>
      <c r="I62" s="50">
        <v>45.77</v>
      </c>
      <c r="J62" s="50">
        <v>49.49</v>
      </c>
      <c r="K62" s="50">
        <v>53.24</v>
      </c>
      <c r="L62" s="50">
        <v>56.97</v>
      </c>
      <c r="M62" s="57">
        <v>60.72</v>
      </c>
    </row>
    <row r="63" spans="1:13" ht="16" x14ac:dyDescent="0.2">
      <c r="A63" s="59">
        <v>82</v>
      </c>
      <c r="B63" s="49">
        <v>22.15</v>
      </c>
      <c r="C63" s="50">
        <v>25.25</v>
      </c>
      <c r="D63" s="50">
        <v>28.34</v>
      </c>
      <c r="E63" s="50">
        <v>31.45</v>
      </c>
      <c r="F63" s="50">
        <v>34.549999999999997</v>
      </c>
      <c r="G63" s="50">
        <v>38.29</v>
      </c>
      <c r="H63" s="50">
        <v>42.03</v>
      </c>
      <c r="I63" s="50">
        <v>45.77</v>
      </c>
      <c r="J63" s="50">
        <v>49.49</v>
      </c>
      <c r="K63" s="50">
        <v>53.24</v>
      </c>
      <c r="L63" s="50">
        <v>56.97</v>
      </c>
      <c r="M63" s="57">
        <v>60.72</v>
      </c>
    </row>
    <row r="64" spans="1:13" ht="16" x14ac:dyDescent="0.2">
      <c r="A64" s="70">
        <v>7</v>
      </c>
      <c r="B64" s="53">
        <v>22.89</v>
      </c>
      <c r="C64" s="54">
        <v>26.41</v>
      </c>
      <c r="D64" s="54">
        <v>29.9</v>
      </c>
      <c r="E64" s="54">
        <v>33.4</v>
      </c>
      <c r="F64" s="54">
        <v>36.89</v>
      </c>
      <c r="G64" s="54">
        <v>40.78</v>
      </c>
      <c r="H64" s="54">
        <v>44.65</v>
      </c>
      <c r="I64" s="54">
        <v>48.54</v>
      </c>
      <c r="J64" s="54">
        <v>52.41</v>
      </c>
      <c r="K64" s="54">
        <v>56.29</v>
      </c>
      <c r="L64" s="54">
        <v>60.18</v>
      </c>
      <c r="M64" s="55">
        <v>64.05</v>
      </c>
    </row>
    <row r="65" spans="1:13" ht="16" x14ac:dyDescent="0.2">
      <c r="A65" s="70">
        <v>26</v>
      </c>
      <c r="B65" s="53">
        <v>22.89</v>
      </c>
      <c r="C65" s="54">
        <v>26.41</v>
      </c>
      <c r="D65" s="54">
        <v>29.9</v>
      </c>
      <c r="E65" s="54">
        <v>33.4</v>
      </c>
      <c r="F65" s="54">
        <v>36.89</v>
      </c>
      <c r="G65" s="54">
        <v>40.78</v>
      </c>
      <c r="H65" s="54">
        <v>44.65</v>
      </c>
      <c r="I65" s="54">
        <v>48.54</v>
      </c>
      <c r="J65" s="54">
        <v>52.41</v>
      </c>
      <c r="K65" s="54">
        <v>56.29</v>
      </c>
      <c r="L65" s="54">
        <v>60.18</v>
      </c>
      <c r="M65" s="55">
        <v>64.05</v>
      </c>
    </row>
    <row r="66" spans="1:13" ht="16" x14ac:dyDescent="0.2">
      <c r="A66" s="70">
        <v>31</v>
      </c>
      <c r="B66" s="53">
        <v>22.89</v>
      </c>
      <c r="C66" s="54">
        <v>26.41</v>
      </c>
      <c r="D66" s="54">
        <v>29.9</v>
      </c>
      <c r="E66" s="54">
        <v>33.4</v>
      </c>
      <c r="F66" s="54">
        <v>36.89</v>
      </c>
      <c r="G66" s="54">
        <v>40.78</v>
      </c>
      <c r="H66" s="54">
        <v>44.65</v>
      </c>
      <c r="I66" s="54">
        <v>48.54</v>
      </c>
      <c r="J66" s="54">
        <v>52.41</v>
      </c>
      <c r="K66" s="54">
        <v>56.29</v>
      </c>
      <c r="L66" s="54">
        <v>60.18</v>
      </c>
      <c r="M66" s="55">
        <v>64.05</v>
      </c>
    </row>
    <row r="67" spans="1:13" ht="16" x14ac:dyDescent="0.2">
      <c r="A67" s="70">
        <v>38</v>
      </c>
      <c r="B67" s="53">
        <v>22.89</v>
      </c>
      <c r="C67" s="54">
        <v>26.41</v>
      </c>
      <c r="D67" s="54">
        <v>29.9</v>
      </c>
      <c r="E67" s="54">
        <v>33.4</v>
      </c>
      <c r="F67" s="54">
        <v>36.89</v>
      </c>
      <c r="G67" s="54">
        <v>40.78</v>
      </c>
      <c r="H67" s="54">
        <v>44.65</v>
      </c>
      <c r="I67" s="54">
        <v>48.54</v>
      </c>
      <c r="J67" s="54">
        <v>52.41</v>
      </c>
      <c r="K67" s="54">
        <v>56.29</v>
      </c>
      <c r="L67" s="54">
        <v>60.18</v>
      </c>
      <c r="M67" s="55">
        <v>64.05</v>
      </c>
    </row>
    <row r="68" spans="1:13" ht="16" x14ac:dyDescent="0.2">
      <c r="A68" s="70">
        <v>48</v>
      </c>
      <c r="B68" s="53">
        <v>22.89</v>
      </c>
      <c r="C68" s="54">
        <v>26.41</v>
      </c>
      <c r="D68" s="54">
        <v>29.9</v>
      </c>
      <c r="E68" s="54">
        <v>33.4</v>
      </c>
      <c r="F68" s="54">
        <v>36.89</v>
      </c>
      <c r="G68" s="54">
        <v>40.78</v>
      </c>
      <c r="H68" s="54">
        <v>44.65</v>
      </c>
      <c r="I68" s="54">
        <v>48.54</v>
      </c>
      <c r="J68" s="54">
        <v>52.41</v>
      </c>
      <c r="K68" s="54">
        <v>56.29</v>
      </c>
      <c r="L68" s="54">
        <v>60.18</v>
      </c>
      <c r="M68" s="55">
        <v>64.05</v>
      </c>
    </row>
    <row r="69" spans="1:13" ht="16" x14ac:dyDescent="0.2">
      <c r="A69" s="70">
        <v>54</v>
      </c>
      <c r="B69" s="53">
        <v>22.89</v>
      </c>
      <c r="C69" s="54">
        <v>26.41</v>
      </c>
      <c r="D69" s="54">
        <v>29.9</v>
      </c>
      <c r="E69" s="54">
        <v>33.4</v>
      </c>
      <c r="F69" s="54">
        <v>36.89</v>
      </c>
      <c r="G69" s="54">
        <v>40.78</v>
      </c>
      <c r="H69" s="54">
        <v>44.65</v>
      </c>
      <c r="I69" s="54">
        <v>48.54</v>
      </c>
      <c r="J69" s="54">
        <v>52.41</v>
      </c>
      <c r="K69" s="54">
        <v>56.29</v>
      </c>
      <c r="L69" s="54">
        <v>60.18</v>
      </c>
      <c r="M69" s="55">
        <v>64.05</v>
      </c>
    </row>
    <row r="70" spans="1:13" ht="16" x14ac:dyDescent="0.2">
      <c r="A70" s="70">
        <v>57</v>
      </c>
      <c r="B70" s="53">
        <v>22.89</v>
      </c>
      <c r="C70" s="54">
        <v>26.41</v>
      </c>
      <c r="D70" s="54">
        <v>29.9</v>
      </c>
      <c r="E70" s="54">
        <v>33.4</v>
      </c>
      <c r="F70" s="54">
        <v>36.89</v>
      </c>
      <c r="G70" s="54">
        <v>40.78</v>
      </c>
      <c r="H70" s="54">
        <v>44.65</v>
      </c>
      <c r="I70" s="54">
        <v>48.54</v>
      </c>
      <c r="J70" s="54">
        <v>52.41</v>
      </c>
      <c r="K70" s="54">
        <v>56.29</v>
      </c>
      <c r="L70" s="54">
        <v>60.18</v>
      </c>
      <c r="M70" s="55">
        <v>64.05</v>
      </c>
    </row>
    <row r="71" spans="1:13" ht="16" x14ac:dyDescent="0.2">
      <c r="A71" s="70">
        <v>64</v>
      </c>
      <c r="B71" s="53">
        <v>22.89</v>
      </c>
      <c r="C71" s="54">
        <v>26.41</v>
      </c>
      <c r="D71" s="54">
        <v>29.9</v>
      </c>
      <c r="E71" s="54">
        <v>33.4</v>
      </c>
      <c r="F71" s="54">
        <v>36.89</v>
      </c>
      <c r="G71" s="54">
        <v>40.78</v>
      </c>
      <c r="H71" s="54">
        <v>44.65</v>
      </c>
      <c r="I71" s="54">
        <v>48.54</v>
      </c>
      <c r="J71" s="54">
        <v>52.41</v>
      </c>
      <c r="K71" s="54">
        <v>56.29</v>
      </c>
      <c r="L71" s="54">
        <v>60.18</v>
      </c>
      <c r="M71" s="55">
        <v>64.05</v>
      </c>
    </row>
    <row r="72" spans="1:13" ht="16" x14ac:dyDescent="0.2">
      <c r="A72" s="70">
        <v>65</v>
      </c>
      <c r="B72" s="53">
        <v>22.89</v>
      </c>
      <c r="C72" s="54">
        <v>26.41</v>
      </c>
      <c r="D72" s="54">
        <v>29.9</v>
      </c>
      <c r="E72" s="54">
        <v>33.4</v>
      </c>
      <c r="F72" s="54">
        <v>36.89</v>
      </c>
      <c r="G72" s="54">
        <v>40.78</v>
      </c>
      <c r="H72" s="54">
        <v>44.65</v>
      </c>
      <c r="I72" s="54">
        <v>48.54</v>
      </c>
      <c r="J72" s="54">
        <v>52.41</v>
      </c>
      <c r="K72" s="54">
        <v>56.29</v>
      </c>
      <c r="L72" s="54">
        <v>60.18</v>
      </c>
      <c r="M72" s="55">
        <v>64.05</v>
      </c>
    </row>
    <row r="73" spans="1:13" ht="16" x14ac:dyDescent="0.2">
      <c r="A73" s="70">
        <v>73</v>
      </c>
      <c r="B73" s="53">
        <v>22.89</v>
      </c>
      <c r="C73" s="54">
        <v>26.41</v>
      </c>
      <c r="D73" s="54">
        <v>29.9</v>
      </c>
      <c r="E73" s="54">
        <v>33.4</v>
      </c>
      <c r="F73" s="54">
        <v>36.89</v>
      </c>
      <c r="G73" s="54">
        <v>40.78</v>
      </c>
      <c r="H73" s="54">
        <v>44.65</v>
      </c>
      <c r="I73" s="54">
        <v>48.54</v>
      </c>
      <c r="J73" s="54">
        <v>52.41</v>
      </c>
      <c r="K73" s="54">
        <v>56.29</v>
      </c>
      <c r="L73" s="54">
        <v>60.18</v>
      </c>
      <c r="M73" s="55">
        <v>64.05</v>
      </c>
    </row>
    <row r="74" spans="1:13" ht="16" x14ac:dyDescent="0.2">
      <c r="A74" s="70">
        <v>74</v>
      </c>
      <c r="B74" s="53">
        <v>22.89</v>
      </c>
      <c r="C74" s="54">
        <v>26.41</v>
      </c>
      <c r="D74" s="54">
        <v>29.9</v>
      </c>
      <c r="E74" s="54">
        <v>33.4</v>
      </c>
      <c r="F74" s="54">
        <v>36.89</v>
      </c>
      <c r="G74" s="54">
        <v>40.78</v>
      </c>
      <c r="H74" s="54">
        <v>44.65</v>
      </c>
      <c r="I74" s="54">
        <v>48.54</v>
      </c>
      <c r="J74" s="54">
        <v>52.41</v>
      </c>
      <c r="K74" s="54">
        <v>56.29</v>
      </c>
      <c r="L74" s="54">
        <v>60.18</v>
      </c>
      <c r="M74" s="55">
        <v>64.05</v>
      </c>
    </row>
    <row r="75" spans="1:13" ht="16" x14ac:dyDescent="0.2">
      <c r="A75" s="70">
        <v>81</v>
      </c>
      <c r="B75" s="53">
        <v>22.89</v>
      </c>
      <c r="C75" s="54">
        <v>26.41</v>
      </c>
      <c r="D75" s="54">
        <v>29.9</v>
      </c>
      <c r="E75" s="54">
        <v>33.4</v>
      </c>
      <c r="F75" s="54">
        <v>36.89</v>
      </c>
      <c r="G75" s="54">
        <v>40.78</v>
      </c>
      <c r="H75" s="54">
        <v>44.65</v>
      </c>
      <c r="I75" s="54">
        <v>48.54</v>
      </c>
      <c r="J75" s="54">
        <v>52.41</v>
      </c>
      <c r="K75" s="54">
        <v>56.29</v>
      </c>
      <c r="L75" s="54">
        <v>60.18</v>
      </c>
      <c r="M75" s="55">
        <v>64.05</v>
      </c>
    </row>
    <row r="76" spans="1:13" ht="16" x14ac:dyDescent="0.2">
      <c r="A76" s="70">
        <v>88</v>
      </c>
      <c r="B76" s="53">
        <v>22.89</v>
      </c>
      <c r="C76" s="54">
        <v>26.41</v>
      </c>
      <c r="D76" s="54">
        <v>29.9</v>
      </c>
      <c r="E76" s="54">
        <v>33.4</v>
      </c>
      <c r="F76" s="54">
        <v>36.89</v>
      </c>
      <c r="G76" s="54">
        <v>40.78</v>
      </c>
      <c r="H76" s="54">
        <v>44.65</v>
      </c>
      <c r="I76" s="54">
        <v>48.54</v>
      </c>
      <c r="J76" s="54">
        <v>52.41</v>
      </c>
      <c r="K76" s="54">
        <v>56.29</v>
      </c>
      <c r="L76" s="54">
        <v>60.18</v>
      </c>
      <c r="M76" s="55">
        <v>64.05</v>
      </c>
    </row>
    <row r="77" spans="1:13" ht="16" x14ac:dyDescent="0.2">
      <c r="A77" s="70">
        <v>90</v>
      </c>
      <c r="B77" s="53">
        <v>22.89</v>
      </c>
      <c r="C77" s="54">
        <v>26.41</v>
      </c>
      <c r="D77" s="54">
        <v>29.9</v>
      </c>
      <c r="E77" s="54">
        <v>33.4</v>
      </c>
      <c r="F77" s="54">
        <v>36.89</v>
      </c>
      <c r="G77" s="54">
        <v>40.78</v>
      </c>
      <c r="H77" s="54">
        <v>44.65</v>
      </c>
      <c r="I77" s="54">
        <v>48.54</v>
      </c>
      <c r="J77" s="54">
        <v>52.41</v>
      </c>
      <c r="K77" s="54">
        <v>56.29</v>
      </c>
      <c r="L77" s="54">
        <v>60.18</v>
      </c>
      <c r="M77" s="55">
        <v>64.05</v>
      </c>
    </row>
    <row r="78" spans="1:13" ht="16" x14ac:dyDescent="0.2">
      <c r="A78" s="71">
        <v>5</v>
      </c>
      <c r="B78" s="49">
        <v>23.01</v>
      </c>
      <c r="C78" s="50">
        <v>27.03</v>
      </c>
      <c r="D78" s="50">
        <v>31.07</v>
      </c>
      <c r="E78" s="50">
        <v>35.1</v>
      </c>
      <c r="F78" s="50">
        <v>39.119999999999997</v>
      </c>
      <c r="G78" s="50">
        <v>43.11</v>
      </c>
      <c r="H78" s="50">
        <v>47.09</v>
      </c>
      <c r="I78" s="50">
        <v>51.07</v>
      </c>
      <c r="J78" s="50">
        <v>55.04</v>
      </c>
      <c r="K78" s="50">
        <v>59.03</v>
      </c>
      <c r="L78" s="50">
        <v>63.01</v>
      </c>
      <c r="M78" s="57">
        <v>66.989999999999995</v>
      </c>
    </row>
    <row r="79" spans="1:13" ht="16" x14ac:dyDescent="0.2">
      <c r="A79" s="71">
        <v>9</v>
      </c>
      <c r="B79" s="49">
        <v>23.01</v>
      </c>
      <c r="C79" s="50">
        <v>27.03</v>
      </c>
      <c r="D79" s="50">
        <v>31.07</v>
      </c>
      <c r="E79" s="50">
        <v>35.1</v>
      </c>
      <c r="F79" s="50">
        <v>39.119999999999997</v>
      </c>
      <c r="G79" s="50">
        <v>43.11</v>
      </c>
      <c r="H79" s="50">
        <v>47.09</v>
      </c>
      <c r="I79" s="50">
        <v>51.07</v>
      </c>
      <c r="J79" s="50">
        <v>55.04</v>
      </c>
      <c r="K79" s="50">
        <v>59.03</v>
      </c>
      <c r="L79" s="50">
        <v>63.01</v>
      </c>
      <c r="M79" s="57">
        <v>66.989999999999995</v>
      </c>
    </row>
    <row r="80" spans="1:13" ht="16" x14ac:dyDescent="0.2">
      <c r="A80" s="71">
        <v>11</v>
      </c>
      <c r="B80" s="49">
        <v>23.01</v>
      </c>
      <c r="C80" s="50">
        <v>27.03</v>
      </c>
      <c r="D80" s="50">
        <v>31.07</v>
      </c>
      <c r="E80" s="50">
        <v>35.1</v>
      </c>
      <c r="F80" s="50">
        <v>39.119999999999997</v>
      </c>
      <c r="G80" s="50">
        <v>43.11</v>
      </c>
      <c r="H80" s="50">
        <v>47.09</v>
      </c>
      <c r="I80" s="50">
        <v>51.07</v>
      </c>
      <c r="J80" s="50">
        <v>55.04</v>
      </c>
      <c r="K80" s="50">
        <v>59.03</v>
      </c>
      <c r="L80" s="50">
        <v>63.01</v>
      </c>
      <c r="M80" s="57">
        <v>66.989999999999995</v>
      </c>
    </row>
    <row r="81" spans="1:13" ht="16" x14ac:dyDescent="0.2">
      <c r="A81" s="71">
        <v>30</v>
      </c>
      <c r="B81" s="49">
        <v>23.01</v>
      </c>
      <c r="C81" s="50">
        <v>27.03</v>
      </c>
      <c r="D81" s="50">
        <v>31.07</v>
      </c>
      <c r="E81" s="50">
        <v>35.1</v>
      </c>
      <c r="F81" s="50">
        <v>39.119999999999997</v>
      </c>
      <c r="G81" s="50">
        <v>43.11</v>
      </c>
      <c r="H81" s="50">
        <v>47.09</v>
      </c>
      <c r="I81" s="50">
        <v>51.07</v>
      </c>
      <c r="J81" s="50">
        <v>55.04</v>
      </c>
      <c r="K81" s="50">
        <v>59.03</v>
      </c>
      <c r="L81" s="50">
        <v>63.01</v>
      </c>
      <c r="M81" s="57">
        <v>66.989999999999995</v>
      </c>
    </row>
    <row r="82" spans="1:13" ht="16" x14ac:dyDescent="0.2">
      <c r="A82" s="71">
        <v>34</v>
      </c>
      <c r="B82" s="49">
        <v>23.01</v>
      </c>
      <c r="C82" s="50">
        <v>27.03</v>
      </c>
      <c r="D82" s="50">
        <v>31.07</v>
      </c>
      <c r="E82" s="50">
        <v>35.1</v>
      </c>
      <c r="F82" s="50">
        <v>39.119999999999997</v>
      </c>
      <c r="G82" s="50">
        <v>43.11</v>
      </c>
      <c r="H82" s="50">
        <v>47.09</v>
      </c>
      <c r="I82" s="50">
        <v>51.07</v>
      </c>
      <c r="J82" s="50">
        <v>55.04</v>
      </c>
      <c r="K82" s="50">
        <v>59.03</v>
      </c>
      <c r="L82" s="50">
        <v>63.01</v>
      </c>
      <c r="M82" s="57">
        <v>66.989999999999995</v>
      </c>
    </row>
    <row r="83" spans="1:13" ht="16" x14ac:dyDescent="0.2">
      <c r="A83" s="71">
        <v>67</v>
      </c>
      <c r="B83" s="49">
        <v>23.01</v>
      </c>
      <c r="C83" s="50">
        <v>27.03</v>
      </c>
      <c r="D83" s="50">
        <v>31.07</v>
      </c>
      <c r="E83" s="50">
        <v>35.1</v>
      </c>
      <c r="F83" s="50">
        <v>39.119999999999997</v>
      </c>
      <c r="G83" s="50">
        <v>43.11</v>
      </c>
      <c r="H83" s="50">
        <v>47.09</v>
      </c>
      <c r="I83" s="50">
        <v>51.07</v>
      </c>
      <c r="J83" s="50">
        <v>55.04</v>
      </c>
      <c r="K83" s="50">
        <v>59.03</v>
      </c>
      <c r="L83" s="50">
        <v>63.01</v>
      </c>
      <c r="M83" s="57">
        <v>66.989999999999995</v>
      </c>
    </row>
    <row r="84" spans="1:13" ht="16" x14ac:dyDescent="0.2">
      <c r="A84" s="71">
        <v>68</v>
      </c>
      <c r="B84" s="49">
        <v>23.01</v>
      </c>
      <c r="C84" s="50">
        <v>27.03</v>
      </c>
      <c r="D84" s="50">
        <v>31.07</v>
      </c>
      <c r="E84" s="50">
        <v>35.1</v>
      </c>
      <c r="F84" s="50">
        <v>39.119999999999997</v>
      </c>
      <c r="G84" s="50">
        <v>43.11</v>
      </c>
      <c r="H84" s="50">
        <v>47.09</v>
      </c>
      <c r="I84" s="50">
        <v>51.07</v>
      </c>
      <c r="J84" s="50">
        <v>55.04</v>
      </c>
      <c r="K84" s="50">
        <v>59.03</v>
      </c>
      <c r="L84" s="50">
        <v>63.01</v>
      </c>
      <c r="M84" s="57">
        <v>66.989999999999995</v>
      </c>
    </row>
    <row r="85" spans="1:13" ht="16" x14ac:dyDescent="0.2">
      <c r="A85" s="71">
        <v>84</v>
      </c>
      <c r="B85" s="49">
        <v>23.01</v>
      </c>
      <c r="C85" s="50">
        <v>27.03</v>
      </c>
      <c r="D85" s="50">
        <v>31.07</v>
      </c>
      <c r="E85" s="50">
        <v>35.1</v>
      </c>
      <c r="F85" s="50">
        <v>39.119999999999997</v>
      </c>
      <c r="G85" s="50">
        <v>43.11</v>
      </c>
      <c r="H85" s="50">
        <v>47.09</v>
      </c>
      <c r="I85" s="50">
        <v>51.07</v>
      </c>
      <c r="J85" s="50">
        <v>55.04</v>
      </c>
      <c r="K85" s="50">
        <v>59.03</v>
      </c>
      <c r="L85" s="50">
        <v>63.01</v>
      </c>
      <c r="M85" s="57">
        <v>66.989999999999995</v>
      </c>
    </row>
    <row r="86" spans="1:13" ht="16" x14ac:dyDescent="0.2">
      <c r="A86" s="72">
        <v>4</v>
      </c>
      <c r="B86" s="53">
        <v>23.12</v>
      </c>
      <c r="C86" s="54">
        <v>27.72</v>
      </c>
      <c r="D86" s="54">
        <v>32.32</v>
      </c>
      <c r="E86" s="54">
        <v>36.9</v>
      </c>
      <c r="F86" s="54">
        <v>41.49</v>
      </c>
      <c r="G86" s="54">
        <v>45.58</v>
      </c>
      <c r="H86" s="54">
        <v>49.68</v>
      </c>
      <c r="I86" s="54">
        <v>53.74</v>
      </c>
      <c r="J86" s="54">
        <v>57.83</v>
      </c>
      <c r="K86" s="54">
        <v>61.92</v>
      </c>
      <c r="L86" s="54">
        <v>66.010000000000005</v>
      </c>
      <c r="M86" s="55">
        <v>70.069999999999993</v>
      </c>
    </row>
    <row r="87" spans="1:13" ht="16" x14ac:dyDescent="0.2">
      <c r="A87" s="72">
        <v>13</v>
      </c>
      <c r="B87" s="53">
        <v>23.12</v>
      </c>
      <c r="C87" s="54">
        <v>27.72</v>
      </c>
      <c r="D87" s="54">
        <v>32.32</v>
      </c>
      <c r="E87" s="54">
        <v>36.9</v>
      </c>
      <c r="F87" s="54">
        <v>41.49</v>
      </c>
      <c r="G87" s="54">
        <v>45.58</v>
      </c>
      <c r="H87" s="54">
        <v>49.68</v>
      </c>
      <c r="I87" s="54">
        <v>53.74</v>
      </c>
      <c r="J87" s="54">
        <v>57.83</v>
      </c>
      <c r="K87" s="54">
        <v>61.92</v>
      </c>
      <c r="L87" s="54">
        <v>66.010000000000005</v>
      </c>
      <c r="M87" s="55">
        <v>70.069999999999993</v>
      </c>
    </row>
    <row r="88" spans="1:13" ht="16" x14ac:dyDescent="0.2">
      <c r="A88" s="72">
        <v>66</v>
      </c>
      <c r="B88" s="53">
        <v>23.12</v>
      </c>
      <c r="C88" s="54">
        <v>27.72</v>
      </c>
      <c r="D88" s="54">
        <v>32.32</v>
      </c>
      <c r="E88" s="54">
        <v>36.9</v>
      </c>
      <c r="F88" s="54">
        <v>41.49</v>
      </c>
      <c r="G88" s="54">
        <v>45.58</v>
      </c>
      <c r="H88" s="54">
        <v>49.68</v>
      </c>
      <c r="I88" s="54">
        <v>53.74</v>
      </c>
      <c r="J88" s="54">
        <v>57.83</v>
      </c>
      <c r="K88" s="54">
        <v>61.92</v>
      </c>
      <c r="L88" s="54">
        <v>66.010000000000005</v>
      </c>
      <c r="M88" s="55">
        <v>70.069999999999993</v>
      </c>
    </row>
    <row r="89" spans="1:13" ht="16" x14ac:dyDescent="0.2">
      <c r="A89" s="72">
        <v>83</v>
      </c>
      <c r="B89" s="53">
        <v>23.12</v>
      </c>
      <c r="C89" s="54">
        <v>27.72</v>
      </c>
      <c r="D89" s="54">
        <v>32.32</v>
      </c>
      <c r="E89" s="54">
        <v>36.9</v>
      </c>
      <c r="F89" s="54">
        <v>41.49</v>
      </c>
      <c r="G89" s="54">
        <v>45.58</v>
      </c>
      <c r="H89" s="54">
        <v>49.68</v>
      </c>
      <c r="I89" s="54">
        <v>53.74</v>
      </c>
      <c r="J89" s="54">
        <v>57.83</v>
      </c>
      <c r="K89" s="54">
        <v>61.92</v>
      </c>
      <c r="L89" s="54">
        <v>66.010000000000005</v>
      </c>
      <c r="M89" s="55">
        <v>70.069999999999993</v>
      </c>
    </row>
    <row r="90" spans="1:13" ht="16" x14ac:dyDescent="0.2">
      <c r="A90" s="73">
        <v>6</v>
      </c>
      <c r="B90" s="49">
        <v>23.24</v>
      </c>
      <c r="C90" s="50">
        <v>28.44</v>
      </c>
      <c r="D90" s="50">
        <v>33.630000000000003</v>
      </c>
      <c r="E90" s="50">
        <v>38.840000000000003</v>
      </c>
      <c r="F90" s="50">
        <v>44.05</v>
      </c>
      <c r="G90" s="50">
        <v>48.22</v>
      </c>
      <c r="H90" s="50">
        <v>52.41</v>
      </c>
      <c r="I90" s="50">
        <v>56.6</v>
      </c>
      <c r="J90" s="50">
        <v>60.77</v>
      </c>
      <c r="K90" s="50">
        <v>64.959999999999994</v>
      </c>
      <c r="L90" s="50">
        <v>69.14</v>
      </c>
      <c r="M90" s="51">
        <v>73.33</v>
      </c>
    </row>
    <row r="91" spans="1:13" ht="16" x14ac:dyDescent="0.2">
      <c r="A91" s="73">
        <v>98</v>
      </c>
      <c r="B91" s="49">
        <v>23.24</v>
      </c>
      <c r="C91" s="50">
        <v>28.44</v>
      </c>
      <c r="D91" s="50">
        <v>33.630000000000003</v>
      </c>
      <c r="E91" s="50">
        <v>38.840000000000003</v>
      </c>
      <c r="F91" s="50">
        <v>44.05</v>
      </c>
      <c r="G91" s="50">
        <v>48.22</v>
      </c>
      <c r="H91" s="50">
        <v>52.41</v>
      </c>
      <c r="I91" s="50">
        <v>56.6</v>
      </c>
      <c r="J91" s="50">
        <v>60.77</v>
      </c>
      <c r="K91" s="50">
        <v>64.959999999999994</v>
      </c>
      <c r="L91" s="50">
        <v>69.14</v>
      </c>
      <c r="M91" s="51">
        <v>73.33</v>
      </c>
    </row>
    <row r="92" spans="1:13" ht="16" x14ac:dyDescent="0.2">
      <c r="A92" s="74" t="s">
        <v>411</v>
      </c>
      <c r="B92" s="45">
        <v>76.62</v>
      </c>
      <c r="C92" s="46">
        <v>86.21</v>
      </c>
      <c r="D92" s="46">
        <v>105.85</v>
      </c>
      <c r="E92" s="46">
        <v>115.45</v>
      </c>
      <c r="F92" s="46">
        <v>133.81</v>
      </c>
      <c r="G92" s="46">
        <v>149.97999999999999</v>
      </c>
      <c r="H92" s="46">
        <v>168.7</v>
      </c>
      <c r="I92" s="46">
        <v>184.87</v>
      </c>
      <c r="J92" s="46">
        <v>196.05</v>
      </c>
      <c r="K92" s="46">
        <v>209.73</v>
      </c>
      <c r="L92" s="46">
        <v>222.15</v>
      </c>
      <c r="M92" s="47">
        <v>228.34</v>
      </c>
    </row>
    <row r="96" spans="1:13" x14ac:dyDescent="0.2">
      <c r="A96" s="60" t="s">
        <v>401</v>
      </c>
      <c r="B96" s="79">
        <v>37</v>
      </c>
      <c r="C96" s="80"/>
      <c r="D96" s="80"/>
      <c r="E96" s="80"/>
      <c r="F96" s="80"/>
      <c r="G96" s="80"/>
      <c r="H96" s="80"/>
      <c r="I96" s="81"/>
    </row>
    <row r="97" spans="1:9" x14ac:dyDescent="0.2">
      <c r="A97" s="61" t="s">
        <v>402</v>
      </c>
      <c r="B97" s="79" t="s">
        <v>412</v>
      </c>
      <c r="C97" s="80"/>
      <c r="D97" s="80"/>
      <c r="E97" s="80"/>
      <c r="F97" s="80"/>
      <c r="G97" s="80"/>
      <c r="H97" s="80"/>
      <c r="I97" s="81"/>
    </row>
    <row r="98" spans="1:9" x14ac:dyDescent="0.2">
      <c r="A98" s="62" t="s">
        <v>403</v>
      </c>
      <c r="B98" s="79" t="s">
        <v>413</v>
      </c>
      <c r="C98" s="80"/>
      <c r="D98" s="80"/>
      <c r="E98" s="80"/>
      <c r="F98" s="80"/>
      <c r="G98" s="80"/>
      <c r="H98" s="80"/>
      <c r="I98" s="81"/>
    </row>
    <row r="99" spans="1:9" x14ac:dyDescent="0.2">
      <c r="A99" s="63" t="s">
        <v>404</v>
      </c>
      <c r="B99" s="79" t="s">
        <v>414</v>
      </c>
      <c r="C99" s="80"/>
      <c r="D99" s="80"/>
      <c r="E99" s="80"/>
      <c r="F99" s="80"/>
      <c r="G99" s="80"/>
      <c r="H99" s="80"/>
      <c r="I99" s="81"/>
    </row>
    <row r="100" spans="1:9" x14ac:dyDescent="0.2">
      <c r="A100" s="64" t="s">
        <v>405</v>
      </c>
      <c r="B100" s="79" t="s">
        <v>415</v>
      </c>
      <c r="C100" s="80"/>
      <c r="D100" s="80"/>
      <c r="E100" s="80"/>
      <c r="F100" s="80"/>
      <c r="G100" s="80"/>
      <c r="H100" s="80"/>
      <c r="I100" s="81"/>
    </row>
    <row r="101" spans="1:9" x14ac:dyDescent="0.2">
      <c r="A101" s="65" t="s">
        <v>406</v>
      </c>
      <c r="B101" s="79" t="s">
        <v>416</v>
      </c>
      <c r="C101" s="80"/>
      <c r="D101" s="80"/>
      <c r="E101" s="80"/>
      <c r="F101" s="80"/>
      <c r="G101" s="80"/>
      <c r="H101" s="80"/>
      <c r="I101" s="81"/>
    </row>
    <row r="102" spans="1:9" x14ac:dyDescent="0.2">
      <c r="A102" s="66" t="s">
        <v>407</v>
      </c>
      <c r="B102" s="79" t="s">
        <v>417</v>
      </c>
      <c r="C102" s="80"/>
      <c r="D102" s="80"/>
      <c r="E102" s="80"/>
      <c r="F102" s="80"/>
      <c r="G102" s="80"/>
      <c r="H102" s="80"/>
      <c r="I102" s="81"/>
    </row>
    <row r="103" spans="1:9" x14ac:dyDescent="0.2">
      <c r="A103" s="67" t="s">
        <v>408</v>
      </c>
      <c r="B103" s="79" t="s">
        <v>418</v>
      </c>
      <c r="C103" s="80"/>
      <c r="D103" s="80"/>
      <c r="E103" s="80"/>
      <c r="F103" s="80"/>
      <c r="G103" s="80"/>
      <c r="H103" s="80"/>
      <c r="I103" s="81"/>
    </row>
    <row r="104" spans="1:9" x14ac:dyDescent="0.2">
      <c r="A104" s="68" t="s">
        <v>409</v>
      </c>
      <c r="B104" s="79" t="s">
        <v>419</v>
      </c>
      <c r="C104" s="80"/>
      <c r="D104" s="80"/>
      <c r="E104" s="80"/>
      <c r="F104" s="80"/>
      <c r="G104" s="80"/>
      <c r="H104" s="80"/>
      <c r="I104" s="81"/>
    </row>
    <row r="105" spans="1:9" x14ac:dyDescent="0.2">
      <c r="A105" s="69" t="s">
        <v>410</v>
      </c>
      <c r="B105" s="82" t="s">
        <v>420</v>
      </c>
      <c r="C105" s="83"/>
      <c r="D105" s="83"/>
      <c r="E105" s="83"/>
      <c r="F105" s="83"/>
      <c r="G105" s="83"/>
      <c r="H105" s="83"/>
      <c r="I105" s="84"/>
    </row>
  </sheetData>
  <mergeCells count="10">
    <mergeCell ref="B102:I102"/>
    <mergeCell ref="B103:I103"/>
    <mergeCell ref="B104:I104"/>
    <mergeCell ref="B105:I105"/>
    <mergeCell ref="B96:I96"/>
    <mergeCell ref="B97:I97"/>
    <mergeCell ref="B98:I98"/>
    <mergeCell ref="B99:I99"/>
    <mergeCell ref="B100:I100"/>
    <mergeCell ref="B101:I10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A92EE-841E-414E-8B1E-C5D4F99CCAA9}">
  <dimension ref="A1:B32"/>
  <sheetViews>
    <sheetView workbookViewId="0">
      <selection activeCell="B2" sqref="B2"/>
    </sheetView>
  </sheetViews>
  <sheetFormatPr baseColWidth="10" defaultRowHeight="15" x14ac:dyDescent="0.2"/>
  <sheetData>
    <row r="1" spans="1:2" x14ac:dyDescent="0.2">
      <c r="A1" s="11" t="s">
        <v>7</v>
      </c>
      <c r="B1" s="11" t="s">
        <v>421</v>
      </c>
    </row>
    <row r="2" spans="1:2" x14ac:dyDescent="0.2">
      <c r="A2" s="75">
        <v>0.5</v>
      </c>
      <c r="B2" s="77">
        <v>7.75</v>
      </c>
    </row>
    <row r="3" spans="1:2" x14ac:dyDescent="0.2">
      <c r="A3" s="76">
        <v>1</v>
      </c>
      <c r="B3" s="78">
        <v>8.0374999999999996</v>
      </c>
    </row>
    <row r="4" spans="1:2" x14ac:dyDescent="0.2">
      <c r="A4" s="76">
        <v>2</v>
      </c>
      <c r="B4" s="77">
        <v>8.3249999999999993</v>
      </c>
    </row>
    <row r="5" spans="1:2" x14ac:dyDescent="0.2">
      <c r="A5" s="76">
        <v>3</v>
      </c>
      <c r="B5" s="78">
        <v>8.6124999999999989</v>
      </c>
    </row>
    <row r="6" spans="1:2" x14ac:dyDescent="0.2">
      <c r="A6" s="76">
        <v>4</v>
      </c>
      <c r="B6" s="77">
        <v>8.9249999999999989</v>
      </c>
    </row>
    <row r="7" spans="1:2" x14ac:dyDescent="0.2">
      <c r="A7" s="76">
        <v>5</v>
      </c>
      <c r="B7" s="78">
        <v>9.2374999999999989</v>
      </c>
    </row>
    <row r="8" spans="1:2" x14ac:dyDescent="0.2">
      <c r="A8" s="76">
        <v>6</v>
      </c>
      <c r="B8" s="77">
        <v>9.5499999999999989</v>
      </c>
    </row>
    <row r="9" spans="1:2" x14ac:dyDescent="0.2">
      <c r="A9" s="76">
        <v>7</v>
      </c>
      <c r="B9" s="78">
        <v>9.8624999999999989</v>
      </c>
    </row>
    <row r="10" spans="1:2" x14ac:dyDescent="0.2">
      <c r="A10" s="76">
        <v>8</v>
      </c>
      <c r="B10" s="77">
        <v>10.174999999999999</v>
      </c>
    </row>
    <row r="11" spans="1:2" x14ac:dyDescent="0.2">
      <c r="A11" s="76">
        <v>9</v>
      </c>
      <c r="B11" s="78">
        <v>10.487500000000001</v>
      </c>
    </row>
    <row r="12" spans="1:2" x14ac:dyDescent="0.2">
      <c r="A12" s="76">
        <v>10</v>
      </c>
      <c r="B12" s="77">
        <v>10.925000000000001</v>
      </c>
    </row>
    <row r="13" spans="1:2" x14ac:dyDescent="0.2">
      <c r="A13" s="76">
        <v>11</v>
      </c>
      <c r="B13" s="78">
        <v>11.362500000000001</v>
      </c>
    </row>
    <row r="14" spans="1:2" x14ac:dyDescent="0.2">
      <c r="A14" s="76">
        <v>12</v>
      </c>
      <c r="B14" s="77">
        <v>11.799999999999999</v>
      </c>
    </row>
    <row r="15" spans="1:2" x14ac:dyDescent="0.2">
      <c r="A15" s="76">
        <v>13</v>
      </c>
      <c r="B15" s="78">
        <v>12.237499999999999</v>
      </c>
    </row>
    <row r="16" spans="1:2" x14ac:dyDescent="0.2">
      <c r="A16" s="76">
        <v>14</v>
      </c>
      <c r="B16" s="77">
        <v>12.675000000000001</v>
      </c>
    </row>
    <row r="17" spans="1:2" x14ac:dyDescent="0.2">
      <c r="A17" s="76">
        <v>15</v>
      </c>
      <c r="B17" s="78">
        <v>13.112500000000001</v>
      </c>
    </row>
    <row r="18" spans="1:2" x14ac:dyDescent="0.2">
      <c r="A18" s="76">
        <v>16</v>
      </c>
      <c r="B18" s="77">
        <v>13.55</v>
      </c>
    </row>
    <row r="19" spans="1:2" x14ac:dyDescent="0.2">
      <c r="A19" s="76">
        <v>17</v>
      </c>
      <c r="B19" s="78">
        <v>13.987499999999999</v>
      </c>
    </row>
    <row r="20" spans="1:2" x14ac:dyDescent="0.2">
      <c r="A20" s="76">
        <v>18</v>
      </c>
      <c r="B20" s="77">
        <v>14.424999999999999</v>
      </c>
    </row>
    <row r="21" spans="1:2" x14ac:dyDescent="0.2">
      <c r="A21" s="76">
        <v>19</v>
      </c>
      <c r="B21" s="78">
        <v>14.862500000000001</v>
      </c>
    </row>
    <row r="22" spans="1:2" x14ac:dyDescent="0.2">
      <c r="A22" s="76">
        <v>20</v>
      </c>
      <c r="B22" s="77">
        <v>15.1875</v>
      </c>
    </row>
    <row r="23" spans="1:2" x14ac:dyDescent="0.2">
      <c r="A23" s="76">
        <v>21</v>
      </c>
      <c r="B23" s="78">
        <v>15.737500000000001</v>
      </c>
    </row>
    <row r="24" spans="1:2" x14ac:dyDescent="0.2">
      <c r="A24" s="76">
        <v>22</v>
      </c>
      <c r="B24" s="77">
        <v>16.174999999999997</v>
      </c>
    </row>
    <row r="25" spans="1:2" x14ac:dyDescent="0.2">
      <c r="A25" s="76">
        <v>23</v>
      </c>
      <c r="B25" s="78">
        <v>16.612499999999997</v>
      </c>
    </row>
    <row r="26" spans="1:2" x14ac:dyDescent="0.2">
      <c r="A26" s="76">
        <v>24</v>
      </c>
      <c r="B26" s="77">
        <v>17.05</v>
      </c>
    </row>
    <row r="27" spans="1:2" x14ac:dyDescent="0.2">
      <c r="A27" s="76">
        <v>25</v>
      </c>
      <c r="B27" s="78">
        <v>17.487500000000001</v>
      </c>
    </row>
    <row r="28" spans="1:2" x14ac:dyDescent="0.2">
      <c r="A28" s="76">
        <v>26</v>
      </c>
      <c r="B28" s="77">
        <v>17.925000000000001</v>
      </c>
    </row>
    <row r="29" spans="1:2" x14ac:dyDescent="0.2">
      <c r="A29" s="76">
        <v>27</v>
      </c>
      <c r="B29" s="78">
        <v>18.362500000000001</v>
      </c>
    </row>
    <row r="30" spans="1:2" x14ac:dyDescent="0.2">
      <c r="A30" s="76">
        <v>28</v>
      </c>
      <c r="B30" s="77">
        <v>18.799999999999997</v>
      </c>
    </row>
    <row r="31" spans="1:2" x14ac:dyDescent="0.2">
      <c r="A31" s="76">
        <v>29</v>
      </c>
      <c r="B31" s="78">
        <v>19.237500000000001</v>
      </c>
    </row>
    <row r="32" spans="1:2" x14ac:dyDescent="0.2">
      <c r="A32" s="76">
        <v>30</v>
      </c>
      <c r="B32" s="77">
        <v>19.675000000000001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Expéditions</vt:lpstr>
      <vt:lpstr>report-advanced_20181229-6</vt:lpstr>
      <vt:lpstr>GEODIS mes</vt:lpstr>
      <vt:lpstr>EXAPAQ predict</vt:lpstr>
      <vt:lpstr>frais_expedition</vt:lpstr>
      <vt:lpstr>id_commande</vt:lpstr>
      <vt:lpstr>poids</vt:lpstr>
      <vt:lpstr>tracking</vt:lpstr>
      <vt:lpstr>transporteur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Stéphane MOREAU</cp:lastModifiedBy>
  <dcterms:created xsi:type="dcterms:W3CDTF">2018-11-07T12:07:43Z</dcterms:created>
  <dcterms:modified xsi:type="dcterms:W3CDTF">2018-12-29T23:19:58Z</dcterms:modified>
</cp:coreProperties>
</file>