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1310" activeTab="5"/>
  </bookViews>
  <sheets>
    <sheet name="proc" sheetId="7" r:id="rId1"/>
    <sheet name="trad" sheetId="4" r:id="rId2"/>
    <sheet name="base" sheetId="1" r:id="rId3"/>
    <sheet name="BL" sheetId="13" r:id="rId4"/>
    <sheet name="OBP" sheetId="6" r:id="rId5"/>
    <sheet name="synth_YTD" sheetId="3" r:id="rId6"/>
    <sheet name="Detail_client" sheetId="10" r:id="rId7"/>
    <sheet name="Histo_Client" sheetId="11" r:id="rId8"/>
  </sheets>
  <externalReferences>
    <externalReference r:id="rId9"/>
  </externalReferences>
  <definedNames>
    <definedName name="__123Graph_B" hidden="1">'[1]添付③-CF'!#REF!</definedName>
    <definedName name="__123Graph_C" hidden="1">'[1]添付③-CF'!#REF!</definedName>
    <definedName name="__123Graph_D" hidden="1">'[1]添付③-CF'!#REF!</definedName>
    <definedName name="__123Graph_E" hidden="1">'[1]添付③-CF'!#REF!</definedName>
    <definedName name="__123Graph_F" hidden="1">'[1]添付③-CF'!#REF!</definedName>
    <definedName name="_xlnm._FilterDatabase" localSheetId="2" hidden="1">base!$A$1:$AI$52830</definedName>
    <definedName name="_xlnm._FilterDatabase" localSheetId="7" hidden="1">Histo_Client!$A$2:$G$2</definedName>
    <definedName name="_Key1" hidden="1">#REF!</definedName>
    <definedName name="_Key2" hidden="1">#REF!</definedName>
    <definedName name="_Order1" hidden="1">1</definedName>
    <definedName name="_Sort" hidden="1">#REF!</definedName>
    <definedName name="an">proc!$A$1</definedName>
    <definedName name="detail_client">Detail_client!$A$3:$G$2002</definedName>
    <definedName name="mois">synth_YTD!$Q$1</definedName>
    <definedName name="_xlnm.Print_Area" localSheetId="5">synth_YTD!$C$1:$P$81</definedName>
  </definedNames>
  <calcPr calcId="145621"/>
</workbook>
</file>

<file path=xl/calcChain.xml><?xml version="1.0" encoding="utf-8"?>
<calcChain xmlns="http://schemas.openxmlformats.org/spreadsheetml/2006/main">
  <c r="C1" i="3" l="1"/>
  <c r="AG3" i="1"/>
  <c r="AH3" i="1" a="1"/>
  <c r="AH3" i="1" s="1"/>
  <c r="AI3" i="1" a="1"/>
  <c r="AI3" i="1" s="1"/>
  <c r="AG4" i="1"/>
  <c r="AH4" i="1" a="1"/>
  <c r="AH4" i="1" s="1"/>
  <c r="AI4" i="1" a="1"/>
  <c r="AI4" i="1"/>
  <c r="AG5" i="1"/>
  <c r="AH5" i="1" a="1"/>
  <c r="AH5" i="1" s="1"/>
  <c r="AI5" i="1" a="1"/>
  <c r="AI5" i="1" s="1"/>
  <c r="AG6" i="1"/>
  <c r="AH6" i="1" a="1"/>
  <c r="AH6" i="1"/>
  <c r="AI6" i="1" a="1"/>
  <c r="AI6" i="1" s="1"/>
  <c r="AG7" i="1"/>
  <c r="AH7" i="1" a="1"/>
  <c r="AH7" i="1" s="1"/>
  <c r="AI7" i="1" a="1"/>
  <c r="AI7" i="1" s="1"/>
  <c r="AI2" i="1" l="1" a="1"/>
  <c r="AI2" i="1" s="1"/>
  <c r="AH2" i="1" a="1"/>
  <c r="AH2" i="1" s="1"/>
  <c r="F37" i="3" l="1" a="1"/>
  <c r="F37" i="3" s="1"/>
  <c r="K5" i="3" a="1"/>
  <c r="K5" i="3" s="1"/>
  <c r="K7" i="3" a="1"/>
  <c r="K7" i="3" s="1"/>
  <c r="K9" i="3" a="1"/>
  <c r="K9" i="3" s="1"/>
  <c r="K11" i="3" a="1"/>
  <c r="K11" i="3" s="1"/>
  <c r="K13" i="3" a="1"/>
  <c r="K13" i="3" s="1"/>
  <c r="K17" i="3" a="1"/>
  <c r="K17" i="3" s="1"/>
  <c r="K29" i="3" a="1"/>
  <c r="K29" i="3" s="1"/>
  <c r="K31" i="3" a="1"/>
  <c r="K31" i="3" s="1"/>
  <c r="K33" i="3" a="1"/>
  <c r="K33" i="3" s="1"/>
  <c r="K35" i="3" a="1"/>
  <c r="K35" i="3" s="1"/>
  <c r="K37" i="3" a="1"/>
  <c r="K37" i="3" s="1"/>
  <c r="K41" i="3" a="1"/>
  <c r="K41" i="3" s="1"/>
  <c r="K43" i="3" a="1"/>
  <c r="K43" i="3" s="1"/>
  <c r="K45" i="3" a="1"/>
  <c r="K45" i="3" s="1"/>
  <c r="K47" i="3" a="1"/>
  <c r="K47" i="3" s="1"/>
  <c r="K49" i="3" a="1"/>
  <c r="K49" i="3" s="1"/>
  <c r="K54" i="3" a="1"/>
  <c r="K54" i="3" s="1"/>
  <c r="K56" i="3" a="1"/>
  <c r="K56" i="3" s="1"/>
  <c r="K58" i="3" a="1"/>
  <c r="K58" i="3" s="1"/>
  <c r="K60" i="3" a="1"/>
  <c r="K60" i="3" s="1"/>
  <c r="K62" i="3" a="1"/>
  <c r="K62" i="3" s="1"/>
  <c r="G3" i="10" a="1"/>
  <c r="G3" i="10" s="1"/>
  <c r="G4" i="10" s="1" a="1"/>
  <c r="G4" i="10" s="1"/>
  <c r="F4" i="3" a="1"/>
  <c r="F4" i="3" s="1"/>
  <c r="F6" i="3" a="1"/>
  <c r="F6" i="3" s="1"/>
  <c r="F8" i="3" a="1"/>
  <c r="F8" i="3" s="1"/>
  <c r="F10" i="3" a="1"/>
  <c r="F10" i="3" s="1"/>
  <c r="F12" i="3" a="1"/>
  <c r="F12" i="3" s="1"/>
  <c r="F16" i="3" a="1"/>
  <c r="F16" i="3" s="1"/>
  <c r="F28" i="3" a="1"/>
  <c r="F28" i="3" s="1"/>
  <c r="F30" i="3" a="1"/>
  <c r="F30" i="3" s="1"/>
  <c r="F32" i="3" a="1"/>
  <c r="F32" i="3" s="1"/>
  <c r="F34" i="3" a="1"/>
  <c r="F34" i="3" s="1"/>
  <c r="F36" i="3" a="1"/>
  <c r="F36" i="3" s="1"/>
  <c r="F40" i="3" a="1"/>
  <c r="F40" i="3" s="1"/>
  <c r="F42" i="3" a="1"/>
  <c r="F42" i="3" s="1"/>
  <c r="F44" i="3" a="1"/>
  <c r="F44" i="3" s="1"/>
  <c r="F46" i="3" a="1"/>
  <c r="F46" i="3" s="1"/>
  <c r="F48" i="3" a="1"/>
  <c r="F48" i="3" s="1"/>
  <c r="F53" i="3" a="1"/>
  <c r="F53" i="3" s="1"/>
  <c r="F55" i="3" a="1"/>
  <c r="F55" i="3" s="1"/>
  <c r="F57" i="3" a="1"/>
  <c r="F57" i="3" s="1"/>
  <c r="F59" i="3" a="1"/>
  <c r="F59" i="3" s="1"/>
  <c r="F61" i="3" a="1"/>
  <c r="F61" i="3" s="1"/>
  <c r="K4" i="3" a="1"/>
  <c r="K4" i="3" s="1"/>
  <c r="K6" i="3" a="1"/>
  <c r="K6" i="3" s="1"/>
  <c r="K8" i="3" a="1"/>
  <c r="K8" i="3" s="1"/>
  <c r="K10" i="3" a="1"/>
  <c r="K10" i="3" s="1"/>
  <c r="K12" i="3" a="1"/>
  <c r="K12" i="3" s="1"/>
  <c r="K16" i="3" a="1"/>
  <c r="K16" i="3" s="1"/>
  <c r="K28" i="3" a="1"/>
  <c r="K28" i="3" s="1"/>
  <c r="K30" i="3" a="1"/>
  <c r="K30" i="3" s="1"/>
  <c r="K32" i="3" a="1"/>
  <c r="K32" i="3" s="1"/>
  <c r="K34" i="3" a="1"/>
  <c r="K34" i="3" s="1"/>
  <c r="K36" i="3" a="1"/>
  <c r="K36" i="3" s="1"/>
  <c r="K40" i="3" a="1"/>
  <c r="K40" i="3" s="1"/>
  <c r="K42" i="3" a="1"/>
  <c r="K42" i="3" s="1"/>
  <c r="K44" i="3" a="1"/>
  <c r="K44" i="3" s="1"/>
  <c r="K46" i="3" a="1"/>
  <c r="K46" i="3" s="1"/>
  <c r="K48" i="3" a="1"/>
  <c r="K48" i="3" s="1"/>
  <c r="K53" i="3" a="1"/>
  <c r="K53" i="3" s="1"/>
  <c r="K55" i="3" a="1"/>
  <c r="K55" i="3" s="1"/>
  <c r="K57" i="3" a="1"/>
  <c r="K57" i="3" s="1"/>
  <c r="K59" i="3" a="1"/>
  <c r="K59" i="3" s="1"/>
  <c r="K61" i="3" a="1"/>
  <c r="K61" i="3" s="1"/>
  <c r="F5" i="3" a="1"/>
  <c r="F5" i="3" s="1"/>
  <c r="F7" i="3" a="1"/>
  <c r="F7" i="3" s="1"/>
  <c r="F9" i="3" a="1"/>
  <c r="F9" i="3" s="1"/>
  <c r="F11" i="3" a="1"/>
  <c r="F11" i="3" s="1"/>
  <c r="F13" i="3" a="1"/>
  <c r="F13" i="3" s="1"/>
  <c r="F17" i="3" a="1"/>
  <c r="F17" i="3" s="1"/>
  <c r="F29" i="3" a="1"/>
  <c r="F29" i="3" s="1"/>
  <c r="F31" i="3" a="1"/>
  <c r="F31" i="3" s="1"/>
  <c r="F33" i="3" a="1"/>
  <c r="F33" i="3" s="1"/>
  <c r="F35" i="3" a="1"/>
  <c r="F35" i="3" s="1"/>
  <c r="F41" i="3" a="1"/>
  <c r="F41" i="3" s="1"/>
  <c r="F43" i="3" a="1"/>
  <c r="F43" i="3" s="1"/>
  <c r="F45" i="3" a="1"/>
  <c r="F45" i="3" s="1"/>
  <c r="F47" i="3" a="1"/>
  <c r="F47" i="3" s="1"/>
  <c r="F49" i="3" a="1"/>
  <c r="F49" i="3" s="1"/>
  <c r="F54" i="3" a="1"/>
  <c r="F54" i="3" s="1"/>
  <c r="F56" i="3" a="1"/>
  <c r="F56" i="3" s="1"/>
  <c r="F58" i="3" a="1"/>
  <c r="F58" i="3" s="1"/>
  <c r="F60" i="3" a="1"/>
  <c r="F60" i="3" s="1"/>
  <c r="F62" i="3" a="1"/>
  <c r="F62" i="3" s="1"/>
  <c r="E3" i="10" a="1"/>
  <c r="E3" i="10" s="1"/>
  <c r="E4" i="10" s="1" a="1"/>
  <c r="E4" i="10" s="1"/>
  <c r="C79" i="3" l="1"/>
  <c r="O2" i="13"/>
  <c r="O3" i="13"/>
  <c r="K79" i="3" l="1"/>
  <c r="F79" i="3"/>
  <c r="K78" i="3"/>
  <c r="J78" i="3" s="1"/>
  <c r="F71" i="3"/>
  <c r="E71" i="3" s="1"/>
  <c r="F74" i="3"/>
  <c r="E74" i="3" s="1"/>
  <c r="F69" i="3"/>
  <c r="F72" i="3"/>
  <c r="E72" i="3" s="1"/>
  <c r="F77" i="3"/>
  <c r="E77" i="3" s="1"/>
  <c r="K71" i="3"/>
  <c r="J71" i="3" s="1"/>
  <c r="K73" i="3"/>
  <c r="J73" i="3" s="1"/>
  <c r="K75" i="3"/>
  <c r="J75" i="3" s="1"/>
  <c r="K77" i="3"/>
  <c r="J77" i="3" s="1"/>
  <c r="F70" i="3"/>
  <c r="E70" i="3" s="1"/>
  <c r="F75" i="3"/>
  <c r="E75" i="3" s="1"/>
  <c r="F78" i="3"/>
  <c r="E78" i="3" s="1"/>
  <c r="F73" i="3"/>
  <c r="E73" i="3" s="1"/>
  <c r="F76" i="3"/>
  <c r="E76" i="3" s="1"/>
  <c r="K69" i="3"/>
  <c r="K70" i="3"/>
  <c r="J70" i="3" s="1"/>
  <c r="K72" i="3"/>
  <c r="J72" i="3" s="1"/>
  <c r="K74" i="3"/>
  <c r="J74" i="3" s="1"/>
  <c r="K76" i="3"/>
  <c r="J76" i="3" s="1"/>
  <c r="E69" i="3" l="1"/>
  <c r="J69" i="3"/>
  <c r="N79" i="3" l="1"/>
  <c r="J10" i="3" l="1"/>
  <c r="E10" i="3"/>
  <c r="E12" i="3"/>
  <c r="J13" i="3"/>
  <c r="AG2" i="1"/>
  <c r="D13" i="3" l="1"/>
  <c r="D5" i="3"/>
  <c r="I6" i="3"/>
  <c r="D8" i="3"/>
  <c r="I12" i="3"/>
  <c r="I4" i="3"/>
  <c r="D6" i="3"/>
  <c r="I7" i="3"/>
  <c r="D9" i="3"/>
  <c r="I10" i="3"/>
  <c r="D12" i="3"/>
  <c r="I8" i="3"/>
  <c r="D10" i="3"/>
  <c r="I13" i="3"/>
  <c r="J8" i="3"/>
  <c r="J6" i="3"/>
  <c r="E8" i="3"/>
  <c r="J4" i="3"/>
  <c r="E6" i="3"/>
  <c r="E9" i="3"/>
  <c r="E13" i="3"/>
  <c r="E5" i="3"/>
  <c r="J7" i="3"/>
  <c r="J11" i="3"/>
  <c r="I11" i="3"/>
  <c r="J9" i="3"/>
  <c r="I9" i="3"/>
  <c r="J5" i="3"/>
  <c r="I5" i="3"/>
  <c r="E11" i="3"/>
  <c r="D11" i="3"/>
  <c r="E7" i="3"/>
  <c r="D7" i="3"/>
  <c r="D4" i="3"/>
  <c r="E4" i="3"/>
  <c r="D32" i="3"/>
  <c r="E32" i="3"/>
  <c r="D36" i="3"/>
  <c r="E36" i="3"/>
  <c r="I30" i="3"/>
  <c r="J30" i="3"/>
  <c r="I34" i="3"/>
  <c r="J34" i="3"/>
  <c r="D28" i="3"/>
  <c r="E28" i="3"/>
  <c r="D33" i="3"/>
  <c r="E33" i="3"/>
  <c r="D37" i="3"/>
  <c r="E37" i="3"/>
  <c r="J31" i="3"/>
  <c r="I31" i="3"/>
  <c r="J35" i="3"/>
  <c r="I35" i="3"/>
  <c r="D29" i="3"/>
  <c r="E29" i="3"/>
  <c r="E30" i="3"/>
  <c r="D30" i="3"/>
  <c r="E34" i="3"/>
  <c r="D34" i="3"/>
  <c r="I28" i="3"/>
  <c r="J28" i="3"/>
  <c r="I32" i="3"/>
  <c r="J32" i="3"/>
  <c r="I36" i="3"/>
  <c r="J36" i="3"/>
  <c r="E31" i="3"/>
  <c r="D31" i="3"/>
  <c r="E35" i="3"/>
  <c r="D35" i="3"/>
  <c r="I29" i="3"/>
  <c r="J29" i="3"/>
  <c r="I33" i="3"/>
  <c r="J33" i="3"/>
  <c r="I37" i="3"/>
  <c r="J37" i="3"/>
  <c r="J12" i="3"/>
  <c r="L79" i="3" l="1"/>
  <c r="N2" i="13"/>
  <c r="N3" i="13"/>
  <c r="G79" i="3"/>
  <c r="A7" i="10"/>
  <c r="A11" i="10"/>
  <c r="A15" i="10"/>
  <c r="A19" i="10"/>
  <c r="A23" i="10"/>
  <c r="A27" i="10"/>
  <c r="A31" i="10"/>
  <c r="A35" i="10"/>
  <c r="A39" i="10"/>
  <c r="A43" i="10"/>
  <c r="A47" i="10"/>
  <c r="A51" i="10"/>
  <c r="A55" i="10"/>
  <c r="A59" i="10"/>
  <c r="A63" i="10"/>
  <c r="A67" i="10"/>
  <c r="A71" i="10"/>
  <c r="A75" i="10"/>
  <c r="A79" i="10"/>
  <c r="A83" i="10"/>
  <c r="A87" i="10"/>
  <c r="A91" i="10"/>
  <c r="A95" i="10"/>
  <c r="A99" i="10"/>
  <c r="A5" i="10"/>
  <c r="A9" i="10"/>
  <c r="A13" i="10"/>
  <c r="A17" i="10"/>
  <c r="A21" i="10"/>
  <c r="A25" i="10"/>
  <c r="A29" i="10"/>
  <c r="A33" i="10"/>
  <c r="A37" i="10"/>
  <c r="A41" i="10"/>
  <c r="A45" i="10"/>
  <c r="A49" i="10"/>
  <c r="A53" i="10"/>
  <c r="A57" i="10"/>
  <c r="A61" i="10"/>
  <c r="A65" i="10"/>
  <c r="A69" i="10"/>
  <c r="A73" i="10"/>
  <c r="A77" i="10"/>
  <c r="A81" i="10"/>
  <c r="A85" i="10"/>
  <c r="A89" i="10"/>
  <c r="A93" i="10"/>
  <c r="A97" i="10"/>
  <c r="A101" i="10"/>
  <c r="A105" i="10"/>
  <c r="A109" i="10"/>
  <c r="A113" i="10"/>
  <c r="A117" i="10"/>
  <c r="A121" i="10"/>
  <c r="A125" i="10"/>
  <c r="A129" i="10"/>
  <c r="A133" i="10"/>
  <c r="A137" i="10"/>
  <c r="A141" i="10"/>
  <c r="A145" i="10"/>
  <c r="A149" i="10"/>
  <c r="A153" i="10"/>
  <c r="A157" i="10"/>
  <c r="A161" i="10"/>
  <c r="A165" i="10"/>
  <c r="A169" i="10"/>
  <c r="A173" i="10"/>
  <c r="A177" i="10"/>
  <c r="A181" i="10"/>
  <c r="A185" i="10"/>
  <c r="A189" i="10"/>
  <c r="A193" i="10"/>
  <c r="A197" i="10"/>
  <c r="A201" i="10"/>
  <c r="A205" i="10"/>
  <c r="A209" i="10"/>
  <c r="A213" i="10"/>
  <c r="A217" i="10"/>
  <c r="A221" i="10"/>
  <c r="A225" i="10"/>
  <c r="A229" i="10"/>
  <c r="A233" i="10"/>
  <c r="A237" i="10"/>
  <c r="A241" i="10"/>
  <c r="A245" i="10"/>
  <c r="A249" i="10"/>
  <c r="A253" i="10"/>
  <c r="A257" i="10"/>
  <c r="A261" i="10"/>
  <c r="A265" i="10"/>
  <c r="A269" i="10"/>
  <c r="A273" i="10"/>
  <c r="A277" i="10"/>
  <c r="A281" i="10"/>
  <c r="A285" i="10"/>
  <c r="A289" i="10"/>
  <c r="A293" i="10"/>
  <c r="A297" i="10"/>
  <c r="A301" i="10"/>
  <c r="A305" i="10"/>
  <c r="A309" i="10"/>
  <c r="A313" i="10"/>
  <c r="A317" i="10"/>
  <c r="A321" i="10"/>
  <c r="A325" i="10"/>
  <c r="A329" i="10"/>
  <c r="A10" i="10"/>
  <c r="A18" i="10"/>
  <c r="A26" i="10"/>
  <c r="A34" i="10"/>
  <c r="A42" i="10"/>
  <c r="A50" i="10"/>
  <c r="A58" i="10"/>
  <c r="A66" i="10"/>
  <c r="A74" i="10"/>
  <c r="A82" i="10"/>
  <c r="A90" i="10"/>
  <c r="A98" i="10"/>
  <c r="A104" i="10"/>
  <c r="A110" i="10"/>
  <c r="A115" i="10"/>
  <c r="A120" i="10"/>
  <c r="A126" i="10"/>
  <c r="A131" i="10"/>
  <c r="A136" i="10"/>
  <c r="A142" i="10"/>
  <c r="A147" i="10"/>
  <c r="A152" i="10"/>
  <c r="A158" i="10"/>
  <c r="A163" i="10"/>
  <c r="A168" i="10"/>
  <c r="A174" i="10"/>
  <c r="A179" i="10"/>
  <c r="A184" i="10"/>
  <c r="A190" i="10"/>
  <c r="A195" i="10"/>
  <c r="A200" i="10"/>
  <c r="A206" i="10"/>
  <c r="A211" i="10"/>
  <c r="A216" i="10"/>
  <c r="A222" i="10"/>
  <c r="A227" i="10"/>
  <c r="A232" i="10"/>
  <c r="A238" i="10"/>
  <c r="A243" i="10"/>
  <c r="A248" i="10"/>
  <c r="A254" i="10"/>
  <c r="A259" i="10"/>
  <c r="A264" i="10"/>
  <c r="A270" i="10"/>
  <c r="A275" i="10"/>
  <c r="A280" i="10"/>
  <c r="A286" i="10"/>
  <c r="A291" i="10"/>
  <c r="A296" i="10"/>
  <c r="A302" i="10"/>
  <c r="A307" i="10"/>
  <c r="A312" i="10"/>
  <c r="A318" i="10"/>
  <c r="A323" i="10"/>
  <c r="A328" i="10"/>
  <c r="A333" i="10"/>
  <c r="A337" i="10"/>
  <c r="A341" i="10"/>
  <c r="A345" i="10"/>
  <c r="A349" i="10"/>
  <c r="A353" i="10"/>
  <c r="A357" i="10"/>
  <c r="A361" i="10"/>
  <c r="A365" i="10"/>
  <c r="A369" i="10"/>
  <c r="A373" i="10"/>
  <c r="A377" i="10"/>
  <c r="A381" i="10"/>
  <c r="A385" i="10"/>
  <c r="A389" i="10"/>
  <c r="A393" i="10"/>
  <c r="A397" i="10"/>
  <c r="A401" i="10"/>
  <c r="A405" i="10"/>
  <c r="A409" i="10"/>
  <c r="A413" i="10"/>
  <c r="A417" i="10"/>
  <c r="A421" i="10"/>
  <c r="A425" i="10"/>
  <c r="A429" i="10"/>
  <c r="A433" i="10"/>
  <c r="A437" i="10"/>
  <c r="A441" i="10"/>
  <c r="A4" i="10"/>
  <c r="A14" i="10"/>
  <c r="A24" i="10"/>
  <c r="A36" i="10"/>
  <c r="A46" i="10"/>
  <c r="A56" i="10"/>
  <c r="A68" i="10"/>
  <c r="A78" i="10"/>
  <c r="A88" i="10"/>
  <c r="A100" i="10"/>
  <c r="A107" i="10"/>
  <c r="A114" i="10"/>
  <c r="A122" i="10"/>
  <c r="A128" i="10"/>
  <c r="A135" i="10"/>
  <c r="A143" i="10"/>
  <c r="A6" i="10"/>
  <c r="A16" i="10"/>
  <c r="A28" i="10"/>
  <c r="A38" i="10"/>
  <c r="A48" i="10"/>
  <c r="A60" i="10"/>
  <c r="A70" i="10"/>
  <c r="A80" i="10"/>
  <c r="A92" i="10"/>
  <c r="A102" i="10"/>
  <c r="A108" i="10"/>
  <c r="A116" i="10"/>
  <c r="A123" i="10"/>
  <c r="A130" i="10"/>
  <c r="A138" i="10"/>
  <c r="A144" i="10"/>
  <c r="A151" i="10"/>
  <c r="A159" i="10"/>
  <c r="A166" i="10"/>
  <c r="A172" i="10"/>
  <c r="A180" i="10"/>
  <c r="A187" i="10"/>
  <c r="A194" i="10"/>
  <c r="A202" i="10"/>
  <c r="A208" i="10"/>
  <c r="A215" i="10"/>
  <c r="A223" i="10"/>
  <c r="A230" i="10"/>
  <c r="A236" i="10"/>
  <c r="A244" i="10"/>
  <c r="A251" i="10"/>
  <c r="A258" i="10"/>
  <c r="A266" i="10"/>
  <c r="A272" i="10"/>
  <c r="A279" i="10"/>
  <c r="A287" i="10"/>
  <c r="A294" i="10"/>
  <c r="A300" i="10"/>
  <c r="A308" i="10"/>
  <c r="A315" i="10"/>
  <c r="A322" i="10"/>
  <c r="A330" i="10"/>
  <c r="A335" i="10"/>
  <c r="A340" i="10"/>
  <c r="A346" i="10"/>
  <c r="A351" i="10"/>
  <c r="A356" i="10"/>
  <c r="A362" i="10"/>
  <c r="A367" i="10"/>
  <c r="A372" i="10"/>
  <c r="A378" i="10"/>
  <c r="A383" i="10"/>
  <c r="A388" i="10"/>
  <c r="A394" i="10"/>
  <c r="A399" i="10"/>
  <c r="A404" i="10"/>
  <c r="A410" i="10"/>
  <c r="A415" i="10"/>
  <c r="A420" i="10"/>
  <c r="A426" i="10"/>
  <c r="A431" i="10"/>
  <c r="A436" i="10"/>
  <c r="A442" i="10"/>
  <c r="A446" i="10"/>
  <c r="A450" i="10"/>
  <c r="A454" i="10"/>
  <c r="A458" i="10"/>
  <c r="A462" i="10"/>
  <c r="A466" i="10"/>
  <c r="A470" i="10"/>
  <c r="A474" i="10"/>
  <c r="A478" i="10"/>
  <c r="A482" i="10"/>
  <c r="A486" i="10"/>
  <c r="A490" i="10"/>
  <c r="A494" i="10"/>
  <c r="A498" i="10"/>
  <c r="A502" i="10"/>
  <c r="A506" i="10"/>
  <c r="A510" i="10"/>
  <c r="A514" i="10"/>
  <c r="A518" i="10"/>
  <c r="A522" i="10"/>
  <c r="A526" i="10"/>
  <c r="A530" i="10"/>
  <c r="A534" i="10"/>
  <c r="A538" i="10"/>
  <c r="A542" i="10"/>
  <c r="A546" i="10"/>
  <c r="A550" i="10"/>
  <c r="A554" i="10"/>
  <c r="A558" i="10"/>
  <c r="A562" i="10"/>
  <c r="A566" i="10"/>
  <c r="A570" i="10"/>
  <c r="A574" i="10"/>
  <c r="A578" i="10"/>
  <c r="A582" i="10"/>
  <c r="A586" i="10"/>
  <c r="A590" i="10"/>
  <c r="A594" i="10"/>
  <c r="A598" i="10"/>
  <c r="A602" i="10"/>
  <c r="A606" i="10"/>
  <c r="A610" i="10"/>
  <c r="A614" i="10"/>
  <c r="A618" i="10"/>
  <c r="A622" i="10"/>
  <c r="A626" i="10"/>
  <c r="A630" i="10"/>
  <c r="A634" i="10"/>
  <c r="A638" i="10"/>
  <c r="A642" i="10"/>
  <c r="A646" i="10"/>
  <c r="A650" i="10"/>
  <c r="A654" i="10"/>
  <c r="A658" i="10"/>
  <c r="A662" i="10"/>
  <c r="A666" i="10"/>
  <c r="A670" i="10"/>
  <c r="A674" i="10"/>
  <c r="A678" i="10"/>
  <c r="A682" i="10"/>
  <c r="A686" i="10"/>
  <c r="A690" i="10"/>
  <c r="A694" i="10"/>
  <c r="A698" i="10"/>
  <c r="A702" i="10"/>
  <c r="A706" i="10"/>
  <c r="A710" i="10"/>
  <c r="A714" i="10"/>
  <c r="A718" i="10"/>
  <c r="A722" i="10"/>
  <c r="A726" i="10"/>
  <c r="A730" i="10"/>
  <c r="A734" i="10"/>
  <c r="A738" i="10"/>
  <c r="A742" i="10"/>
  <c r="A746" i="10"/>
  <c r="A750" i="10"/>
  <c r="A754" i="10"/>
  <c r="A758" i="10"/>
  <c r="A762" i="10"/>
  <c r="A766" i="10"/>
  <c r="A770" i="10"/>
  <c r="A774" i="10"/>
  <c r="A778" i="10"/>
  <c r="A782" i="10"/>
  <c r="A786" i="10"/>
  <c r="A790" i="10"/>
  <c r="A794" i="10"/>
  <c r="A798" i="10"/>
  <c r="A802" i="10"/>
  <c r="A806" i="10"/>
  <c r="A810" i="10"/>
  <c r="A814" i="10"/>
  <c r="A818" i="10"/>
  <c r="A822" i="10"/>
  <c r="A826" i="10"/>
  <c r="A830" i="10"/>
  <c r="A834" i="10"/>
  <c r="A838" i="10"/>
  <c r="A842" i="10"/>
  <c r="A846" i="10"/>
  <c r="A850" i="10"/>
  <c r="A854" i="10"/>
  <c r="A858" i="10"/>
  <c r="A862" i="10"/>
  <c r="A866" i="10"/>
  <c r="A20" i="10"/>
  <c r="A40" i="10"/>
  <c r="A62" i="10"/>
  <c r="A84" i="10"/>
  <c r="A103" i="10"/>
  <c r="A118" i="10"/>
  <c r="A132" i="10"/>
  <c r="A146" i="10"/>
  <c r="A155" i="10"/>
  <c r="A164" i="10"/>
  <c r="A175" i="10"/>
  <c r="A183" i="10"/>
  <c r="A192" i="10"/>
  <c r="A203" i="10"/>
  <c r="A212" i="10"/>
  <c r="A220" i="10"/>
  <c r="A231" i="10"/>
  <c r="A240" i="10"/>
  <c r="A250" i="10"/>
  <c r="A260" i="10"/>
  <c r="A268" i="10"/>
  <c r="A278" i="10"/>
  <c r="A288" i="10"/>
  <c r="A298" i="10"/>
  <c r="A306" i="10"/>
  <c r="A316" i="10"/>
  <c r="A326" i="10"/>
  <c r="A334" i="10"/>
  <c r="A342" i="10"/>
  <c r="A348" i="10"/>
  <c r="A355" i="10"/>
  <c r="A363" i="10"/>
  <c r="A370" i="10"/>
  <c r="A376" i="10"/>
  <c r="A384" i="10"/>
  <c r="A391" i="10"/>
  <c r="A398" i="10"/>
  <c r="A406" i="10"/>
  <c r="A412" i="10"/>
  <c r="A419" i="10"/>
  <c r="A427" i="10"/>
  <c r="A434" i="10"/>
  <c r="A440" i="10"/>
  <c r="A447" i="10"/>
  <c r="A452" i="10"/>
  <c r="A457" i="10"/>
  <c r="A463" i="10"/>
  <c r="A468" i="10"/>
  <c r="A473" i="10"/>
  <c r="A479" i="10"/>
  <c r="A484" i="10"/>
  <c r="A489" i="10"/>
  <c r="A495" i="10"/>
  <c r="A500" i="10"/>
  <c r="A505" i="10"/>
  <c r="A511" i="10"/>
  <c r="A516" i="10"/>
  <c r="A521" i="10"/>
  <c r="A527" i="10"/>
  <c r="A532" i="10"/>
  <c r="A537" i="10"/>
  <c r="A543" i="10"/>
  <c r="A548" i="10"/>
  <c r="A553" i="10"/>
  <c r="A559" i="10"/>
  <c r="A564" i="10"/>
  <c r="A569" i="10"/>
  <c r="A575" i="10"/>
  <c r="A580" i="10"/>
  <c r="A585" i="10"/>
  <c r="A591" i="10"/>
  <c r="A596" i="10"/>
  <c r="A601" i="10"/>
  <c r="A607" i="10"/>
  <c r="A612" i="10"/>
  <c r="A617" i="10"/>
  <c r="A623" i="10"/>
  <c r="A628" i="10"/>
  <c r="A633" i="10"/>
  <c r="A639" i="10"/>
  <c r="A644" i="10"/>
  <c r="A649" i="10"/>
  <c r="A655" i="10"/>
  <c r="A660" i="10"/>
  <c r="A665" i="10"/>
  <c r="A671" i="10"/>
  <c r="A676" i="10"/>
  <c r="A681" i="10"/>
  <c r="A687" i="10"/>
  <c r="A692" i="10"/>
  <c r="A697" i="10"/>
  <c r="A703" i="10"/>
  <c r="A708" i="10"/>
  <c r="A713" i="10"/>
  <c r="A719" i="10"/>
  <c r="A724" i="10"/>
  <c r="A729" i="10"/>
  <c r="A735" i="10"/>
  <c r="A740" i="10"/>
  <c r="A745" i="10"/>
  <c r="A751" i="10"/>
  <c r="A756" i="10"/>
  <c r="A761" i="10"/>
  <c r="A767" i="10"/>
  <c r="A772" i="10"/>
  <c r="A777" i="10"/>
  <c r="A783" i="10"/>
  <c r="A788" i="10"/>
  <c r="A793" i="10"/>
  <c r="A799" i="10"/>
  <c r="A804" i="10"/>
  <c r="A809" i="10"/>
  <c r="A815" i="10"/>
  <c r="A820" i="10"/>
  <c r="A825" i="10"/>
  <c r="A831" i="10"/>
  <c r="A836" i="10"/>
  <c r="A841" i="10"/>
  <c r="A847" i="10"/>
  <c r="A852" i="10"/>
  <c r="A857" i="10"/>
  <c r="A863" i="10"/>
  <c r="A868" i="10"/>
  <c r="A872" i="10"/>
  <c r="A876" i="10"/>
  <c r="A880" i="10"/>
  <c r="A884" i="10"/>
  <c r="A888" i="10"/>
  <c r="A892" i="10"/>
  <c r="A896" i="10"/>
  <c r="A900" i="10"/>
  <c r="A904" i="10"/>
  <c r="A908" i="10"/>
  <c r="A912" i="10"/>
  <c r="A916" i="10"/>
  <c r="A920" i="10"/>
  <c r="A924" i="10"/>
  <c r="A928" i="10"/>
  <c r="A932" i="10"/>
  <c r="A936" i="10"/>
  <c r="A940" i="10"/>
  <c r="A944" i="10"/>
  <c r="A948" i="10"/>
  <c r="A952" i="10"/>
  <c r="A956" i="10"/>
  <c r="A960" i="10"/>
  <c r="A964" i="10"/>
  <c r="A968" i="10"/>
  <c r="A972" i="10"/>
  <c r="A976" i="10"/>
  <c r="A980" i="10"/>
  <c r="A984" i="10"/>
  <c r="A988" i="10"/>
  <c r="A992" i="10"/>
  <c r="A996" i="10"/>
  <c r="A1000" i="10"/>
  <c r="A1004" i="10"/>
  <c r="A1008" i="10"/>
  <c r="A1012" i="10"/>
  <c r="A1016" i="10"/>
  <c r="A1020" i="10"/>
  <c r="A1024" i="10"/>
  <c r="A1028" i="10"/>
  <c r="A1032" i="10"/>
  <c r="A1036" i="10"/>
  <c r="A1040" i="10"/>
  <c r="A1044" i="10"/>
  <c r="A1048" i="10"/>
  <c r="A22" i="10"/>
  <c r="A44" i="10"/>
  <c r="A64" i="10"/>
  <c r="A86" i="10"/>
  <c r="A106" i="10"/>
  <c r="A119" i="10"/>
  <c r="A134" i="10"/>
  <c r="A148" i="10"/>
  <c r="A156" i="10"/>
  <c r="A167" i="10"/>
  <c r="A176" i="10"/>
  <c r="A186" i="10"/>
  <c r="A196" i="10"/>
  <c r="A204" i="10"/>
  <c r="A214" i="10"/>
  <c r="A224" i="10"/>
  <c r="A234" i="10"/>
  <c r="A242" i="10"/>
  <c r="A252" i="10"/>
  <c r="A262" i="10"/>
  <c r="A271" i="10"/>
  <c r="A282" i="10"/>
  <c r="A290" i="10"/>
  <c r="A299" i="10"/>
  <c r="A310" i="10"/>
  <c r="A319" i="10"/>
  <c r="A327" i="10"/>
  <c r="A336" i="10"/>
  <c r="A343" i="10"/>
  <c r="A350" i="10"/>
  <c r="A358" i="10"/>
  <c r="A364" i="10"/>
  <c r="A371" i="10"/>
  <c r="A379" i="10"/>
  <c r="A386" i="10"/>
  <c r="A392" i="10"/>
  <c r="A400" i="10"/>
  <c r="A407" i="10"/>
  <c r="A414" i="10"/>
  <c r="A422" i="10"/>
  <c r="A428" i="10"/>
  <c r="A435" i="10"/>
  <c r="A443" i="10"/>
  <c r="A448" i="10"/>
  <c r="A453" i="10"/>
  <c r="A459" i="10"/>
  <c r="A464" i="10"/>
  <c r="A469" i="10"/>
  <c r="A475" i="10"/>
  <c r="A480" i="10"/>
  <c r="A485" i="10"/>
  <c r="A491" i="10"/>
  <c r="A496" i="10"/>
  <c r="A501" i="10"/>
  <c r="A507" i="10"/>
  <c r="A512" i="10"/>
  <c r="A517" i="10"/>
  <c r="A523" i="10"/>
  <c r="A528" i="10"/>
  <c r="A533" i="10"/>
  <c r="A539" i="10"/>
  <c r="A544" i="10"/>
  <c r="A549" i="10"/>
  <c r="A555" i="10"/>
  <c r="A560" i="10"/>
  <c r="A565" i="10"/>
  <c r="A571" i="10"/>
  <c r="A576" i="10"/>
  <c r="A581" i="10"/>
  <c r="A587" i="10"/>
  <c r="A592" i="10"/>
  <c r="A597" i="10"/>
  <c r="A603" i="10"/>
  <c r="A608" i="10"/>
  <c r="A613" i="10"/>
  <c r="A619" i="10"/>
  <c r="A624" i="10"/>
  <c r="A629" i="10"/>
  <c r="A635" i="10"/>
  <c r="A640" i="10"/>
  <c r="A645" i="10"/>
  <c r="A651" i="10"/>
  <c r="A656" i="10"/>
  <c r="A661" i="10"/>
  <c r="A667" i="10"/>
  <c r="A672" i="10"/>
  <c r="A677" i="10"/>
  <c r="A683" i="10"/>
  <c r="A688" i="10"/>
  <c r="A693" i="10"/>
  <c r="A699" i="10"/>
  <c r="A704" i="10"/>
  <c r="A709" i="10"/>
  <c r="A715" i="10"/>
  <c r="A720" i="10"/>
  <c r="A725" i="10"/>
  <c r="A731" i="10"/>
  <c r="A736" i="10"/>
  <c r="A741" i="10"/>
  <c r="A747" i="10"/>
  <c r="A752" i="10"/>
  <c r="A757" i="10"/>
  <c r="A763" i="10"/>
  <c r="A768" i="10"/>
  <c r="A773" i="10"/>
  <c r="A779" i="10"/>
  <c r="A784" i="10"/>
  <c r="A789" i="10"/>
  <c r="A795" i="10"/>
  <c r="A800" i="10"/>
  <c r="A805" i="10"/>
  <c r="A811" i="10"/>
  <c r="A816" i="10"/>
  <c r="A821" i="10"/>
  <c r="A827" i="10"/>
  <c r="A832" i="10"/>
  <c r="A837" i="10"/>
  <c r="A843" i="10"/>
  <c r="A848" i="10"/>
  <c r="A853" i="10"/>
  <c r="A859" i="10"/>
  <c r="A864" i="10"/>
  <c r="A869" i="10"/>
  <c r="A873" i="10"/>
  <c r="A877" i="10"/>
  <c r="A881" i="10"/>
  <c r="A885" i="10"/>
  <c r="A889" i="10"/>
  <c r="A893" i="10"/>
  <c r="A897" i="10"/>
  <c r="A901" i="10"/>
  <c r="A905" i="10"/>
  <c r="A909" i="10"/>
  <c r="A913" i="10"/>
  <c r="A917" i="10"/>
  <c r="A921" i="10"/>
  <c r="A925" i="10"/>
  <c r="A929" i="10"/>
  <c r="A933" i="10"/>
  <c r="A937" i="10"/>
  <c r="A941" i="10"/>
  <c r="A945" i="10"/>
  <c r="A949" i="10"/>
  <c r="A953" i="10"/>
  <c r="A957" i="10"/>
  <c r="A961" i="10"/>
  <c r="A965" i="10"/>
  <c r="A969" i="10"/>
  <c r="A973" i="10"/>
  <c r="A977" i="10"/>
  <c r="A981" i="10"/>
  <c r="A985" i="10"/>
  <c r="A989" i="10"/>
  <c r="A993" i="10"/>
  <c r="A997" i="10"/>
  <c r="A1001" i="10"/>
  <c r="A1005" i="10"/>
  <c r="A1009" i="10"/>
  <c r="A1013" i="10"/>
  <c r="A1017" i="10"/>
  <c r="A1021" i="10"/>
  <c r="A1025" i="10"/>
  <c r="A1029" i="10"/>
  <c r="A1033" i="10"/>
  <c r="A1037" i="10"/>
  <c r="A1041" i="10"/>
  <c r="A1045" i="10"/>
  <c r="A1049" i="10"/>
  <c r="A1053" i="10"/>
  <c r="A1057" i="10"/>
  <c r="A1061" i="10"/>
  <c r="A1065" i="10"/>
  <c r="A1069" i="10"/>
  <c r="A1073" i="10"/>
  <c r="A1077" i="10"/>
  <c r="A1081" i="10"/>
  <c r="A1085" i="10"/>
  <c r="A1089" i="10"/>
  <c r="A1093" i="10"/>
  <c r="A1097" i="10"/>
  <c r="A1101" i="10"/>
  <c r="A1105" i="10"/>
  <c r="A1109" i="10"/>
  <c r="A1113" i="10"/>
  <c r="A1117" i="10"/>
  <c r="A1121" i="10"/>
  <c r="A1125" i="10"/>
  <c r="A1129" i="10"/>
  <c r="A1133" i="10"/>
  <c r="A1137" i="10"/>
  <c r="A1141" i="10"/>
  <c r="A1145" i="10"/>
  <c r="A1149" i="10"/>
  <c r="A1153" i="10"/>
  <c r="A1157" i="10"/>
  <c r="A1161" i="10"/>
  <c r="A1165" i="10"/>
  <c r="A1169" i="10"/>
  <c r="A1173" i="10"/>
  <c r="A1177" i="10"/>
  <c r="A1181" i="10"/>
  <c r="A1185" i="10"/>
  <c r="A1189" i="10"/>
  <c r="A1193" i="10"/>
  <c r="A1197" i="10"/>
  <c r="A1201" i="10"/>
  <c r="A1205" i="10"/>
  <c r="A1209" i="10"/>
  <c r="A1213" i="10"/>
  <c r="A1217" i="10"/>
  <c r="A1221" i="10"/>
  <c r="A1225" i="10"/>
  <c r="A1229" i="10"/>
  <c r="A1233" i="10"/>
  <c r="A1237" i="10"/>
  <c r="A1241" i="10"/>
  <c r="A1245" i="10"/>
  <c r="A1249" i="10"/>
  <c r="A1253" i="10"/>
  <c r="A1257" i="10"/>
  <c r="A1261" i="10"/>
  <c r="A1265" i="10"/>
  <c r="A1269" i="10"/>
  <c r="A1273" i="10"/>
  <c r="A1277" i="10"/>
  <c r="A1281" i="10"/>
  <c r="A1285" i="10"/>
  <c r="A1289" i="10"/>
  <c r="A1293" i="10"/>
  <c r="A1297" i="10"/>
  <c r="A1301" i="10"/>
  <c r="A1305" i="10"/>
  <c r="A1309" i="10"/>
  <c r="A1313" i="10"/>
  <c r="A1317" i="10"/>
  <c r="A1321" i="10"/>
  <c r="A1325" i="10"/>
  <c r="A1329" i="10"/>
  <c r="A1333" i="10"/>
  <c r="A1337" i="10"/>
  <c r="A1341" i="10"/>
  <c r="A1345" i="10"/>
  <c r="A1349" i="10"/>
  <c r="A1353" i="10"/>
  <c r="A1357" i="10"/>
  <c r="A1361" i="10"/>
  <c r="A1365" i="10"/>
  <c r="A1369" i="10"/>
  <c r="A1373" i="10"/>
  <c r="A1377" i="10"/>
  <c r="A1381" i="10"/>
  <c r="A1385" i="10"/>
  <c r="A1389" i="10"/>
  <c r="A1393" i="10"/>
  <c r="A1397" i="10"/>
  <c r="A1401" i="10"/>
  <c r="A1405" i="10"/>
  <c r="A1409" i="10"/>
  <c r="A1413" i="10"/>
  <c r="A1417" i="10"/>
  <c r="A1421" i="10"/>
  <c r="A1425" i="10"/>
  <c r="A1429" i="10"/>
  <c r="A1433" i="10"/>
  <c r="A1437" i="10"/>
  <c r="A1441" i="10"/>
  <c r="A1445" i="10"/>
  <c r="A1449" i="10"/>
  <c r="A1453" i="10"/>
  <c r="A1457" i="10"/>
  <c r="A1461" i="10"/>
  <c r="A1465" i="10"/>
  <c r="A1469" i="10"/>
  <c r="A1473" i="10"/>
  <c r="A1477" i="10"/>
  <c r="A1481" i="10"/>
  <c r="A1485" i="10"/>
  <c r="A1489" i="10"/>
  <c r="A1493" i="10"/>
  <c r="A1497" i="10"/>
  <c r="A1501" i="10"/>
  <c r="A1505" i="10"/>
  <c r="A1509" i="10"/>
  <c r="A1513" i="10"/>
  <c r="A1517" i="10"/>
  <c r="A1521" i="10"/>
  <c r="A1525" i="10"/>
  <c r="A1529" i="10"/>
  <c r="A1533" i="10"/>
  <c r="A1537" i="10"/>
  <c r="A1541" i="10"/>
  <c r="A1545" i="10"/>
  <c r="A1549" i="10"/>
  <c r="A1553" i="10"/>
  <c r="A1557" i="10"/>
  <c r="A1561" i="10"/>
  <c r="A1565" i="10"/>
  <c r="A1569" i="10"/>
  <c r="A1573" i="10"/>
  <c r="A1577" i="10"/>
  <c r="A1581" i="10"/>
  <c r="A1585" i="10"/>
  <c r="A1589" i="10"/>
  <c r="A1593" i="10"/>
  <c r="A1597" i="10"/>
  <c r="A1601" i="10"/>
  <c r="A1605" i="10"/>
  <c r="A1609" i="10"/>
  <c r="A1613" i="10"/>
  <c r="A1617" i="10"/>
  <c r="A1621" i="10"/>
  <c r="A1625" i="10"/>
  <c r="A1629" i="10"/>
  <c r="A1633" i="10"/>
  <c r="A1637" i="10"/>
  <c r="A1641" i="10"/>
  <c r="A1645" i="10"/>
  <c r="A1649" i="10"/>
  <c r="A1653" i="10"/>
  <c r="A1657" i="10"/>
  <c r="A1661" i="10"/>
  <c r="A1665" i="10"/>
  <c r="A1669" i="10"/>
  <c r="A1673" i="10"/>
  <c r="A1677" i="10"/>
  <c r="A1681" i="10"/>
  <c r="A1685" i="10"/>
  <c r="A1689" i="10"/>
  <c r="A1693" i="10"/>
  <c r="A1697" i="10"/>
  <c r="A1701" i="10"/>
  <c r="A1705" i="10"/>
  <c r="A1709" i="10"/>
  <c r="A1713" i="10"/>
  <c r="A1717" i="10"/>
  <c r="A1721" i="10"/>
  <c r="A1725" i="10"/>
  <c r="A1729" i="10"/>
  <c r="A1733" i="10"/>
  <c r="A1737" i="10"/>
  <c r="A8" i="10"/>
  <c r="A52" i="10"/>
  <c r="A94" i="10"/>
  <c r="A124" i="10"/>
  <c r="A150" i="10"/>
  <c r="A170" i="10"/>
  <c r="A188" i="10"/>
  <c r="A207" i="10"/>
  <c r="A226" i="10"/>
  <c r="A246" i="10"/>
  <c r="A263" i="10"/>
  <c r="A283" i="10"/>
  <c r="A303" i="10"/>
  <c r="A320" i="10"/>
  <c r="A338" i="10"/>
  <c r="A352" i="10"/>
  <c r="A366" i="10"/>
  <c r="A380" i="10"/>
  <c r="A395" i="10"/>
  <c r="A408" i="10"/>
  <c r="A423" i="10"/>
  <c r="A438" i="10"/>
  <c r="A449" i="10"/>
  <c r="A460" i="10"/>
  <c r="A471" i="10"/>
  <c r="A481" i="10"/>
  <c r="A492" i="10"/>
  <c r="A503" i="10"/>
  <c r="A513" i="10"/>
  <c r="A524" i="10"/>
  <c r="A535" i="10"/>
  <c r="A545" i="10"/>
  <c r="A556" i="10"/>
  <c r="A567" i="10"/>
  <c r="A577" i="10"/>
  <c r="A588" i="10"/>
  <c r="A599" i="10"/>
  <c r="A609" i="10"/>
  <c r="A620" i="10"/>
  <c r="A631" i="10"/>
  <c r="A641" i="10"/>
  <c r="A652" i="10"/>
  <c r="A663" i="10"/>
  <c r="A673" i="10"/>
  <c r="A684" i="10"/>
  <c r="A695" i="10"/>
  <c r="A705" i="10"/>
  <c r="A716" i="10"/>
  <c r="A727" i="10"/>
  <c r="A737" i="10"/>
  <c r="A748" i="10"/>
  <c r="A759" i="10"/>
  <c r="A769" i="10"/>
  <c r="A780" i="10"/>
  <c r="A791" i="10"/>
  <c r="A801" i="10"/>
  <c r="A812" i="10"/>
  <c r="A823" i="10"/>
  <c r="A833" i="10"/>
  <c r="A844" i="10"/>
  <c r="A855" i="10"/>
  <c r="A865" i="10"/>
  <c r="A874" i="10"/>
  <c r="A882" i="10"/>
  <c r="A890" i="10"/>
  <c r="A898" i="10"/>
  <c r="A906" i="10"/>
  <c r="A914" i="10"/>
  <c r="A922" i="10"/>
  <c r="A930" i="10"/>
  <c r="A938" i="10"/>
  <c r="A946" i="10"/>
  <c r="A954" i="10"/>
  <c r="A962" i="10"/>
  <c r="A970" i="10"/>
  <c r="A978" i="10"/>
  <c r="A986" i="10"/>
  <c r="A994" i="10"/>
  <c r="A1002" i="10"/>
  <c r="A1010" i="10"/>
  <c r="A1018" i="10"/>
  <c r="A1026" i="10"/>
  <c r="A1034" i="10"/>
  <c r="A1042" i="10"/>
  <c r="A1050" i="10"/>
  <c r="A1055" i="10"/>
  <c r="A1060" i="10"/>
  <c r="A1066" i="10"/>
  <c r="A1071" i="10"/>
  <c r="A1076" i="10"/>
  <c r="A1082" i="10"/>
  <c r="A1087" i="10"/>
  <c r="A1092" i="10"/>
  <c r="A1098" i="10"/>
  <c r="A1103" i="10"/>
  <c r="A1108" i="10"/>
  <c r="A1114" i="10"/>
  <c r="A1119" i="10"/>
  <c r="A1124" i="10"/>
  <c r="A1130" i="10"/>
  <c r="A1135" i="10"/>
  <c r="A1140" i="10"/>
  <c r="A1146" i="10"/>
  <c r="A1151" i="10"/>
  <c r="A1156" i="10"/>
  <c r="A1162" i="10"/>
  <c r="A1167" i="10"/>
  <c r="A1172" i="10"/>
  <c r="A1178" i="10"/>
  <c r="A1183" i="10"/>
  <c r="A1188" i="10"/>
  <c r="A1194" i="10"/>
  <c r="A1199" i="10"/>
  <c r="A1204" i="10"/>
  <c r="A1210" i="10"/>
  <c r="A1215" i="10"/>
  <c r="A1220" i="10"/>
  <c r="A1226" i="10"/>
  <c r="A1231" i="10"/>
  <c r="A1236" i="10"/>
  <c r="A1242" i="10"/>
  <c r="A1247" i="10"/>
  <c r="A1252" i="10"/>
  <c r="A1258" i="10"/>
  <c r="A1263" i="10"/>
  <c r="A1268" i="10"/>
  <c r="A1274" i="10"/>
  <c r="A1279" i="10"/>
  <c r="A1284" i="10"/>
  <c r="A1290" i="10"/>
  <c r="A1295" i="10"/>
  <c r="A1300" i="10"/>
  <c r="A1306" i="10"/>
  <c r="A1311" i="10"/>
  <c r="A1316" i="10"/>
  <c r="A1322" i="10"/>
  <c r="A1327" i="10"/>
  <c r="A1332" i="10"/>
  <c r="A1338" i="10"/>
  <c r="A1343" i="10"/>
  <c r="A1348" i="10"/>
  <c r="A1354" i="10"/>
  <c r="A1359" i="10"/>
  <c r="A1364" i="10"/>
  <c r="A1370" i="10"/>
  <c r="A1375" i="10"/>
  <c r="A1380" i="10"/>
  <c r="A1386" i="10"/>
  <c r="A1391" i="10"/>
  <c r="A1396" i="10"/>
  <c r="A1402" i="10"/>
  <c r="A1407" i="10"/>
  <c r="A1412" i="10"/>
  <c r="A1418" i="10"/>
  <c r="A1423" i="10"/>
  <c r="A1428" i="10"/>
  <c r="A1434" i="10"/>
  <c r="A1439" i="10"/>
  <c r="A1444" i="10"/>
  <c r="A1450" i="10"/>
  <c r="A1455" i="10"/>
  <c r="A1460" i="10"/>
  <c r="A1466" i="10"/>
  <c r="A1471" i="10"/>
  <c r="A1476" i="10"/>
  <c r="A1482" i="10"/>
  <c r="A1487" i="10"/>
  <c r="A1492" i="10"/>
  <c r="A1498" i="10"/>
  <c r="A1503" i="10"/>
  <c r="A12" i="10"/>
  <c r="A54" i="10"/>
  <c r="A96" i="10"/>
  <c r="A127" i="10"/>
  <c r="A154" i="10"/>
  <c r="A171" i="10"/>
  <c r="A191" i="10"/>
  <c r="A210" i="10"/>
  <c r="A228" i="10"/>
  <c r="A247" i="10"/>
  <c r="A267" i="10"/>
  <c r="A284" i="10"/>
  <c r="A304" i="10"/>
  <c r="A324" i="10"/>
  <c r="A339" i="10"/>
  <c r="A354" i="10"/>
  <c r="A368" i="10"/>
  <c r="A382" i="10"/>
  <c r="A396" i="10"/>
  <c r="A411" i="10"/>
  <c r="A424" i="10"/>
  <c r="A439" i="10"/>
  <c r="A451" i="10"/>
  <c r="A461" i="10"/>
  <c r="A472" i="10"/>
  <c r="A483" i="10"/>
  <c r="A493" i="10"/>
  <c r="A504" i="10"/>
  <c r="A515" i="10"/>
  <c r="A525" i="10"/>
  <c r="A536" i="10"/>
  <c r="A547" i="10"/>
  <c r="A557" i="10"/>
  <c r="A568" i="10"/>
  <c r="A579" i="10"/>
  <c r="A589" i="10"/>
  <c r="A600" i="10"/>
  <c r="A611" i="10"/>
  <c r="A621" i="10"/>
  <c r="A632" i="10"/>
  <c r="A643" i="10"/>
  <c r="A653" i="10"/>
  <c r="A664" i="10"/>
  <c r="A675" i="10"/>
  <c r="A685" i="10"/>
  <c r="A696" i="10"/>
  <c r="A707" i="10"/>
  <c r="A717" i="10"/>
  <c r="A728" i="10"/>
  <c r="A739" i="10"/>
  <c r="A749" i="10"/>
  <c r="A760" i="10"/>
  <c r="A771" i="10"/>
  <c r="A781" i="10"/>
  <c r="A792" i="10"/>
  <c r="A803" i="10"/>
  <c r="A813" i="10"/>
  <c r="A824" i="10"/>
  <c r="A835" i="10"/>
  <c r="A845" i="10"/>
  <c r="A856" i="10"/>
  <c r="A867" i="10"/>
  <c r="A875" i="10"/>
  <c r="A883" i="10"/>
  <c r="A891" i="10"/>
  <c r="A899" i="10"/>
  <c r="A907" i="10"/>
  <c r="A915" i="10"/>
  <c r="A923" i="10"/>
  <c r="A931" i="10"/>
  <c r="A939" i="10"/>
  <c r="A947" i="10"/>
  <c r="A955" i="10"/>
  <c r="A963" i="10"/>
  <c r="A971" i="10"/>
  <c r="A979" i="10"/>
  <c r="A987" i="10"/>
  <c r="A995" i="10"/>
  <c r="A1003" i="10"/>
  <c r="A1011" i="10"/>
  <c r="A1019" i="10"/>
  <c r="A1027" i="10"/>
  <c r="A1035" i="10"/>
  <c r="A1043" i="10"/>
  <c r="A1051" i="10"/>
  <c r="A1056" i="10"/>
  <c r="A1062" i="10"/>
  <c r="A1067" i="10"/>
  <c r="A1072" i="10"/>
  <c r="A1078" i="10"/>
  <c r="A1083" i="10"/>
  <c r="A1088" i="10"/>
  <c r="A1094" i="10"/>
  <c r="A1099" i="10"/>
  <c r="A1104" i="10"/>
  <c r="A1110" i="10"/>
  <c r="A1115" i="10"/>
  <c r="A1120" i="10"/>
  <c r="A1126" i="10"/>
  <c r="A1131" i="10"/>
  <c r="A1136" i="10"/>
  <c r="A1142" i="10"/>
  <c r="A1147" i="10"/>
  <c r="A1152" i="10"/>
  <c r="A1158" i="10"/>
  <c r="A1163" i="10"/>
  <c r="A1168" i="10"/>
  <c r="A1174" i="10"/>
  <c r="A1179" i="10"/>
  <c r="A1184" i="10"/>
  <c r="A1190" i="10"/>
  <c r="A1195" i="10"/>
  <c r="A1200" i="10"/>
  <c r="A1206" i="10"/>
  <c r="A1211" i="10"/>
  <c r="A1216" i="10"/>
  <c r="A1222" i="10"/>
  <c r="A1227" i="10"/>
  <c r="A1232" i="10"/>
  <c r="A1238" i="10"/>
  <c r="A1243" i="10"/>
  <c r="A1248" i="10"/>
  <c r="A1254" i="10"/>
  <c r="A1259" i="10"/>
  <c r="A1264" i="10"/>
  <c r="A1270" i="10"/>
  <c r="A1275" i="10"/>
  <c r="A1280" i="10"/>
  <c r="A1286" i="10"/>
  <c r="A1291" i="10"/>
  <c r="A1296" i="10"/>
  <c r="A1302" i="10"/>
  <c r="A1307" i="10"/>
  <c r="A1312" i="10"/>
  <c r="A1318" i="10"/>
  <c r="A1323" i="10"/>
  <c r="A1328" i="10"/>
  <c r="A1334" i="10"/>
  <c r="A1339" i="10"/>
  <c r="A1344" i="10"/>
  <c r="A1350" i="10"/>
  <c r="A1355" i="10"/>
  <c r="A1360" i="10"/>
  <c r="A1366" i="10"/>
  <c r="A1371" i="10"/>
  <c r="A1376" i="10"/>
  <c r="A1382" i="10"/>
  <c r="A1387" i="10"/>
  <c r="A1392" i="10"/>
  <c r="A1398" i="10"/>
  <c r="A1403" i="10"/>
  <c r="A1408" i="10"/>
  <c r="A1414" i="10"/>
  <c r="A1419" i="10"/>
  <c r="A1424" i="10"/>
  <c r="A1430" i="10"/>
  <c r="A1435" i="10"/>
  <c r="A1440" i="10"/>
  <c r="A1446" i="10"/>
  <c r="A1451" i="10"/>
  <c r="A1456" i="10"/>
  <c r="A1462" i="10"/>
  <c r="A1467" i="10"/>
  <c r="A1472" i="10"/>
  <c r="A1478" i="10"/>
  <c r="A1483" i="10"/>
  <c r="A1488" i="10"/>
  <c r="A1494" i="10"/>
  <c r="A1499" i="10"/>
  <c r="A1504" i="10"/>
  <c r="A1510" i="10"/>
  <c r="A1515" i="10"/>
  <c r="A1520" i="10"/>
  <c r="A1526" i="10"/>
  <c r="A1531" i="10"/>
  <c r="A1536" i="10"/>
  <c r="A1542" i="10"/>
  <c r="A1547" i="10"/>
  <c r="A1552" i="10"/>
  <c r="A1558" i="10"/>
  <c r="A1563" i="10"/>
  <c r="A1568" i="10"/>
  <c r="A1574" i="10"/>
  <c r="A1579" i="10"/>
  <c r="A1584" i="10"/>
  <c r="A1590" i="10"/>
  <c r="A1595" i="10"/>
  <c r="A1600" i="10"/>
  <c r="A1606" i="10"/>
  <c r="A1611" i="10"/>
  <c r="A1616" i="10"/>
  <c r="A1622" i="10"/>
  <c r="A1627" i="10"/>
  <c r="A1632" i="10"/>
  <c r="A1638" i="10"/>
  <c r="A1643" i="10"/>
  <c r="A1648" i="10"/>
  <c r="A1654" i="10"/>
  <c r="A1659" i="10"/>
  <c r="A1664" i="10"/>
  <c r="A1670" i="10"/>
  <c r="A1675" i="10"/>
  <c r="A1680" i="10"/>
  <c r="A1686" i="10"/>
  <c r="A1691" i="10"/>
  <c r="A1696" i="10"/>
  <c r="A1702" i="10"/>
  <c r="A1707" i="10"/>
  <c r="A1712" i="10"/>
  <c r="A1718" i="10"/>
  <c r="A1723" i="10"/>
  <c r="A1728" i="10"/>
  <c r="A1734" i="10"/>
  <c r="A1739" i="10"/>
  <c r="A1743" i="10"/>
  <c r="A1747" i="10"/>
  <c r="A1751" i="10"/>
  <c r="A1755" i="10"/>
  <c r="A1759" i="10"/>
  <c r="A1763" i="10"/>
  <c r="A1767" i="10"/>
  <c r="A1771" i="10"/>
  <c r="A1775" i="10"/>
  <c r="A1779" i="10"/>
  <c r="A1783" i="10"/>
  <c r="A1787" i="10"/>
  <c r="A1791" i="10"/>
  <c r="A1795" i="10"/>
  <c r="A1799" i="10"/>
  <c r="A1803" i="10"/>
  <c r="A1807" i="10"/>
  <c r="A1811" i="10"/>
  <c r="A1815" i="10"/>
  <c r="A1819" i="10"/>
  <c r="A1823" i="10"/>
  <c r="A1827" i="10"/>
  <c r="A1831" i="10"/>
  <c r="A1835" i="10"/>
  <c r="A1839" i="10"/>
  <c r="A1843" i="10"/>
  <c r="A1847" i="10"/>
  <c r="A1851" i="10"/>
  <c r="A1855" i="10"/>
  <c r="A1859" i="10"/>
  <c r="A1863" i="10"/>
  <c r="A1867" i="10"/>
  <c r="A1871" i="10"/>
  <c r="A1875" i="10"/>
  <c r="A1879" i="10"/>
  <c r="A1883" i="10"/>
  <c r="A1887" i="10"/>
  <c r="A1891" i="10"/>
  <c r="A1895" i="10"/>
  <c r="A1899" i="10"/>
  <c r="A1903" i="10"/>
  <c r="A1907" i="10"/>
  <c r="A1911" i="10"/>
  <c r="A1915" i="10"/>
  <c r="A1919" i="10"/>
  <c r="A1923" i="10"/>
  <c r="A1927" i="10"/>
  <c r="A1931" i="10"/>
  <c r="A1935" i="10"/>
  <c r="A1939" i="10"/>
  <c r="A1943" i="10"/>
  <c r="A1947" i="10"/>
  <c r="A1951" i="10"/>
  <c r="A1955" i="10"/>
  <c r="A1959" i="10"/>
  <c r="A1963" i="10"/>
  <c r="A1967" i="10"/>
  <c r="A1971" i="10"/>
  <c r="A1975" i="10"/>
  <c r="A1979" i="10"/>
  <c r="A1983" i="10"/>
  <c r="A1987" i="10"/>
  <c r="A1991" i="10"/>
  <c r="A1995" i="10"/>
  <c r="A1999" i="10"/>
  <c r="A3" i="10"/>
  <c r="A30" i="10"/>
  <c r="A111" i="10"/>
  <c r="A160" i="10"/>
  <c r="A198" i="10"/>
  <c r="A235" i="10"/>
  <c r="A274" i="10"/>
  <c r="A311" i="10"/>
  <c r="A344" i="10"/>
  <c r="A374" i="10"/>
  <c r="A402" i="10"/>
  <c r="A430" i="10"/>
  <c r="A455" i="10"/>
  <c r="A476" i="10"/>
  <c r="A497" i="10"/>
  <c r="A519" i="10"/>
  <c r="A540" i="10"/>
  <c r="A561" i="10"/>
  <c r="A583" i="10"/>
  <c r="A604" i="10"/>
  <c r="A625" i="10"/>
  <c r="A647" i="10"/>
  <c r="A668" i="10"/>
  <c r="A689" i="10"/>
  <c r="A711" i="10"/>
  <c r="A732" i="10"/>
  <c r="A753" i="10"/>
  <c r="A775" i="10"/>
  <c r="A796" i="10"/>
  <c r="A817" i="10"/>
  <c r="A839" i="10"/>
  <c r="A860" i="10"/>
  <c r="A878" i="10"/>
  <c r="A894" i="10"/>
  <c r="A910" i="10"/>
  <c r="A926" i="10"/>
  <c r="A942" i="10"/>
  <c r="A958" i="10"/>
  <c r="A974" i="10"/>
  <c r="A990" i="10"/>
  <c r="A1006" i="10"/>
  <c r="A1022" i="10"/>
  <c r="A1038" i="10"/>
  <c r="A1052" i="10"/>
  <c r="A1063" i="10"/>
  <c r="A1074" i="10"/>
  <c r="A1084" i="10"/>
  <c r="A1095" i="10"/>
  <c r="A1106" i="10"/>
  <c r="A1116" i="10"/>
  <c r="A1127" i="10"/>
  <c r="A1138" i="10"/>
  <c r="A1148" i="10"/>
  <c r="A1159" i="10"/>
  <c r="A1170" i="10"/>
  <c r="A1180" i="10"/>
  <c r="A1191" i="10"/>
  <c r="A1202" i="10"/>
  <c r="A1212" i="10"/>
  <c r="A1223" i="10"/>
  <c r="A1234" i="10"/>
  <c r="A1244" i="10"/>
  <c r="A1255" i="10"/>
  <c r="A1266" i="10"/>
  <c r="A1276" i="10"/>
  <c r="A1287" i="10"/>
  <c r="A1298" i="10"/>
  <c r="A1308" i="10"/>
  <c r="A1319" i="10"/>
  <c r="A1330" i="10"/>
  <c r="A1340" i="10"/>
  <c r="A1351" i="10"/>
  <c r="A1362" i="10"/>
  <c r="A1372" i="10"/>
  <c r="A1383" i="10"/>
  <c r="A1394" i="10"/>
  <c r="A1404" i="10"/>
  <c r="A1415" i="10"/>
  <c r="A1426" i="10"/>
  <c r="A1436" i="10"/>
  <c r="A1447" i="10"/>
  <c r="A1458" i="10"/>
  <c r="A1468" i="10"/>
  <c r="A1479" i="10"/>
  <c r="A1490" i="10"/>
  <c r="A1500" i="10"/>
  <c r="A1508" i="10"/>
  <c r="A1516" i="10"/>
  <c r="A1523" i="10"/>
  <c r="A1530" i="10"/>
  <c r="A1538" i="10"/>
  <c r="A1544" i="10"/>
  <c r="A1551" i="10"/>
  <c r="A1559" i="10"/>
  <c r="A1566" i="10"/>
  <c r="A1572" i="10"/>
  <c r="A1580" i="10"/>
  <c r="A1587" i="10"/>
  <c r="A1594" i="10"/>
  <c r="A1602" i="10"/>
  <c r="A1608" i="10"/>
  <c r="A1615" i="10"/>
  <c r="A1623" i="10"/>
  <c r="A1630" i="10"/>
  <c r="A1636" i="10"/>
  <c r="A1644" i="10"/>
  <c r="A1651" i="10"/>
  <c r="A1658" i="10"/>
  <c r="A1666" i="10"/>
  <c r="A1672" i="10"/>
  <c r="A1679" i="10"/>
  <c r="A1687" i="10"/>
  <c r="A1694" i="10"/>
  <c r="A1700" i="10"/>
  <c r="A1708" i="10"/>
  <c r="A1715" i="10"/>
  <c r="A1722" i="10"/>
  <c r="A1730" i="10"/>
  <c r="A1736" i="10"/>
  <c r="A1742" i="10"/>
  <c r="A1748" i="10"/>
  <c r="A1753" i="10"/>
  <c r="A1758" i="10"/>
  <c r="A1764" i="10"/>
  <c r="A1769" i="10"/>
  <c r="A1774" i="10"/>
  <c r="A1780" i="10"/>
  <c r="A1785" i="10"/>
  <c r="A1790" i="10"/>
  <c r="A1796" i="10"/>
  <c r="A1801" i="10"/>
  <c r="A1806" i="10"/>
  <c r="A1812" i="10"/>
  <c r="A1817" i="10"/>
  <c r="A1822" i="10"/>
  <c r="A1828" i="10"/>
  <c r="A1833" i="10"/>
  <c r="A1838" i="10"/>
  <c r="A1844" i="10"/>
  <c r="A1849" i="10"/>
  <c r="A1854" i="10"/>
  <c r="A1860" i="10"/>
  <c r="A1865" i="10"/>
  <c r="A1870" i="10"/>
  <c r="A1876" i="10"/>
  <c r="A1881" i="10"/>
  <c r="A1886" i="10"/>
  <c r="A1892" i="10"/>
  <c r="A1897" i="10"/>
  <c r="A1902" i="10"/>
  <c r="A1908" i="10"/>
  <c r="A1913" i="10"/>
  <c r="A1918" i="10"/>
  <c r="A1924" i="10"/>
  <c r="A1929" i="10"/>
  <c r="A1934" i="10"/>
  <c r="A1940" i="10"/>
  <c r="A1945" i="10"/>
  <c r="A1950" i="10"/>
  <c r="A1956" i="10"/>
  <c r="A1961" i="10"/>
  <c r="A1966" i="10"/>
  <c r="A1972" i="10"/>
  <c r="A1977" i="10"/>
  <c r="A1982" i="10"/>
  <c r="A1988" i="10"/>
  <c r="A1993" i="10"/>
  <c r="A1998" i="10"/>
  <c r="A32" i="10"/>
  <c r="A112" i="10"/>
  <c r="A162" i="10"/>
  <c r="A199" i="10"/>
  <c r="A239" i="10"/>
  <c r="A276" i="10"/>
  <c r="A314" i="10"/>
  <c r="A347" i="10"/>
  <c r="A375" i="10"/>
  <c r="A403" i="10"/>
  <c r="A432" i="10"/>
  <c r="A456" i="10"/>
  <c r="A477" i="10"/>
  <c r="A499" i="10"/>
  <c r="A520" i="10"/>
  <c r="A541" i="10"/>
  <c r="A563" i="10"/>
  <c r="A584" i="10"/>
  <c r="A605" i="10"/>
  <c r="A627" i="10"/>
  <c r="A648" i="10"/>
  <c r="A669" i="10"/>
  <c r="A691" i="10"/>
  <c r="A712" i="10"/>
  <c r="A733" i="10"/>
  <c r="A755" i="10"/>
  <c r="A776" i="10"/>
  <c r="A797" i="10"/>
  <c r="A819" i="10"/>
  <c r="A840" i="10"/>
  <c r="A861" i="10"/>
  <c r="A879" i="10"/>
  <c r="A895" i="10"/>
  <c r="A911" i="10"/>
  <c r="A927" i="10"/>
  <c r="A943" i="10"/>
  <c r="A959" i="10"/>
  <c r="A975" i="10"/>
  <c r="A991" i="10"/>
  <c r="A1007" i="10"/>
  <c r="A1023" i="10"/>
  <c r="A1039" i="10"/>
  <c r="A1054" i="10"/>
  <c r="A1064" i="10"/>
  <c r="A1075" i="10"/>
  <c r="A1086" i="10"/>
  <c r="A1096" i="10"/>
  <c r="A1107" i="10"/>
  <c r="A1118" i="10"/>
  <c r="A1128" i="10"/>
  <c r="A1139" i="10"/>
  <c r="A1150" i="10"/>
  <c r="A1160" i="10"/>
  <c r="A1171" i="10"/>
  <c r="A1182" i="10"/>
  <c r="A1192" i="10"/>
  <c r="A1203" i="10"/>
  <c r="A1214" i="10"/>
  <c r="A1224" i="10"/>
  <c r="A1235" i="10"/>
  <c r="A1246" i="10"/>
  <c r="A1256" i="10"/>
  <c r="A1267" i="10"/>
  <c r="A1278" i="10"/>
  <c r="A1288" i="10"/>
  <c r="A1299" i="10"/>
  <c r="A1310" i="10"/>
  <c r="A1320" i="10"/>
  <c r="A1331" i="10"/>
  <c r="A1342" i="10"/>
  <c r="A1352" i="10"/>
  <c r="A1363" i="10"/>
  <c r="A1374" i="10"/>
  <c r="A1384" i="10"/>
  <c r="A1395" i="10"/>
  <c r="A1406" i="10"/>
  <c r="A1416" i="10"/>
  <c r="A1427" i="10"/>
  <c r="A1438" i="10"/>
  <c r="A1448" i="10"/>
  <c r="A1459" i="10"/>
  <c r="A1470" i="10"/>
  <c r="A1480" i="10"/>
  <c r="A1491" i="10"/>
  <c r="A1502" i="10"/>
  <c r="A1511" i="10"/>
  <c r="A1518" i="10"/>
  <c r="A1524" i="10"/>
  <c r="A1532" i="10"/>
  <c r="A1539" i="10"/>
  <c r="A1546" i="10"/>
  <c r="A1554" i="10"/>
  <c r="A1560" i="10"/>
  <c r="A1567" i="10"/>
  <c r="A1575" i="10"/>
  <c r="A1582" i="10"/>
  <c r="A1588" i="10"/>
  <c r="A1596" i="10"/>
  <c r="A1603" i="10"/>
  <c r="A1610" i="10"/>
  <c r="A1618" i="10"/>
  <c r="A1624" i="10"/>
  <c r="A1631" i="10"/>
  <c r="A1639" i="10"/>
  <c r="A1646" i="10"/>
  <c r="A1652" i="10"/>
  <c r="A1660" i="10"/>
  <c r="A1667" i="10"/>
  <c r="A1674" i="10"/>
  <c r="A1682" i="10"/>
  <c r="A1688" i="10"/>
  <c r="A1695" i="10"/>
  <c r="A1703" i="10"/>
  <c r="A1710" i="10"/>
  <c r="A1716" i="10"/>
  <c r="A1724" i="10"/>
  <c r="A1731" i="10"/>
  <c r="A1738" i="10"/>
  <c r="A1744" i="10"/>
  <c r="A1749" i="10"/>
  <c r="A1754" i="10"/>
  <c r="A1760" i="10"/>
  <c r="A1765" i="10"/>
  <c r="A1770" i="10"/>
  <c r="A1776" i="10"/>
  <c r="A1781" i="10"/>
  <c r="A1786" i="10"/>
  <c r="A1792" i="10"/>
  <c r="A1797" i="10"/>
  <c r="A1802" i="10"/>
  <c r="A1808" i="10"/>
  <c r="A1813" i="10"/>
  <c r="A1818" i="10"/>
  <c r="A1824" i="10"/>
  <c r="A1829" i="10"/>
  <c r="A1834" i="10"/>
  <c r="A1840" i="10"/>
  <c r="A1845" i="10"/>
  <c r="A1850" i="10"/>
  <c r="A1856" i="10"/>
  <c r="A1861" i="10"/>
  <c r="A1866" i="10"/>
  <c r="A1872" i="10"/>
  <c r="A1877" i="10"/>
  <c r="A1882" i="10"/>
  <c r="A1888" i="10"/>
  <c r="A1893" i="10"/>
  <c r="A1898" i="10"/>
  <c r="A1904" i="10"/>
  <c r="A1909" i="10"/>
  <c r="A1914" i="10"/>
  <c r="A1920" i="10"/>
  <c r="A1925" i="10"/>
  <c r="A1930" i="10"/>
  <c r="A1936" i="10"/>
  <c r="A1941" i="10"/>
  <c r="A1946" i="10"/>
  <c r="A1952" i="10"/>
  <c r="A1957" i="10"/>
  <c r="A1962" i="10"/>
  <c r="A1968" i="10"/>
  <c r="A1973" i="10"/>
  <c r="A1978" i="10"/>
  <c r="A1984" i="10"/>
  <c r="A1989" i="10"/>
  <c r="A1994" i="10"/>
  <c r="A2000" i="10"/>
  <c r="A72" i="10"/>
  <c r="A139" i="10"/>
  <c r="A178" i="10"/>
  <c r="A218" i="10"/>
  <c r="A255" i="10"/>
  <c r="A292" i="10"/>
  <c r="A331" i="10"/>
  <c r="A359" i="10"/>
  <c r="A387" i="10"/>
  <c r="A416" i="10"/>
  <c r="A444" i="10"/>
  <c r="A465" i="10"/>
  <c r="A487" i="10"/>
  <c r="A508" i="10"/>
  <c r="A529" i="10"/>
  <c r="A551" i="10"/>
  <c r="A572" i="10"/>
  <c r="A593" i="10"/>
  <c r="A615" i="10"/>
  <c r="A636" i="10"/>
  <c r="A657" i="10"/>
  <c r="A679" i="10"/>
  <c r="A700" i="10"/>
  <c r="A721" i="10"/>
  <c r="A743" i="10"/>
  <c r="A764" i="10"/>
  <c r="A785" i="10"/>
  <c r="A807" i="10"/>
  <c r="A828" i="10"/>
  <c r="A849" i="10"/>
  <c r="A870" i="10"/>
  <c r="A886" i="10"/>
  <c r="A902" i="10"/>
  <c r="A918" i="10"/>
  <c r="A934" i="10"/>
  <c r="A950" i="10"/>
  <c r="A966" i="10"/>
  <c r="A982" i="10"/>
  <c r="A998" i="10"/>
  <c r="A1014" i="10"/>
  <c r="A1030" i="10"/>
  <c r="A1046" i="10"/>
  <c r="A1058" i="10"/>
  <c r="A1068" i="10"/>
  <c r="A1079" i="10"/>
  <c r="A1090" i="10"/>
  <c r="A1100" i="10"/>
  <c r="A1111" i="10"/>
  <c r="A1122" i="10"/>
  <c r="A1132" i="10"/>
  <c r="A1143" i="10"/>
  <c r="A1154" i="10"/>
  <c r="A1164" i="10"/>
  <c r="A1175" i="10"/>
  <c r="A1186" i="10"/>
  <c r="A1196" i="10"/>
  <c r="A1207" i="10"/>
  <c r="A1218" i="10"/>
  <c r="A1228" i="10"/>
  <c r="A1239" i="10"/>
  <c r="A1250" i="10"/>
  <c r="A1260" i="10"/>
  <c r="A1271" i="10"/>
  <c r="A1282" i="10"/>
  <c r="A1292" i="10"/>
  <c r="A1303" i="10"/>
  <c r="A1314" i="10"/>
  <c r="A1324" i="10"/>
  <c r="A1335" i="10"/>
  <c r="A1346" i="10"/>
  <c r="A1356" i="10"/>
  <c r="A1367" i="10"/>
  <c r="A1378" i="10"/>
  <c r="A1388" i="10"/>
  <c r="A1399" i="10"/>
  <c r="A1410" i="10"/>
  <c r="A1420" i="10"/>
  <c r="A1431" i="10"/>
  <c r="A1442" i="10"/>
  <c r="A1452" i="10"/>
  <c r="A1463" i="10"/>
  <c r="A1474" i="10"/>
  <c r="A1484" i="10"/>
  <c r="A1495" i="10"/>
  <c r="A1506" i="10"/>
  <c r="A1512" i="10"/>
  <c r="A1519" i="10"/>
  <c r="A1527" i="10"/>
  <c r="A1534" i="10"/>
  <c r="A1540" i="10"/>
  <c r="A1548" i="10"/>
  <c r="A1555" i="10"/>
  <c r="A1562" i="10"/>
  <c r="A1570" i="10"/>
  <c r="A1576" i="10"/>
  <c r="A1583" i="10"/>
  <c r="A1591" i="10"/>
  <c r="A1598" i="10"/>
  <c r="A1604" i="10"/>
  <c r="A1612" i="10"/>
  <c r="A1619" i="10"/>
  <c r="A1626" i="10"/>
  <c r="A1634" i="10"/>
  <c r="A1640" i="10"/>
  <c r="A1647" i="10"/>
  <c r="A1655" i="10"/>
  <c r="A1662" i="10"/>
  <c r="A1668" i="10"/>
  <c r="A1676" i="10"/>
  <c r="A1683" i="10"/>
  <c r="A1690" i="10"/>
  <c r="A1698" i="10"/>
  <c r="A1704" i="10"/>
  <c r="A1711" i="10"/>
  <c r="A1719" i="10"/>
  <c r="A1726" i="10"/>
  <c r="A1732" i="10"/>
  <c r="A1740" i="10"/>
  <c r="A1745" i="10"/>
  <c r="A1750" i="10"/>
  <c r="A1756" i="10"/>
  <c r="A1761" i="10"/>
  <c r="A1766" i="10"/>
  <c r="A1772" i="10"/>
  <c r="A1777" i="10"/>
  <c r="A1782" i="10"/>
  <c r="A1788" i="10"/>
  <c r="A1793" i="10"/>
  <c r="A1798" i="10"/>
  <c r="A1804" i="10"/>
  <c r="A1809" i="10"/>
  <c r="A1814" i="10"/>
  <c r="A1820" i="10"/>
  <c r="A1825" i="10"/>
  <c r="A1830" i="10"/>
  <c r="A1836" i="10"/>
  <c r="A1841" i="10"/>
  <c r="A1846" i="10"/>
  <c r="A1852" i="10"/>
  <c r="A1857" i="10"/>
  <c r="A1862" i="10"/>
  <c r="A1868" i="10"/>
  <c r="A1873" i="10"/>
  <c r="A1878" i="10"/>
  <c r="A1884" i="10"/>
  <c r="A1889" i="10"/>
  <c r="A1894" i="10"/>
  <c r="A1900" i="10"/>
  <c r="A1905" i="10"/>
  <c r="A1910" i="10"/>
  <c r="A1916" i="10"/>
  <c r="A1921" i="10"/>
  <c r="A1926" i="10"/>
  <c r="A1932" i="10"/>
  <c r="A1937" i="10"/>
  <c r="A1942" i="10"/>
  <c r="A1948" i="10"/>
  <c r="A1953" i="10"/>
  <c r="A1958" i="10"/>
  <c r="A1964" i="10"/>
  <c r="A1969" i="10"/>
  <c r="A1974" i="10"/>
  <c r="A1980" i="10"/>
  <c r="A1985" i="10"/>
  <c r="A1990" i="10"/>
  <c r="A1996" i="10"/>
  <c r="A2001" i="10"/>
  <c r="A76" i="10"/>
  <c r="A140" i="10"/>
  <c r="A182" i="10"/>
  <c r="A219" i="10"/>
  <c r="A256" i="10"/>
  <c r="A295" i="10"/>
  <c r="A332" i="10"/>
  <c r="A360" i="10"/>
  <c r="A390" i="10"/>
  <c r="A418" i="10"/>
  <c r="A445" i="10"/>
  <c r="A467" i="10"/>
  <c r="A488" i="10"/>
  <c r="A509" i="10"/>
  <c r="A531" i="10"/>
  <c r="A552" i="10"/>
  <c r="A573" i="10"/>
  <c r="A595" i="10"/>
  <c r="A616" i="10"/>
  <c r="A637" i="10"/>
  <c r="A659" i="10"/>
  <c r="A680" i="10"/>
  <c r="A701" i="10"/>
  <c r="A723" i="10"/>
  <c r="A744" i="10"/>
  <c r="A765" i="10"/>
  <c r="A787" i="10"/>
  <c r="A808" i="10"/>
  <c r="A829" i="10"/>
  <c r="A851" i="10"/>
  <c r="A871" i="10"/>
  <c r="A887" i="10"/>
  <c r="A903" i="10"/>
  <c r="A919" i="10"/>
  <c r="A935" i="10"/>
  <c r="A951" i="10"/>
  <c r="A967" i="10"/>
  <c r="A983" i="10"/>
  <c r="A999" i="10"/>
  <c r="A1015" i="10"/>
  <c r="A1031" i="10"/>
  <c r="A1047" i="10"/>
  <c r="A1059" i="10"/>
  <c r="A1070" i="10"/>
  <c r="A1080" i="10"/>
  <c r="A1091" i="10"/>
  <c r="A1102" i="10"/>
  <c r="A1112" i="10"/>
  <c r="A1123" i="10"/>
  <c r="A1134" i="10"/>
  <c r="A1144" i="10"/>
  <c r="A1155" i="10"/>
  <c r="A1166" i="10"/>
  <c r="A1176" i="10"/>
  <c r="A1187" i="10"/>
  <c r="A1198" i="10"/>
  <c r="A1208" i="10"/>
  <c r="A1219" i="10"/>
  <c r="A1230" i="10"/>
  <c r="A1240" i="10"/>
  <c r="A1251" i="10"/>
  <c r="A1262" i="10"/>
  <c r="A1272" i="10"/>
  <c r="A1283" i="10"/>
  <c r="A1294" i="10"/>
  <c r="A1304" i="10"/>
  <c r="A1315" i="10"/>
  <c r="A1326" i="10"/>
  <c r="A1336" i="10"/>
  <c r="A1347" i="10"/>
  <c r="A1358" i="10"/>
  <c r="A1368" i="10"/>
  <c r="A1379" i="10"/>
  <c r="A1390" i="10"/>
  <c r="A1400" i="10"/>
  <c r="A1411" i="10"/>
  <c r="A1422" i="10"/>
  <c r="A1432" i="10"/>
  <c r="A1443" i="10"/>
  <c r="A1454" i="10"/>
  <c r="A1464" i="10"/>
  <c r="A1475" i="10"/>
  <c r="A1486" i="10"/>
  <c r="A1496" i="10"/>
  <c r="A1507" i="10"/>
  <c r="A1514" i="10"/>
  <c r="A1543" i="10"/>
  <c r="A1571" i="10"/>
  <c r="A1599" i="10"/>
  <c r="A1628" i="10"/>
  <c r="A1656" i="10"/>
  <c r="A1684" i="10"/>
  <c r="A1714" i="10"/>
  <c r="A1741" i="10"/>
  <c r="A1762" i="10"/>
  <c r="A1784" i="10"/>
  <c r="A1805" i="10"/>
  <c r="A1826" i="10"/>
  <c r="A1848" i="10"/>
  <c r="A1869" i="10"/>
  <c r="A1890" i="10"/>
  <c r="A1912" i="10"/>
  <c r="A1933" i="10"/>
  <c r="A1954" i="10"/>
  <c r="A1976" i="10"/>
  <c r="A1997" i="10"/>
  <c r="A1522" i="10"/>
  <c r="A1550" i="10"/>
  <c r="A1578" i="10"/>
  <c r="A1607" i="10"/>
  <c r="A1635" i="10"/>
  <c r="A1663" i="10"/>
  <c r="A1692" i="10"/>
  <c r="A1720" i="10"/>
  <c r="A1746" i="10"/>
  <c r="A1768" i="10"/>
  <c r="A1789" i="10"/>
  <c r="A1810" i="10"/>
  <c r="A1832" i="10"/>
  <c r="A1853" i="10"/>
  <c r="A1874" i="10"/>
  <c r="A1896" i="10"/>
  <c r="A1917" i="10"/>
  <c r="A1938" i="10"/>
  <c r="A1960" i="10"/>
  <c r="A1981" i="10"/>
  <c r="A2002" i="10"/>
  <c r="A1528" i="10"/>
  <c r="A1556" i="10"/>
  <c r="A1586" i="10"/>
  <c r="A1614" i="10"/>
  <c r="A1642" i="10"/>
  <c r="A1671" i="10"/>
  <c r="A1699" i="10"/>
  <c r="A1727" i="10"/>
  <c r="A1752" i="10"/>
  <c r="A1773" i="10"/>
  <c r="A1794" i="10"/>
  <c r="A1816" i="10"/>
  <c r="A1837" i="10"/>
  <c r="A1858" i="10"/>
  <c r="A1880" i="10"/>
  <c r="A1901" i="10"/>
  <c r="A1922" i="10"/>
  <c r="A1944" i="10"/>
  <c r="A1965" i="10"/>
  <c r="A1986" i="10"/>
  <c r="A1535" i="10"/>
  <c r="A1564" i="10"/>
  <c r="A1592" i="10"/>
  <c r="A1620" i="10"/>
  <c r="A1650" i="10"/>
  <c r="A1678" i="10"/>
  <c r="A1706" i="10"/>
  <c r="A1735" i="10"/>
  <c r="A1757" i="10"/>
  <c r="A1778" i="10"/>
  <c r="A1800" i="10"/>
  <c r="A1821" i="10"/>
  <c r="A1842" i="10"/>
  <c r="A1864" i="10"/>
  <c r="A1885" i="10"/>
  <c r="A1906" i="10"/>
  <c r="A1928" i="10"/>
  <c r="A1949" i="10"/>
  <c r="A1970" i="10"/>
  <c r="A1992" i="10"/>
  <c r="G65" i="3"/>
  <c r="M79" i="3" l="1"/>
  <c r="G81" i="3"/>
  <c r="O79" i="3"/>
  <c r="H79" i="3"/>
  <c r="L64" i="3"/>
  <c r="L15" i="3"/>
  <c r="L2" i="3" s="1"/>
  <c r="G15" i="3"/>
  <c r="G2" i="3" s="1"/>
  <c r="G52" i="3"/>
  <c r="P79" i="3" l="1"/>
  <c r="L52" i="3"/>
  <c r="O52" i="3" s="1"/>
  <c r="G64" i="3"/>
  <c r="O64" i="3" s="1"/>
  <c r="O15" i="3"/>
  <c r="O2" i="3" s="1"/>
  <c r="G27" i="3"/>
  <c r="L27" i="3"/>
  <c r="O27" i="3" l="1"/>
  <c r="L65" i="3"/>
  <c r="O65" i="3" l="1"/>
  <c r="O81" i="3" s="1"/>
  <c r="L81" i="3"/>
  <c r="C53" i="3" l="1"/>
  <c r="C40" i="3"/>
  <c r="C28" i="3"/>
  <c r="C16" i="3"/>
  <c r="C4" i="3"/>
  <c r="F3" i="10" l="1"/>
  <c r="F4" i="10"/>
  <c r="D3" i="10"/>
  <c r="D4" i="10"/>
  <c r="K64" i="3"/>
  <c r="M64" i="3" s="1"/>
  <c r="F64" i="3"/>
  <c r="H64" i="3" s="1"/>
  <c r="C64" i="3"/>
  <c r="C63" i="3"/>
  <c r="K51" i="3"/>
  <c r="F51" i="3"/>
  <c r="C51" i="3"/>
  <c r="C50" i="3"/>
  <c r="K39" i="3"/>
  <c r="F39" i="3"/>
  <c r="C39" i="3"/>
  <c r="C38" i="3"/>
  <c r="K27" i="3"/>
  <c r="M27" i="3" s="1"/>
  <c r="F27" i="3"/>
  <c r="C27" i="3"/>
  <c r="C26" i="3"/>
  <c r="K15" i="3"/>
  <c r="F15" i="3"/>
  <c r="F2" i="3" s="1"/>
  <c r="C15" i="3"/>
  <c r="C14" i="3"/>
  <c r="M15" i="3" l="1"/>
  <c r="M2" i="3" s="1"/>
  <c r="K2" i="3"/>
  <c r="N51" i="3"/>
  <c r="N39" i="3"/>
  <c r="N27" i="3"/>
  <c r="H27" i="3"/>
  <c r="K52" i="3"/>
  <c r="F52" i="3"/>
  <c r="N15" i="3"/>
  <c r="N2" i="3" s="1"/>
  <c r="H15" i="3"/>
  <c r="H2" i="3" s="1"/>
  <c r="N64" i="3"/>
  <c r="K65" i="3"/>
  <c r="F65" i="3"/>
  <c r="M65" i="3" l="1"/>
  <c r="M81" i="3" s="1"/>
  <c r="K81" i="3"/>
  <c r="H65" i="3"/>
  <c r="H81" i="3" s="1"/>
  <c r="F81" i="3"/>
  <c r="P64" i="3"/>
  <c r="M52" i="3"/>
  <c r="P15" i="3"/>
  <c r="P2" i="3" s="1"/>
  <c r="P27" i="3"/>
  <c r="H52" i="3"/>
  <c r="N52" i="3"/>
  <c r="P52" i="3" s="1"/>
  <c r="N65" i="3"/>
  <c r="AK1" i="1" s="1"/>
  <c r="I49" i="3"/>
  <c r="I47" i="3"/>
  <c r="I45" i="3"/>
  <c r="I43" i="3"/>
  <c r="I41" i="3"/>
  <c r="I21" i="3"/>
  <c r="I19" i="3"/>
  <c r="I17" i="3"/>
  <c r="I48" i="3"/>
  <c r="I46" i="3"/>
  <c r="I44" i="3"/>
  <c r="I42" i="3"/>
  <c r="I40" i="3"/>
  <c r="I20" i="3"/>
  <c r="I18" i="3"/>
  <c r="I16" i="3"/>
  <c r="E44" i="3"/>
  <c r="E62" i="3"/>
  <c r="E58" i="3"/>
  <c r="E54" i="3"/>
  <c r="E47" i="3"/>
  <c r="E43" i="3"/>
  <c r="E61" i="3"/>
  <c r="J57" i="3"/>
  <c r="J42" i="3"/>
  <c r="E60" i="3"/>
  <c r="E56" i="3"/>
  <c r="E49" i="3"/>
  <c r="E45" i="3"/>
  <c r="E41" i="3"/>
  <c r="E17" i="3"/>
  <c r="J60" i="3"/>
  <c r="J56" i="3"/>
  <c r="J49" i="3"/>
  <c r="J45" i="3"/>
  <c r="J41" i="3"/>
  <c r="J17" i="3"/>
  <c r="J62" i="3"/>
  <c r="J58" i="3"/>
  <c r="J54" i="3"/>
  <c r="J43" i="3"/>
  <c r="E59" i="3"/>
  <c r="J55" i="3"/>
  <c r="J48" i="3"/>
  <c r="J44" i="3"/>
  <c r="J47" i="3"/>
  <c r="N81" i="3" l="1"/>
  <c r="I53" i="3"/>
  <c r="I58" i="3"/>
  <c r="I55" i="3"/>
  <c r="I60" i="3"/>
  <c r="E55" i="3"/>
  <c r="I54" i="3"/>
  <c r="I62" i="3"/>
  <c r="I56" i="3"/>
  <c r="I57" i="3"/>
  <c r="J59" i="3"/>
  <c r="I59" i="3"/>
  <c r="J61" i="3"/>
  <c r="I61" i="3"/>
  <c r="J46" i="3"/>
  <c r="D16" i="3"/>
  <c r="D18" i="3"/>
  <c r="D20" i="3"/>
  <c r="D22" i="3"/>
  <c r="D24" i="3"/>
  <c r="D40" i="3"/>
  <c r="D42" i="3"/>
  <c r="D44" i="3"/>
  <c r="D46" i="3"/>
  <c r="D48" i="3"/>
  <c r="D53" i="3"/>
  <c r="D55" i="3"/>
  <c r="D57" i="3"/>
  <c r="D59" i="3"/>
  <c r="D61" i="3"/>
  <c r="D17" i="3"/>
  <c r="D19" i="3"/>
  <c r="D21" i="3"/>
  <c r="D23" i="3"/>
  <c r="D25" i="3"/>
  <c r="D41" i="3"/>
  <c r="D43" i="3"/>
  <c r="D45" i="3"/>
  <c r="D47" i="3"/>
  <c r="D49" i="3"/>
  <c r="D54" i="3"/>
  <c r="D56" i="3"/>
  <c r="D58" i="3"/>
  <c r="D60" i="3"/>
  <c r="D62" i="3"/>
  <c r="P65" i="3"/>
  <c r="P81" i="3" s="1"/>
  <c r="E42" i="3"/>
  <c r="E46" i="3"/>
  <c r="E57" i="3"/>
  <c r="E48" i="3"/>
  <c r="J16" i="3"/>
  <c r="K26" i="3"/>
  <c r="J53" i="3"/>
  <c r="K63" i="3"/>
  <c r="J40" i="3"/>
  <c r="K50" i="3"/>
  <c r="E40" i="3"/>
  <c r="F50" i="3"/>
  <c r="F38" i="3"/>
  <c r="E16" i="3"/>
  <c r="F26" i="3"/>
  <c r="E53" i="3"/>
  <c r="F63" i="3"/>
  <c r="K38" i="3"/>
  <c r="K14" i="3"/>
  <c r="F14" i="3"/>
  <c r="N38" i="3" l="1"/>
  <c r="N50" i="3"/>
  <c r="N26" i="3"/>
  <c r="N14" i="3"/>
  <c r="N63" i="3"/>
  <c r="A1" i="6" l="1"/>
</calcChain>
</file>

<file path=xl/sharedStrings.xml><?xml version="1.0" encoding="utf-8"?>
<sst xmlns="http://schemas.openxmlformats.org/spreadsheetml/2006/main" count="2385" uniqueCount="118">
  <si>
    <t>SCTE</t>
  </si>
  <si>
    <t>BU</t>
  </si>
  <si>
    <t>INTERCO</t>
  </si>
  <si>
    <t>NAT</t>
  </si>
  <si>
    <t>SA</t>
  </si>
  <si>
    <t>UM</t>
  </si>
  <si>
    <t>H1</t>
  </si>
  <si>
    <t>H1_Lib</t>
  </si>
  <si>
    <t>H2</t>
  </si>
  <si>
    <t>H2_Lib</t>
  </si>
  <si>
    <t>DO</t>
  </si>
  <si>
    <t>DO_Lib</t>
  </si>
  <si>
    <t>Article</t>
  </si>
  <si>
    <t>REF_QTE</t>
  </si>
  <si>
    <t>REF_CA_B</t>
  </si>
  <si>
    <t>REF_CA_N</t>
  </si>
  <si>
    <t>ACTU_QTE</t>
  </si>
  <si>
    <t>ACTU_CA_B</t>
  </si>
  <si>
    <t>ACTU_CA_N</t>
  </si>
  <si>
    <t>NAT_Fix</t>
  </si>
  <si>
    <t>REF_Devise</t>
  </si>
  <si>
    <t>ACTU_Devise</t>
  </si>
  <si>
    <t>Check_Devise_Exclusions</t>
  </si>
  <si>
    <t>REF_PU_B</t>
  </si>
  <si>
    <t>REF_PU_N</t>
  </si>
  <si>
    <t>ACTU_PU_B</t>
  </si>
  <si>
    <t>ACTU_PU_N</t>
  </si>
  <si>
    <t>Change</t>
  </si>
  <si>
    <t>Ecart Prix K€</t>
  </si>
  <si>
    <t>CA relatif</t>
  </si>
  <si>
    <t>Interco_Fix</t>
  </si>
  <si>
    <t>AAE</t>
  </si>
  <si>
    <t>0</t>
  </si>
  <si>
    <t>11</t>
  </si>
  <si>
    <t>023</t>
  </si>
  <si>
    <t>AUT</t>
  </si>
  <si>
    <t>#</t>
  </si>
  <si>
    <t>590</t>
  </si>
  <si>
    <t>EUR</t>
  </si>
  <si>
    <t>AEW</t>
  </si>
  <si>
    <t>IOE</t>
  </si>
  <si>
    <t>AOE</t>
  </si>
  <si>
    <t>AM S3 Poids Lourds et Industrie</t>
  </si>
  <si>
    <t>IDE</t>
  </si>
  <si>
    <t>Price Increase</t>
  </si>
  <si>
    <t>Price Decrease</t>
  </si>
  <si>
    <t>Top</t>
  </si>
  <si>
    <t>OVERALL RESULT</t>
  </si>
  <si>
    <t>Customer</t>
  </si>
  <si>
    <t>∑ DO</t>
  </si>
  <si>
    <t>Avant</t>
  </si>
  <si>
    <t>Après</t>
  </si>
  <si>
    <t>Heavy truck</t>
  </si>
  <si>
    <t>MENSUEL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</si>
  <si>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</si>
  <si>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</si>
  <si>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</si>
  <si>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</si>
  <si>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</si>
  <si>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</si>
  <si>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</si>
  <si>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</si>
  <si>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</si>
  <si>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</si>
  <si>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</si>
  <si>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</si>
  <si>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</t>
  </si>
  <si>
    <t>Up</t>
  </si>
  <si>
    <t>Sub-total</t>
  </si>
  <si>
    <t>Down</t>
  </si>
  <si>
    <t>Total</t>
  </si>
  <si>
    <t>CUMUL PAR SEMESTRE</t>
  </si>
  <si>
    <t>S1+S2</t>
  </si>
  <si>
    <t>OBP</t>
  </si>
  <si>
    <t>Diff</t>
  </si>
  <si>
    <t>Total
Actual</t>
  </si>
  <si>
    <t>Total
OBP</t>
  </si>
  <si>
    <t>Total
Diff</t>
  </si>
  <si>
    <t>AEW + IOE Overall result</t>
  </si>
  <si>
    <t>∑ HIER</t>
  </si>
  <si>
    <t>Société</t>
  </si>
  <si>
    <t>Europe</t>
  </si>
  <si>
    <t>DO/HIER</t>
  </si>
  <si>
    <t>Hierarchie_trad</t>
  </si>
  <si>
    <t>Montant</t>
  </si>
  <si>
    <t>Hausse</t>
  </si>
  <si>
    <t>Baisse</t>
  </si>
  <si>
    <t>Cpte</t>
  </si>
  <si>
    <t>Mois</t>
  </si>
  <si>
    <t>Unit: 1,000 EUR</t>
  </si>
  <si>
    <t>Business Link</t>
  </si>
  <si>
    <t>Cumul</t>
  </si>
  <si>
    <t>OVERALL RESULT incl. Business Link</t>
  </si>
  <si>
    <t>Année à saisir</t>
  </si>
  <si>
    <t>591</t>
  </si>
  <si>
    <t>593</t>
  </si>
  <si>
    <t>594</t>
  </si>
  <si>
    <t>602</t>
  </si>
  <si>
    <t>599</t>
  </si>
  <si>
    <t>Article_lib</t>
  </si>
  <si>
    <t>T4/051/SE01/Non affecté</t>
  </si>
  <si>
    <t>Hierar_Fer</t>
  </si>
  <si>
    <t>Louis and co</t>
  </si>
  <si>
    <t>TE559.01</t>
  </si>
  <si>
    <t>TE559.02</t>
  </si>
  <si>
    <t>TE559.04</t>
  </si>
  <si>
    <t>TE559.05</t>
  </si>
  <si>
    <t>SWX153.37</t>
  </si>
  <si>
    <t>DFER155.70</t>
  </si>
  <si>
    <t>Equipements Agri</t>
  </si>
  <si>
    <t>Services Agri</t>
  </si>
  <si>
    <t>AZE</t>
  </si>
  <si>
    <t>QSD</t>
  </si>
  <si>
    <t>WXC</t>
  </si>
  <si>
    <t>RTY</t>
  </si>
  <si>
    <t>Wood</t>
  </si>
  <si>
    <t>Not Wood</t>
  </si>
  <si>
    <t>Bac 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</si>
</sst>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\ _€_-;\-* #,##0\ _€_-;_-* &quot;-&quot;\ _€_-;_-@_-"/>
    <numFmt numFmtId="43" formatCode="_-* #,##0.00\ _€_-;\-* #,##0.00\ _€_-;_-* &quot;-&quot;??\ _€_-;_-@_-"/>
    <numFmt numFmtId="164" formatCode="#,##0.00_ ;\-\ #,##0.00\ "/>
    <numFmt numFmtId="165" formatCode="#,##0;\-#,##0;&quot;-&quot;"/>
    <numFmt numFmtId="166" formatCode="_(&quot;$&quot;* #,##0.00_);_(&quot;$&quot;* \(#,##0.00\);_(&quot;$&quot;* &quot;-&quot;??_);_(@_)"/>
    <numFmt numFmtId="167" formatCode="[$€]#,##0.00;[Red][$€]\-#,##0.00"/>
    <numFmt numFmtId="168" formatCode="&quot;SFr.&quot;#,##0;[Red]&quot;SFr.&quot;\-#,##0"/>
    <numFmt numFmtId="169" formatCode="\+\ #,##0.0;\-\ #,##0.0"/>
    <numFmt numFmtId="170" formatCode="#,##0.00_ ;\-#,##0.00\ "/>
    <numFmt numFmtId="172" formatCode="\+\ #,##0.000;\-\ #,##0.000"/>
    <numFmt numFmtId="174" formatCode="_-* #,##0.0000\ _€_-;\-* #,##0.0000\ _€_-;_-* &quot;-&quot;??\ _€_-;_-@_-"/>
  </numFmts>
  <fonts count="9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2"/>
      <color theme="1"/>
      <name val="Calibri"/>
      <family val="2"/>
    </font>
    <font>
      <sz val="11"/>
      <name val="ＭＳ Ｐゴシック"/>
      <family val="3"/>
      <charset val="128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sz val="10"/>
      <color indexed="9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sz val="10"/>
      <color indexed="9"/>
      <name val="Arial"/>
      <family val="2"/>
    </font>
    <font>
      <sz val="11"/>
      <color theme="0"/>
      <name val="ＭＳ Ｐゴシック"/>
      <family val="3"/>
      <charset val="128"/>
    </font>
    <font>
      <sz val="10"/>
      <color indexed="20"/>
      <name val="ＭＳ Ｐ明朝"/>
      <family val="1"/>
      <charset val="128"/>
    </font>
    <font>
      <sz val="11"/>
      <color indexed="17"/>
      <name val="ＭＳ Ｐゴシック"/>
      <family val="3"/>
      <charset val="128"/>
    </font>
    <font>
      <b/>
      <sz val="10"/>
      <color indexed="52"/>
      <name val="ＭＳ Ｐ明朝"/>
      <family val="1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0"/>
      <color indexed="9"/>
      <name val="ＭＳ Ｐ明朝"/>
      <family val="1"/>
      <charset val="128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Times New Roman"/>
      <family val="1"/>
    </font>
    <font>
      <i/>
      <sz val="10"/>
      <color indexed="23"/>
      <name val="ＭＳ Ｐ明朝"/>
      <family val="1"/>
      <charset val="128"/>
    </font>
    <font>
      <i/>
      <sz val="11"/>
      <color rgb="FF7F7F7F"/>
      <name val="ＭＳ Ｐゴシック"/>
      <family val="3"/>
      <charset val="128"/>
    </font>
    <font>
      <sz val="10"/>
      <color indexed="17"/>
      <name val="ＭＳ Ｐ明朝"/>
      <family val="1"/>
      <charset val="128"/>
    </font>
    <font>
      <b/>
      <sz val="12"/>
      <name val="Arial"/>
      <family val="2"/>
    </font>
    <font>
      <b/>
      <sz val="15"/>
      <color indexed="56"/>
      <name val="ＭＳ Ｐ明朝"/>
      <family val="1"/>
      <charset val="128"/>
    </font>
    <font>
      <b/>
      <sz val="15"/>
      <color theme="3"/>
      <name val="ＭＳ Ｐゴシック"/>
      <family val="3"/>
      <charset val="128"/>
    </font>
    <font>
      <b/>
      <sz val="13"/>
      <color indexed="56"/>
      <name val="ＭＳ Ｐ明朝"/>
      <family val="1"/>
      <charset val="128"/>
    </font>
    <font>
      <b/>
      <sz val="13"/>
      <color theme="3"/>
      <name val="ＭＳ Ｐゴシック"/>
      <family val="3"/>
      <charset val="128"/>
    </font>
    <font>
      <b/>
      <sz val="11"/>
      <color indexed="56"/>
      <name val="ＭＳ Ｐ明朝"/>
      <family val="1"/>
      <charset val="128"/>
    </font>
    <font>
      <b/>
      <sz val="11"/>
      <color theme="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color indexed="62"/>
      <name val="ＭＳ Ｐ明朝"/>
      <family val="1"/>
      <charset val="128"/>
    </font>
    <font>
      <sz val="10"/>
      <color indexed="52"/>
      <name val="ＭＳ Ｐ明朝"/>
      <family val="1"/>
      <charset val="128"/>
    </font>
    <font>
      <sz val="11"/>
      <color rgb="FFFA7D00"/>
      <name val="ＭＳ Ｐゴシック"/>
      <family val="3"/>
      <charset val="128"/>
    </font>
    <font>
      <sz val="10"/>
      <color indexed="60"/>
      <name val="ＭＳ Ｐ明朝"/>
      <family val="1"/>
      <charset val="128"/>
    </font>
    <font>
      <sz val="11"/>
      <color theme="1"/>
      <name val="Calibri"/>
      <family val="2"/>
      <scheme val="minor"/>
    </font>
    <font>
      <b/>
      <sz val="10"/>
      <color indexed="63"/>
      <name val="ＭＳ Ｐ明朝"/>
      <family val="1"/>
      <charset val="128"/>
    </font>
    <font>
      <sz val="8"/>
      <color indexed="16"/>
      <name val="Century Schoolbook"/>
      <family val="1"/>
    </font>
    <font>
      <b/>
      <sz val="11"/>
      <color indexed="63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name val="Helv"/>
      <family val="2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9"/>
      <name val="Times New Roman"/>
      <family val="1"/>
    </font>
    <font>
      <b/>
      <sz val="18"/>
      <color theme="3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b/>
      <sz val="18"/>
      <color indexed="56"/>
      <name val="Cambria"/>
      <family val="1"/>
    </font>
    <font>
      <b/>
      <sz val="10"/>
      <color indexed="9"/>
      <name val="Arial"/>
      <family val="2"/>
    </font>
    <font>
      <b/>
      <sz val="11"/>
      <color theme="0"/>
      <name val="ＭＳ Ｐゴシック"/>
      <family val="3"/>
      <charset val="128"/>
    </font>
    <font>
      <sz val="10"/>
      <color indexed="60"/>
      <name val="Arial"/>
      <family val="2"/>
    </font>
    <font>
      <sz val="11"/>
      <color rgb="FF9C6500"/>
      <name val="ＭＳ Ｐゴシック"/>
      <family val="3"/>
      <charset val="128"/>
    </font>
    <font>
      <sz val="10"/>
      <color indexed="52"/>
      <name val="Arial"/>
      <family val="2"/>
    </font>
    <font>
      <sz val="11"/>
      <name val="돋움"/>
      <family val="2"/>
      <charset val="129"/>
    </font>
    <font>
      <sz val="10"/>
      <color indexed="62"/>
      <name val="Arial"/>
      <family val="2"/>
    </font>
    <font>
      <sz val="11"/>
      <color rgb="FF3F3F76"/>
      <name val="ＭＳ Ｐゴシック"/>
      <family val="3"/>
      <charset val="128"/>
    </font>
    <font>
      <b/>
      <sz val="10"/>
      <color indexed="63"/>
      <name val="Arial"/>
      <family val="2"/>
    </font>
    <font>
      <b/>
      <sz val="11"/>
      <color rgb="FF3F3F3F"/>
      <name val="ＭＳ Ｐゴシック"/>
      <family val="3"/>
      <charset val="128"/>
    </font>
    <font>
      <sz val="10"/>
      <color indexed="20"/>
      <name val="Arial"/>
      <family val="2"/>
    </font>
    <font>
      <sz val="11"/>
      <color rgb="FF9C000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17"/>
      <name val="Arial"/>
      <family val="2"/>
    </font>
    <font>
      <sz val="11"/>
      <color rgb="FF006100"/>
      <name val="ＭＳ Ｐゴシック"/>
      <family val="3"/>
      <charset val="128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52"/>
      <name val="Arial"/>
      <family val="2"/>
    </font>
    <font>
      <b/>
      <sz val="11"/>
      <color rgb="FFFA7D00"/>
      <name val="ＭＳ Ｐゴシック"/>
      <family val="3"/>
      <charset val="128"/>
    </font>
    <font>
      <i/>
      <sz val="10"/>
      <color indexed="23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</fills>
  <borders count="124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ouble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ouble">
        <color auto="1"/>
      </top>
      <bottom/>
      <diagonal/>
    </border>
    <border>
      <left style="dashed">
        <color auto="1"/>
      </left>
      <right style="double">
        <color auto="1"/>
      </right>
      <top style="double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ouble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ouble">
        <color auto="1"/>
      </bottom>
      <diagonal/>
    </border>
    <border>
      <left style="dashed">
        <color auto="1"/>
      </left>
      <right style="double">
        <color auto="1"/>
      </right>
      <top/>
      <bottom style="double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thin">
        <color auto="1"/>
      </left>
      <right style="dotted">
        <color auto="1"/>
      </right>
      <top style="double">
        <color auto="1"/>
      </top>
      <bottom/>
      <diagonal/>
    </border>
    <border>
      <left style="dotted">
        <color auto="1"/>
      </left>
      <right style="dotted">
        <color auto="1"/>
      </right>
      <top style="double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double">
        <color auto="1"/>
      </bottom>
      <diagonal/>
    </border>
    <border>
      <left style="dotted">
        <color auto="1"/>
      </left>
      <right style="dotted">
        <color auto="1"/>
      </right>
      <top/>
      <bottom style="double">
        <color auto="1"/>
      </bottom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double">
        <color auto="1"/>
      </top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/>
      <bottom style="double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 style="double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dashed">
        <color auto="1"/>
      </right>
      <top style="double">
        <color auto="1"/>
      </top>
      <bottom/>
      <diagonal/>
    </border>
    <border>
      <left style="dashed">
        <color auto="1"/>
      </left>
      <right style="medium">
        <color auto="1"/>
      </right>
      <top/>
      <bottom/>
      <diagonal/>
    </border>
    <border>
      <left style="double">
        <color auto="1"/>
      </left>
      <right style="dashed">
        <color auto="1"/>
      </right>
      <top/>
      <bottom/>
      <diagonal/>
    </border>
    <border>
      <left style="double">
        <color auto="1"/>
      </left>
      <right style="dashed">
        <color auto="1"/>
      </right>
      <top/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medium">
        <color auto="1"/>
      </right>
      <top style="double">
        <color auto="1"/>
      </top>
      <bottom/>
      <diagonal/>
    </border>
    <border>
      <left style="dashed">
        <color auto="1"/>
      </left>
      <right style="medium">
        <color auto="1"/>
      </right>
      <top/>
      <bottom style="double">
        <color auto="1"/>
      </bottom>
      <diagonal/>
    </border>
    <border>
      <left style="dashed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uble">
        <color auto="1"/>
      </bottom>
      <diagonal/>
    </border>
    <border>
      <left style="dotted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thin">
        <color auto="1"/>
      </top>
      <bottom style="double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21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9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9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9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9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9" fillId="34" borderId="0" applyNumberFormat="0" applyBorder="0" applyAlignment="0" applyProtection="0">
      <alignment vertical="center"/>
    </xf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/>
    <xf numFmtId="0" fontId="10" fillId="29" borderId="0" applyNumberFormat="0" applyBorder="0" applyAlignment="0" applyProtection="0"/>
    <xf numFmtId="0" fontId="12" fillId="30" borderId="0" applyNumberFormat="0" applyBorder="0" applyAlignment="0" applyProtection="0"/>
    <xf numFmtId="0" fontId="10" fillId="30" borderId="0" applyNumberFormat="0" applyBorder="0" applyAlignment="0" applyProtection="0"/>
    <xf numFmtId="0" fontId="12" fillId="31" borderId="0" applyNumberFormat="0" applyBorder="0" applyAlignment="0" applyProtection="0"/>
    <xf numFmtId="0" fontId="10" fillId="31" borderId="0" applyNumberFormat="0" applyBorder="0" applyAlignment="0" applyProtection="0"/>
    <xf numFmtId="0" fontId="12" fillId="32" borderId="0" applyNumberFormat="0" applyBorder="0" applyAlignment="0" applyProtection="0"/>
    <xf numFmtId="0" fontId="10" fillId="32" borderId="0" applyNumberFormat="0" applyBorder="0" applyAlignment="0" applyProtection="0"/>
    <xf numFmtId="0" fontId="12" fillId="33" borderId="0" applyNumberFormat="0" applyBorder="0" applyAlignment="0" applyProtection="0"/>
    <xf numFmtId="0" fontId="10" fillId="22" borderId="0" applyNumberFormat="0" applyBorder="0" applyAlignment="0" applyProtection="0"/>
    <xf numFmtId="0" fontId="12" fillId="34" borderId="0" applyNumberFormat="0" applyBorder="0" applyAlignment="0" applyProtection="0"/>
    <xf numFmtId="0" fontId="10" fillId="26" borderId="0" applyNumberFormat="0" applyBorder="0" applyAlignment="0" applyProtection="0"/>
    <xf numFmtId="0" fontId="9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9" fillId="36" borderId="0" applyNumberFormat="0" applyBorder="0" applyAlignment="0" applyProtection="0">
      <alignment vertical="center"/>
    </xf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9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9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9" fillId="35" borderId="0" applyNumberFormat="0" applyBorder="0" applyAlignment="0" applyProtection="0">
      <alignment vertical="center"/>
    </xf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9" fillId="38" borderId="0" applyNumberFormat="0" applyBorder="0" applyAlignment="0" applyProtection="0">
      <alignment vertical="center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/>
    <xf numFmtId="0" fontId="10" fillId="13" borderId="0" applyNumberFormat="0" applyBorder="0" applyAlignment="0" applyProtection="0"/>
    <xf numFmtId="0" fontId="12" fillId="36" borderId="0" applyNumberFormat="0" applyBorder="0" applyAlignment="0" applyProtection="0"/>
    <xf numFmtId="0" fontId="10" fillId="16" borderId="0" applyNumberFormat="0" applyBorder="0" applyAlignment="0" applyProtection="0"/>
    <xf numFmtId="0" fontId="12" fillId="37" borderId="0" applyNumberFormat="0" applyBorder="0" applyAlignment="0" applyProtection="0"/>
    <xf numFmtId="0" fontId="10" fillId="37" borderId="0" applyNumberFormat="0" applyBorder="0" applyAlignment="0" applyProtection="0"/>
    <xf numFmtId="0" fontId="12" fillId="32" borderId="0" applyNumberFormat="0" applyBorder="0" applyAlignment="0" applyProtection="0"/>
    <xf numFmtId="0" fontId="10" fillId="20" borderId="0" applyNumberFormat="0" applyBorder="0" applyAlignment="0" applyProtection="0"/>
    <xf numFmtId="0" fontId="12" fillId="35" borderId="0" applyNumberFormat="0" applyBorder="0" applyAlignment="0" applyProtection="0"/>
    <xf numFmtId="0" fontId="10" fillId="23" borderId="0" applyNumberFormat="0" applyBorder="0" applyAlignment="0" applyProtection="0"/>
    <xf numFmtId="0" fontId="12" fillId="38" borderId="0" applyNumberFormat="0" applyBorder="0" applyAlignment="0" applyProtection="0"/>
    <xf numFmtId="0" fontId="10" fillId="27" borderId="0" applyNumberFormat="0" applyBorder="0" applyAlignment="0" applyProtection="0"/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5" fillId="36" borderId="0" applyNumberFormat="0" applyBorder="0" applyAlignment="0" applyProtection="0"/>
    <xf numFmtId="0" fontId="16" fillId="17" borderId="0" applyNumberFormat="0" applyBorder="0" applyAlignment="0" applyProtection="0"/>
    <xf numFmtId="0" fontId="15" fillId="37" borderId="0" applyNumberFormat="0" applyBorder="0" applyAlignment="0" applyProtection="0"/>
    <xf numFmtId="0" fontId="16" fillId="37" borderId="0" applyNumberFormat="0" applyBorder="0" applyAlignment="0" applyProtection="0"/>
    <xf numFmtId="0" fontId="15" fillId="40" borderId="0" applyNumberFormat="0" applyBorder="0" applyAlignment="0" applyProtection="0"/>
    <xf numFmtId="0" fontId="16" fillId="40" borderId="0" applyNumberFormat="0" applyBorder="0" applyAlignment="0" applyProtection="0"/>
    <xf numFmtId="0" fontId="15" fillId="41" borderId="0" applyNumberFormat="0" applyBorder="0" applyAlignment="0" applyProtection="0"/>
    <xf numFmtId="0" fontId="16" fillId="24" borderId="0" applyNumberFormat="0" applyBorder="0" applyAlignment="0" applyProtection="0"/>
    <xf numFmtId="0" fontId="15" fillId="42" borderId="0" applyNumberFormat="0" applyBorder="0" applyAlignment="0" applyProtection="0"/>
    <xf numFmtId="0" fontId="16" fillId="42" borderId="0" applyNumberFormat="0" applyBorder="0" applyAlignment="0" applyProtection="0"/>
    <xf numFmtId="0" fontId="17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165" fontId="12" fillId="0" borderId="0" applyFill="0" applyBorder="0" applyAlignment="0"/>
    <xf numFmtId="0" fontId="19" fillId="43" borderId="42" applyNumberFormat="0" applyAlignment="0" applyProtection="0">
      <alignment vertical="center"/>
    </xf>
    <xf numFmtId="0" fontId="20" fillId="43" borderId="42" applyNumberFormat="0" applyAlignment="0" applyProtection="0">
      <alignment vertical="center"/>
    </xf>
    <xf numFmtId="0" fontId="21" fillId="44" borderId="43" applyNumberFormat="0" applyAlignment="0" applyProtection="0">
      <alignment vertical="center"/>
    </xf>
    <xf numFmtId="0" fontId="22" fillId="0" borderId="44" applyNumberFormat="0" applyFill="0" applyAlignment="0" applyProtection="0">
      <alignment vertical="center"/>
    </xf>
    <xf numFmtId="0" fontId="23" fillId="44" borderId="43" applyNumberFormat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3" fontId="26" fillId="45" borderId="0" applyFont="0" applyFill="0" applyBorder="0" applyAlignment="0" applyProtection="0"/>
    <xf numFmtId="166" fontId="24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28" fillId="34" borderId="42" applyNumberFormat="0" applyAlignment="0" applyProtection="0">
      <alignment vertical="center"/>
    </xf>
    <xf numFmtId="0" fontId="29" fillId="0" borderId="0">
      <alignment horizontal="left"/>
    </xf>
    <xf numFmtId="167" fontId="5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/>
    <xf numFmtId="0" fontId="32" fillId="31" borderId="0" applyNumberFormat="0" applyBorder="0" applyAlignment="0" applyProtection="0">
      <alignment vertical="center"/>
    </xf>
    <xf numFmtId="0" fontId="33" fillId="0" borderId="45" applyNumberFormat="0" applyAlignment="0" applyProtection="0">
      <alignment horizontal="left" vertical="center"/>
    </xf>
    <xf numFmtId="0" fontId="33" fillId="0" borderId="46">
      <alignment horizontal="left" vertical="center"/>
    </xf>
    <xf numFmtId="0" fontId="34" fillId="0" borderId="47" applyNumberFormat="0" applyFill="0" applyAlignment="0" applyProtection="0">
      <alignment vertical="center"/>
    </xf>
    <xf numFmtId="0" fontId="35" fillId="0" borderId="15" applyNumberFormat="0" applyFill="0" applyAlignment="0" applyProtection="0"/>
    <xf numFmtId="0" fontId="34" fillId="0" borderId="47" applyNumberFormat="0" applyFill="0" applyAlignment="0" applyProtection="0">
      <alignment vertical="center"/>
    </xf>
    <xf numFmtId="0" fontId="36" fillId="0" borderId="48" applyNumberFormat="0" applyFill="0" applyAlignment="0" applyProtection="0">
      <alignment vertical="center"/>
    </xf>
    <xf numFmtId="0" fontId="37" fillId="0" borderId="16" applyNumberFormat="0" applyFill="0" applyAlignment="0" applyProtection="0"/>
    <xf numFmtId="0" fontId="36" fillId="0" borderId="48" applyNumberFormat="0" applyFill="0" applyAlignment="0" applyProtection="0">
      <alignment vertical="center"/>
    </xf>
    <xf numFmtId="0" fontId="38" fillId="0" borderId="49" applyNumberFormat="0" applyFill="0" applyAlignment="0" applyProtection="0">
      <alignment vertical="center"/>
    </xf>
    <xf numFmtId="0" fontId="39" fillId="0" borderId="17" applyNumberFormat="0" applyFill="0" applyAlignment="0" applyProtection="0"/>
    <xf numFmtId="0" fontId="38" fillId="0" borderId="4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/>
    <xf numFmtId="0" fontId="40" fillId="30" borderId="0" applyNumberFormat="0" applyBorder="0" applyAlignment="0" applyProtection="0">
      <alignment vertical="center"/>
    </xf>
    <xf numFmtId="0" fontId="41" fillId="34" borderId="42" applyNumberFormat="0" applyAlignment="0" applyProtection="0">
      <alignment vertical="center"/>
    </xf>
    <xf numFmtId="0" fontId="42" fillId="0" borderId="44" applyNumberFormat="0" applyFill="0" applyAlignment="0" applyProtection="0">
      <alignment vertical="center"/>
    </xf>
    <xf numFmtId="0" fontId="43" fillId="0" borderId="20" applyNumberFormat="0" applyFill="0" applyAlignment="0" applyProtection="0"/>
    <xf numFmtId="0" fontId="42" fillId="0" borderId="44" applyNumberFormat="0" applyFill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168" fontId="5" fillId="0" borderId="0"/>
    <xf numFmtId="168" fontId="5" fillId="0" borderId="0"/>
    <xf numFmtId="168" fontId="5" fillId="0" borderId="0"/>
    <xf numFmtId="168" fontId="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5" fillId="0" borderId="0"/>
    <xf numFmtId="0" fontId="1" fillId="0" borderId="0"/>
    <xf numFmtId="0" fontId="24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11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" fillId="0" borderId="0"/>
    <xf numFmtId="0" fontId="10" fillId="0" borderId="0"/>
    <xf numFmtId="0" fontId="24" fillId="0" borderId="0"/>
    <xf numFmtId="0" fontId="11" fillId="0" borderId="0"/>
    <xf numFmtId="0" fontId="24" fillId="0" borderId="0"/>
    <xf numFmtId="0" fontId="5" fillId="51" borderId="50" applyNumberFormat="0" applyFont="0" applyAlignment="0" applyProtection="0">
      <alignment vertical="center"/>
    </xf>
    <xf numFmtId="0" fontId="5" fillId="51" borderId="50" applyNumberFormat="0" applyFont="0" applyAlignment="0" applyProtection="0">
      <alignment vertical="center"/>
    </xf>
    <xf numFmtId="0" fontId="5" fillId="51" borderId="50" applyNumberFormat="0" applyFont="0" applyAlignment="0" applyProtection="0">
      <alignment vertical="center"/>
    </xf>
    <xf numFmtId="0" fontId="11" fillId="11" borderId="22" applyNumberFormat="0" applyFont="0" applyAlignment="0" applyProtection="0"/>
    <xf numFmtId="0" fontId="11" fillId="11" borderId="22" applyNumberFormat="0" applyFont="0" applyAlignment="0" applyProtection="0"/>
    <xf numFmtId="0" fontId="11" fillId="11" borderId="22" applyNumberFormat="0" applyFont="0" applyAlignment="0" applyProtection="0"/>
    <xf numFmtId="0" fontId="5" fillId="51" borderId="50" applyNumberFormat="0" applyFont="0" applyAlignment="0" applyProtection="0">
      <alignment vertical="center"/>
    </xf>
    <xf numFmtId="0" fontId="5" fillId="51" borderId="50" applyNumberFormat="0" applyFont="0" applyAlignment="0" applyProtection="0">
      <alignment vertical="center"/>
    </xf>
    <xf numFmtId="0" fontId="5" fillId="51" borderId="50" applyNumberFormat="0" applyFont="0" applyAlignment="0" applyProtection="0">
      <alignment vertical="center"/>
    </xf>
    <xf numFmtId="0" fontId="46" fillId="43" borderId="51" applyNumberFormat="0" applyAlignment="0" applyProtection="0">
      <alignment vertical="center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4" fontId="29" fillId="0" borderId="0">
      <alignment horizontal="right"/>
    </xf>
    <xf numFmtId="4" fontId="47" fillId="0" borderId="0">
      <alignment horizontal="right"/>
    </xf>
    <xf numFmtId="0" fontId="48" fillId="43" borderId="51" applyNumberFormat="0" applyAlignment="0" applyProtection="0">
      <alignment vertical="center"/>
    </xf>
    <xf numFmtId="0" fontId="49" fillId="0" borderId="0">
      <alignment horizontal="left"/>
    </xf>
    <xf numFmtId="0" fontId="50" fillId="0" borderId="0"/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>
      <alignment horizontal="center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56" fillId="0" borderId="47" applyNumberFormat="0" applyFill="0" applyAlignment="0" applyProtection="0">
      <alignment vertical="center"/>
    </xf>
    <xf numFmtId="0" fontId="57" fillId="0" borderId="48" applyNumberFormat="0" applyFill="0" applyAlignment="0" applyProtection="0">
      <alignment vertical="center"/>
    </xf>
    <xf numFmtId="0" fontId="27" fillId="0" borderId="49" applyNumberFormat="0" applyFill="0" applyAlignment="0" applyProtection="0">
      <alignment vertical="center"/>
    </xf>
    <xf numFmtId="0" fontId="58" fillId="0" borderId="23" applyNumberFormat="0" applyFill="0" applyAlignment="0" applyProtection="0"/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61" fillId="0" borderId="0" applyNumberFormat="0" applyFill="0" applyBorder="0" applyAlignment="0" applyProtection="0"/>
    <xf numFmtId="0" fontId="62" fillId="44" borderId="43" applyNumberFormat="0" applyAlignment="0" applyProtection="0"/>
    <xf numFmtId="0" fontId="63" fillId="10" borderId="21" applyNumberFormat="0" applyAlignment="0" applyProtection="0"/>
    <xf numFmtId="0" fontId="64" fillId="50" borderId="0" applyNumberFormat="0" applyBorder="0" applyAlignment="0" applyProtection="0"/>
    <xf numFmtId="0" fontId="65" fillId="7" borderId="0" applyNumberFormat="0" applyBorder="0" applyAlignment="0" applyProtection="0"/>
    <xf numFmtId="9" fontId="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5" fillId="51" borderId="50" applyNumberFormat="0" applyFont="0" applyAlignment="0" applyProtection="0"/>
    <xf numFmtId="0" fontId="5" fillId="51" borderId="50" applyNumberFormat="0" applyFont="0" applyAlignment="0" applyProtection="0"/>
    <xf numFmtId="0" fontId="5" fillId="51" borderId="50" applyNumberFormat="0" applyFont="0" applyAlignment="0" applyProtection="0"/>
    <xf numFmtId="0" fontId="66" fillId="0" borderId="44" applyNumberFormat="0" applyFill="0" applyAlignment="0" applyProtection="0"/>
    <xf numFmtId="0" fontId="67" fillId="0" borderId="0"/>
    <xf numFmtId="0" fontId="68" fillId="34" borderId="42" applyNumberFormat="0" applyAlignment="0" applyProtection="0"/>
    <xf numFmtId="0" fontId="69" fillId="8" borderId="18" applyNumberFormat="0" applyAlignment="0" applyProtection="0"/>
    <xf numFmtId="0" fontId="70" fillId="43" borderId="51" applyNumberFormat="0" applyAlignment="0" applyProtection="0"/>
    <xf numFmtId="0" fontId="71" fillId="9" borderId="19" applyNumberFormat="0" applyAlignment="0" applyProtection="0"/>
    <xf numFmtId="0" fontId="5" fillId="0" borderId="0"/>
    <xf numFmtId="0" fontId="72" fillId="30" borderId="0" applyNumberFormat="0" applyBorder="0" applyAlignment="0" applyProtection="0"/>
    <xf numFmtId="0" fontId="73" fillId="6" borderId="0" applyNumberFormat="0" applyBorder="0" applyAlignment="0" applyProtection="0"/>
    <xf numFmtId="0" fontId="74" fillId="0" borderId="0"/>
    <xf numFmtId="43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7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7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45" fillId="0" borderId="0"/>
    <xf numFmtId="0" fontId="24" fillId="0" borderId="0"/>
    <xf numFmtId="0" fontId="10" fillId="0" borderId="0"/>
    <xf numFmtId="0" fontId="5" fillId="0" borderId="0">
      <alignment vertical="center"/>
    </xf>
    <xf numFmtId="0" fontId="10" fillId="0" borderId="0">
      <alignment vertical="center"/>
    </xf>
    <xf numFmtId="0" fontId="24" fillId="0" borderId="0"/>
    <xf numFmtId="0" fontId="10" fillId="0" borderId="0">
      <alignment vertical="center"/>
    </xf>
    <xf numFmtId="0" fontId="5" fillId="0" borderId="0"/>
    <xf numFmtId="0" fontId="76" fillId="31" borderId="0" applyNumberFormat="0" applyBorder="0" applyAlignment="0" applyProtection="0"/>
    <xf numFmtId="0" fontId="77" fillId="5" borderId="0" applyNumberFormat="0" applyBorder="0" applyAlignment="0" applyProtection="0"/>
    <xf numFmtId="0" fontId="78" fillId="0" borderId="47" applyNumberFormat="0" applyFill="0" applyAlignment="0" applyProtection="0"/>
    <xf numFmtId="0" fontId="79" fillId="0" borderId="48" applyNumberFormat="0" applyFill="0" applyAlignment="0" applyProtection="0"/>
    <xf numFmtId="0" fontId="80" fillId="0" borderId="49" applyNumberFormat="0" applyFill="0" applyAlignment="0" applyProtection="0"/>
    <xf numFmtId="0" fontId="80" fillId="0" borderId="0" applyNumberFormat="0" applyFill="0" applyBorder="0" applyAlignment="0" applyProtection="0"/>
    <xf numFmtId="0" fontId="81" fillId="43" borderId="42" applyNumberFormat="0" applyAlignment="0" applyProtection="0"/>
    <xf numFmtId="0" fontId="82" fillId="9" borderId="18" applyNumberFormat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166" fontId="24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19" fillId="43" borderId="109" applyNumberFormat="0" applyAlignment="0" applyProtection="0">
      <alignment vertical="center"/>
    </xf>
    <xf numFmtId="0" fontId="20" fillId="43" borderId="109" applyNumberFormat="0" applyAlignment="0" applyProtection="0">
      <alignment vertical="center"/>
    </xf>
    <xf numFmtId="0" fontId="22" fillId="0" borderId="110" applyNumberFormat="0" applyFill="0" applyAlignment="0" applyProtection="0">
      <alignment vertical="center"/>
    </xf>
    <xf numFmtId="0" fontId="28" fillId="34" borderId="109" applyNumberFormat="0" applyAlignment="0" applyProtection="0">
      <alignment vertical="center"/>
    </xf>
    <xf numFmtId="0" fontId="33" fillId="0" borderId="111">
      <alignment horizontal="left" vertical="center"/>
    </xf>
    <xf numFmtId="0" fontId="41" fillId="34" borderId="109" applyNumberFormat="0" applyAlignment="0" applyProtection="0">
      <alignment vertical="center"/>
    </xf>
    <xf numFmtId="0" fontId="42" fillId="0" borderId="110" applyNumberFormat="0" applyFill="0" applyAlignment="0" applyProtection="0">
      <alignment vertical="center"/>
    </xf>
    <xf numFmtId="0" fontId="5" fillId="51" borderId="112" applyNumberFormat="0" applyFont="0" applyAlignment="0" applyProtection="0">
      <alignment vertical="center"/>
    </xf>
    <xf numFmtId="0" fontId="5" fillId="51" borderId="112" applyNumberFormat="0" applyFont="0" applyAlignment="0" applyProtection="0">
      <alignment vertical="center"/>
    </xf>
    <xf numFmtId="0" fontId="5" fillId="51" borderId="112" applyNumberFormat="0" applyFont="0" applyAlignment="0" applyProtection="0">
      <alignment vertical="center"/>
    </xf>
    <xf numFmtId="0" fontId="5" fillId="51" borderId="112" applyNumberFormat="0" applyFont="0" applyAlignment="0" applyProtection="0">
      <alignment vertical="center"/>
    </xf>
    <xf numFmtId="0" fontId="46" fillId="43" borderId="113" applyNumberFormat="0" applyAlignment="0" applyProtection="0">
      <alignment vertical="center"/>
    </xf>
    <xf numFmtId="0" fontId="48" fillId="43" borderId="113" applyNumberFormat="0" applyAlignment="0" applyProtection="0">
      <alignment vertical="center"/>
    </xf>
    <xf numFmtId="0" fontId="5" fillId="51" borderId="112" applyNumberFormat="0" applyFont="0" applyAlignment="0" applyProtection="0"/>
    <xf numFmtId="0" fontId="5" fillId="51" borderId="112" applyNumberFormat="0" applyFont="0" applyAlignment="0" applyProtection="0"/>
    <xf numFmtId="0" fontId="5" fillId="51" borderId="112" applyNumberFormat="0" applyFont="0" applyAlignment="0" applyProtection="0"/>
    <xf numFmtId="0" fontId="66" fillId="0" borderId="110" applyNumberFormat="0" applyFill="0" applyAlignment="0" applyProtection="0"/>
    <xf numFmtId="0" fontId="68" fillId="34" borderId="109" applyNumberFormat="0" applyAlignment="0" applyProtection="0"/>
    <xf numFmtId="0" fontId="70" fillId="43" borderId="113" applyNumberFormat="0" applyAlignment="0" applyProtection="0"/>
    <xf numFmtId="0" fontId="81" fillId="43" borderId="109" applyNumberFormat="0" applyAlignment="0" applyProtection="0"/>
  </cellStyleXfs>
  <cellXfs count="295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0" xfId="0" applyBorder="1"/>
    <xf numFmtId="0" fontId="2" fillId="2" borderId="0" xfId="0" applyFont="1" applyFill="1" applyBorder="1"/>
    <xf numFmtId="43" fontId="2" fillId="2" borderId="0" xfId="1" applyFont="1" applyFill="1" applyBorder="1" applyAlignment="1">
      <alignment horizontal="center"/>
    </xf>
    <xf numFmtId="0" fontId="2" fillId="3" borderId="2" xfId="0" applyFont="1" applyFill="1" applyBorder="1"/>
    <xf numFmtId="43" fontId="2" fillId="3" borderId="2" xfId="1" applyFont="1" applyFill="1" applyBorder="1" applyAlignment="1">
      <alignment horizontal="center"/>
    </xf>
    <xf numFmtId="43" fontId="2" fillId="4" borderId="9" xfId="1" applyFont="1" applyFill="1" applyBorder="1" applyAlignment="1">
      <alignment horizontal="center" vertical="center"/>
    </xf>
    <xf numFmtId="0" fontId="2" fillId="2" borderId="12" xfId="0" applyFont="1" applyFill="1" applyBorder="1"/>
    <xf numFmtId="0" fontId="2" fillId="3" borderId="13" xfId="0" applyFont="1" applyFill="1" applyBorder="1"/>
    <xf numFmtId="0" fontId="2" fillId="4" borderId="14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3" borderId="0" xfId="0" applyFill="1"/>
    <xf numFmtId="164" fontId="0" fillId="0" borderId="0" xfId="1" applyNumberFormat="1" applyFont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2" fillId="2" borderId="0" xfId="1" applyNumberFormat="1" applyFont="1" applyFill="1" applyBorder="1" applyAlignment="1">
      <alignment horizontal="center"/>
    </xf>
    <xf numFmtId="164" fontId="2" fillId="3" borderId="2" xfId="1" applyNumberFormat="1" applyFont="1" applyFill="1" applyBorder="1" applyAlignment="1">
      <alignment horizontal="center"/>
    </xf>
    <xf numFmtId="164" fontId="2" fillId="4" borderId="9" xfId="1" applyNumberFormat="1" applyFont="1" applyFill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43" fontId="0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0" fillId="0" borderId="25" xfId="0" applyBorder="1"/>
    <xf numFmtId="0" fontId="0" fillId="0" borderId="26" xfId="0" applyBorder="1"/>
    <xf numFmtId="0" fontId="2" fillId="2" borderId="26" xfId="0" applyFont="1" applyFill="1" applyBorder="1"/>
    <xf numFmtId="0" fontId="2" fillId="3" borderId="27" xfId="0" applyFont="1" applyFill="1" applyBorder="1"/>
    <xf numFmtId="0" fontId="2" fillId="4" borderId="28" xfId="0" applyFont="1" applyFill="1" applyBorder="1" applyAlignment="1">
      <alignment vertical="center"/>
    </xf>
    <xf numFmtId="0" fontId="5" fillId="0" borderId="0" xfId="2">
      <alignment vertical="center"/>
    </xf>
    <xf numFmtId="0" fontId="7" fillId="0" borderId="0" xfId="2" applyFont="1">
      <alignment vertical="center"/>
    </xf>
    <xf numFmtId="0" fontId="6" fillId="0" borderId="0" xfId="2" applyFont="1">
      <alignment vertical="center"/>
    </xf>
    <xf numFmtId="0" fontId="6" fillId="0" borderId="31" xfId="2" applyFont="1" applyBorder="1" applyAlignment="1">
      <alignment horizontal="center" vertical="center"/>
    </xf>
    <xf numFmtId="0" fontId="6" fillId="0" borderId="32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 vertical="center"/>
    </xf>
    <xf numFmtId="0" fontId="7" fillId="0" borderId="1" xfId="2" applyFont="1" applyBorder="1">
      <alignment vertical="center"/>
    </xf>
    <xf numFmtId="3" fontId="7" fillId="0" borderId="35" xfId="2" applyNumberFormat="1" applyFont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/>
    </xf>
    <xf numFmtId="3" fontId="6" fillId="0" borderId="25" xfId="2" applyNumberFormat="1" applyFont="1" applyBorder="1" applyAlignment="1">
      <alignment horizontal="center" vertical="center"/>
    </xf>
    <xf numFmtId="0" fontId="7" fillId="0" borderId="0" xfId="2" applyFont="1" applyBorder="1">
      <alignment vertical="center"/>
    </xf>
    <xf numFmtId="3" fontId="7" fillId="0" borderId="36" xfId="2" applyNumberFormat="1" applyFont="1" applyBorder="1" applyAlignment="1">
      <alignment horizontal="center" vertical="center"/>
    </xf>
    <xf numFmtId="3" fontId="7" fillId="0" borderId="0" xfId="2" applyNumberFormat="1" applyFont="1" applyBorder="1" applyAlignment="1">
      <alignment horizontal="center" vertical="center"/>
    </xf>
    <xf numFmtId="3" fontId="6" fillId="0" borderId="26" xfId="2" applyNumberFormat="1" applyFont="1" applyBorder="1" applyAlignment="1">
      <alignment horizontal="center" vertical="center"/>
    </xf>
    <xf numFmtId="0" fontId="7" fillId="2" borderId="37" xfId="2" applyFont="1" applyFill="1" applyBorder="1">
      <alignment vertical="center"/>
    </xf>
    <xf numFmtId="3" fontId="7" fillId="2" borderId="38" xfId="2" applyNumberFormat="1" applyFont="1" applyFill="1" applyBorder="1" applyAlignment="1">
      <alignment horizontal="center" vertical="center"/>
    </xf>
    <xf numFmtId="3" fontId="7" fillId="2" borderId="37" xfId="2" applyNumberFormat="1" applyFont="1" applyFill="1" applyBorder="1" applyAlignment="1">
      <alignment horizontal="center" vertical="center"/>
    </xf>
    <xf numFmtId="3" fontId="6" fillId="2" borderId="39" xfId="2" applyNumberFormat="1" applyFont="1" applyFill="1" applyBorder="1" applyAlignment="1">
      <alignment horizontal="center" vertical="center"/>
    </xf>
    <xf numFmtId="0" fontId="6" fillId="3" borderId="41" xfId="2" applyFont="1" applyFill="1" applyBorder="1">
      <alignment vertical="center"/>
    </xf>
    <xf numFmtId="0" fontId="6" fillId="3" borderId="2" xfId="2" applyFont="1" applyFill="1" applyBorder="1">
      <alignment vertical="center"/>
    </xf>
    <xf numFmtId="3" fontId="6" fillId="3" borderId="41" xfId="2" applyNumberFormat="1" applyFont="1" applyFill="1" applyBorder="1" applyAlignment="1">
      <alignment horizontal="center" vertical="center"/>
    </xf>
    <xf numFmtId="3" fontId="6" fillId="3" borderId="2" xfId="2" applyNumberFormat="1" applyFont="1" applyFill="1" applyBorder="1" applyAlignment="1">
      <alignment horizontal="center" vertical="center"/>
    </xf>
    <xf numFmtId="3" fontId="6" fillId="3" borderId="27" xfId="2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164" fontId="2" fillId="0" borderId="4" xfId="1" applyNumberFormat="1" applyFont="1" applyBorder="1" applyAlignment="1">
      <alignment horizontal="center" vertical="center"/>
    </xf>
    <xf numFmtId="164" fontId="2" fillId="0" borderId="52" xfId="1" applyNumberFormat="1" applyFont="1" applyBorder="1" applyAlignment="1">
      <alignment horizontal="center" vertical="center"/>
    </xf>
    <xf numFmtId="164" fontId="2" fillId="0" borderId="53" xfId="1" applyNumberFormat="1" applyFont="1" applyBorder="1" applyAlignment="1">
      <alignment horizontal="center" vertical="center"/>
    </xf>
    <xf numFmtId="164" fontId="2" fillId="0" borderId="63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4" xfId="1" applyNumberFormat="1" applyFont="1" applyBorder="1" applyAlignment="1">
      <alignment horizontal="center" vertical="center" wrapText="1"/>
    </xf>
    <xf numFmtId="164" fontId="2" fillId="0" borderId="62" xfId="1" applyNumberFormat="1" applyFont="1" applyBorder="1" applyAlignment="1">
      <alignment horizontal="center" vertical="center" wrapText="1"/>
    </xf>
    <xf numFmtId="164" fontId="2" fillId="0" borderId="72" xfId="1" applyNumberFormat="1" applyFont="1" applyBorder="1" applyAlignment="1">
      <alignment horizontal="center" vertical="center"/>
    </xf>
    <xf numFmtId="164" fontId="2" fillId="0" borderId="77" xfId="1" applyNumberFormat="1" applyFont="1" applyBorder="1" applyAlignment="1">
      <alignment horizontal="center" vertical="center" wrapText="1"/>
    </xf>
    <xf numFmtId="43" fontId="2" fillId="0" borderId="52" xfId="1" applyFont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 wrapText="1"/>
    </xf>
    <xf numFmtId="0" fontId="2" fillId="3" borderId="0" xfId="0" applyFont="1" applyFill="1" applyBorder="1"/>
    <xf numFmtId="0" fontId="2" fillId="3" borderId="12" xfId="0" applyFont="1" applyFill="1" applyBorder="1"/>
    <xf numFmtId="0" fontId="2" fillId="3" borderId="26" xfId="0" applyFont="1" applyFill="1" applyBorder="1"/>
    <xf numFmtId="164" fontId="2" fillId="3" borderId="0" xfId="1" applyNumberFormat="1" applyFont="1" applyFill="1" applyBorder="1" applyAlignment="1">
      <alignment horizontal="center"/>
    </xf>
    <xf numFmtId="43" fontId="2" fillId="3" borderId="0" xfId="1" applyFont="1" applyFill="1" applyBorder="1" applyAlignment="1">
      <alignment horizontal="center"/>
    </xf>
    <xf numFmtId="0" fontId="2" fillId="3" borderId="89" xfId="0" applyFont="1" applyFill="1" applyBorder="1"/>
    <xf numFmtId="0" fontId="2" fillId="3" borderId="90" xfId="0" applyFont="1" applyFill="1" applyBorder="1"/>
    <xf numFmtId="0" fontId="2" fillId="3" borderId="91" xfId="0" applyFont="1" applyFill="1" applyBorder="1"/>
    <xf numFmtId="164" fontId="2" fillId="3" borderId="89" xfId="1" applyNumberFormat="1" applyFont="1" applyFill="1" applyBorder="1" applyAlignment="1">
      <alignment horizontal="center"/>
    </xf>
    <xf numFmtId="43" fontId="2" fillId="3" borderId="89" xfId="1" applyFont="1" applyFill="1" applyBorder="1" applyAlignment="1">
      <alignment horizontal="center"/>
    </xf>
    <xf numFmtId="169" fontId="0" fillId="0" borderId="1" xfId="1" applyNumberFormat="1" applyFont="1" applyBorder="1" applyAlignment="1">
      <alignment horizontal="center"/>
    </xf>
    <xf numFmtId="169" fontId="0" fillId="0" borderId="54" xfId="1" applyNumberFormat="1" applyFont="1" applyBorder="1" applyAlignment="1">
      <alignment horizontal="center"/>
    </xf>
    <xf numFmtId="169" fontId="0" fillId="0" borderId="55" xfId="1" applyNumberFormat="1" applyFont="1" applyBorder="1" applyAlignment="1">
      <alignment horizontal="center"/>
    </xf>
    <xf numFmtId="169" fontId="0" fillId="0" borderId="0" xfId="1" applyNumberFormat="1" applyFont="1" applyBorder="1" applyAlignment="1">
      <alignment horizontal="center"/>
    </xf>
    <xf numFmtId="169" fontId="0" fillId="0" borderId="56" xfId="1" applyNumberFormat="1" applyFont="1" applyBorder="1" applyAlignment="1">
      <alignment horizontal="center"/>
    </xf>
    <xf numFmtId="169" fontId="0" fillId="0" borderId="57" xfId="1" applyNumberFormat="1" applyFont="1" applyBorder="1" applyAlignment="1">
      <alignment horizontal="center"/>
    </xf>
    <xf numFmtId="169" fontId="2" fillId="2" borderId="0" xfId="1" applyNumberFormat="1" applyFont="1" applyFill="1" applyBorder="1" applyAlignment="1">
      <alignment horizontal="center"/>
    </xf>
    <xf numFmtId="169" fontId="2" fillId="2" borderId="56" xfId="1" applyNumberFormat="1" applyFont="1" applyFill="1" applyBorder="1" applyAlignment="1">
      <alignment horizontal="center"/>
    </xf>
    <xf numFmtId="169" fontId="2" fillId="2" borderId="57" xfId="1" applyNumberFormat="1" applyFont="1" applyFill="1" applyBorder="1" applyAlignment="1">
      <alignment horizontal="center"/>
    </xf>
    <xf numFmtId="169" fontId="2" fillId="3" borderId="2" xfId="1" applyNumberFormat="1" applyFont="1" applyFill="1" applyBorder="1" applyAlignment="1">
      <alignment horizontal="center"/>
    </xf>
    <xf numFmtId="169" fontId="2" fillId="3" borderId="58" xfId="1" applyNumberFormat="1" applyFont="1" applyFill="1" applyBorder="1" applyAlignment="1">
      <alignment horizontal="center"/>
    </xf>
    <xf numFmtId="169" fontId="2" fillId="3" borderId="59" xfId="1" applyNumberFormat="1" applyFont="1" applyFill="1" applyBorder="1" applyAlignment="1">
      <alignment horizontal="center"/>
    </xf>
    <xf numFmtId="169" fontId="2" fillId="3" borderId="0" xfId="1" applyNumberFormat="1" applyFont="1" applyFill="1" applyBorder="1" applyAlignment="1">
      <alignment horizontal="center"/>
    </xf>
    <xf numFmtId="169" fontId="2" fillId="3" borderId="56" xfId="1" applyNumberFormat="1" applyFont="1" applyFill="1" applyBorder="1" applyAlignment="1">
      <alignment horizontal="center"/>
    </xf>
    <xf numFmtId="169" fontId="2" fillId="3" borderId="57" xfId="1" applyNumberFormat="1" applyFont="1" applyFill="1" applyBorder="1" applyAlignment="1">
      <alignment horizontal="center"/>
    </xf>
    <xf numFmtId="169" fontId="2" fillId="3" borderId="89" xfId="1" applyNumberFormat="1" applyFont="1" applyFill="1" applyBorder="1" applyAlignment="1">
      <alignment horizontal="center"/>
    </xf>
    <xf numFmtId="169" fontId="2" fillId="3" borderId="92" xfId="1" applyNumberFormat="1" applyFont="1" applyFill="1" applyBorder="1" applyAlignment="1">
      <alignment horizontal="center"/>
    </xf>
    <xf numFmtId="169" fontId="2" fillId="3" borderId="93" xfId="1" applyNumberFormat="1" applyFont="1" applyFill="1" applyBorder="1" applyAlignment="1">
      <alignment horizontal="center"/>
    </xf>
    <xf numFmtId="169" fontId="2" fillId="4" borderId="9" xfId="1" applyNumberFormat="1" applyFont="1" applyFill="1" applyBorder="1" applyAlignment="1">
      <alignment horizontal="center" vertical="center"/>
    </xf>
    <xf numFmtId="169" fontId="2" fillId="4" borderId="60" xfId="1" applyNumberFormat="1" applyFont="1" applyFill="1" applyBorder="1" applyAlignment="1">
      <alignment horizontal="center" vertical="center"/>
    </xf>
    <xf numFmtId="169" fontId="2" fillId="4" borderId="61" xfId="1" applyNumberFormat="1" applyFont="1" applyFill="1" applyBorder="1" applyAlignment="1">
      <alignment horizontal="center" vertical="center"/>
    </xf>
    <xf numFmtId="169" fontId="0" fillId="0" borderId="64" xfId="1" applyNumberFormat="1" applyFont="1" applyBorder="1" applyAlignment="1">
      <alignment horizontal="center"/>
    </xf>
    <xf numFmtId="169" fontId="0" fillId="0" borderId="65" xfId="1" applyNumberFormat="1" applyFont="1" applyBorder="1" applyAlignment="1">
      <alignment horizontal="center"/>
    </xf>
    <xf numFmtId="169" fontId="0" fillId="0" borderId="73" xfId="1" applyNumberFormat="1" applyFont="1" applyBorder="1" applyAlignment="1">
      <alignment horizontal="center"/>
    </xf>
    <xf numFmtId="169" fontId="0" fillId="0" borderId="84" xfId="0" applyNumberFormat="1" applyBorder="1" applyAlignment="1">
      <alignment horizontal="center"/>
    </xf>
    <xf numFmtId="169" fontId="0" fillId="0" borderId="66" xfId="1" applyNumberFormat="1" applyFont="1" applyBorder="1" applyAlignment="1">
      <alignment horizontal="center"/>
    </xf>
    <xf numFmtId="169" fontId="0" fillId="0" borderId="67" xfId="1" applyNumberFormat="1" applyFont="1" applyBorder="1" applyAlignment="1">
      <alignment horizontal="center"/>
    </xf>
    <xf numFmtId="169" fontId="0" fillId="0" borderId="74" xfId="1" applyNumberFormat="1" applyFont="1" applyBorder="1" applyAlignment="1">
      <alignment horizontal="center"/>
    </xf>
    <xf numFmtId="169" fontId="0" fillId="0" borderId="80" xfId="0" applyNumberFormat="1" applyBorder="1" applyAlignment="1">
      <alignment horizontal="center"/>
    </xf>
    <xf numFmtId="169" fontId="2" fillId="2" borderId="66" xfId="1" applyNumberFormat="1" applyFont="1" applyFill="1" applyBorder="1" applyAlignment="1">
      <alignment horizontal="center"/>
    </xf>
    <xf numFmtId="169" fontId="2" fillId="2" borderId="67" xfId="1" applyNumberFormat="1" applyFont="1" applyFill="1" applyBorder="1" applyAlignment="1">
      <alignment horizontal="center"/>
    </xf>
    <xf numFmtId="169" fontId="2" fillId="2" borderId="74" xfId="1" applyNumberFormat="1" applyFont="1" applyFill="1" applyBorder="1" applyAlignment="1">
      <alignment horizontal="center"/>
    </xf>
    <xf numFmtId="169" fontId="2" fillId="2" borderId="81" xfId="1" applyNumberFormat="1" applyFont="1" applyFill="1" applyBorder="1" applyAlignment="1">
      <alignment horizontal="center"/>
    </xf>
    <xf numFmtId="169" fontId="2" fillId="2" borderId="80" xfId="0" applyNumberFormat="1" applyFont="1" applyFill="1" applyBorder="1" applyAlignment="1">
      <alignment horizontal="center"/>
    </xf>
    <xf numFmtId="169" fontId="2" fillId="3" borderId="68" xfId="1" applyNumberFormat="1" applyFont="1" applyFill="1" applyBorder="1" applyAlignment="1">
      <alignment horizontal="center"/>
    </xf>
    <xf numFmtId="169" fontId="2" fillId="3" borderId="69" xfId="1" applyNumberFormat="1" applyFont="1" applyFill="1" applyBorder="1" applyAlignment="1">
      <alignment horizontal="center"/>
    </xf>
    <xf numFmtId="169" fontId="2" fillId="3" borderId="75" xfId="1" applyNumberFormat="1" applyFont="1" applyFill="1" applyBorder="1" applyAlignment="1">
      <alignment horizontal="center"/>
    </xf>
    <xf numFmtId="169" fontId="2" fillId="3" borderId="82" xfId="1" applyNumberFormat="1" applyFont="1" applyFill="1" applyBorder="1" applyAlignment="1">
      <alignment horizontal="center"/>
    </xf>
    <xf numFmtId="169" fontId="2" fillId="3" borderId="85" xfId="0" applyNumberFormat="1" applyFont="1" applyFill="1" applyBorder="1" applyAlignment="1">
      <alignment horizontal="center"/>
    </xf>
    <xf numFmtId="169" fontId="2" fillId="3" borderId="80" xfId="0" applyNumberFormat="1" applyFont="1" applyFill="1" applyBorder="1" applyAlignment="1">
      <alignment horizontal="center"/>
    </xf>
    <xf numFmtId="169" fontId="2" fillId="3" borderId="66" xfId="1" applyNumberFormat="1" applyFont="1" applyFill="1" applyBorder="1" applyAlignment="1">
      <alignment horizontal="center"/>
    </xf>
    <xf numFmtId="169" fontId="2" fillId="3" borderId="67" xfId="1" applyNumberFormat="1" applyFont="1" applyFill="1" applyBorder="1" applyAlignment="1">
      <alignment horizontal="center"/>
    </xf>
    <xf numFmtId="169" fontId="2" fillId="3" borderId="74" xfId="1" applyNumberFormat="1" applyFont="1" applyFill="1" applyBorder="1" applyAlignment="1">
      <alignment horizontal="center"/>
    </xf>
    <xf numFmtId="169" fontId="2" fillId="3" borderId="81" xfId="1" applyNumberFormat="1" applyFont="1" applyFill="1" applyBorder="1" applyAlignment="1">
      <alignment horizontal="center"/>
    </xf>
    <xf numFmtId="169" fontId="2" fillId="3" borderId="94" xfId="1" applyNumberFormat="1" applyFont="1" applyFill="1" applyBorder="1" applyAlignment="1">
      <alignment horizontal="center"/>
    </xf>
    <xf numFmtId="169" fontId="2" fillId="3" borderId="95" xfId="1" applyNumberFormat="1" applyFont="1" applyFill="1" applyBorder="1" applyAlignment="1">
      <alignment horizontal="center"/>
    </xf>
    <xf numFmtId="169" fontId="2" fillId="3" borderId="96" xfId="1" applyNumberFormat="1" applyFont="1" applyFill="1" applyBorder="1" applyAlignment="1">
      <alignment horizontal="center"/>
    </xf>
    <xf numFmtId="169" fontId="2" fillId="3" borderId="97" xfId="1" applyNumberFormat="1" applyFont="1" applyFill="1" applyBorder="1" applyAlignment="1">
      <alignment horizontal="center"/>
    </xf>
    <xf numFmtId="169" fontId="2" fillId="3" borderId="98" xfId="0" applyNumberFormat="1" applyFont="1" applyFill="1" applyBorder="1" applyAlignment="1">
      <alignment horizontal="center"/>
    </xf>
    <xf numFmtId="169" fontId="2" fillId="4" borderId="70" xfId="1" applyNumberFormat="1" applyFont="1" applyFill="1" applyBorder="1" applyAlignment="1">
      <alignment horizontal="center" vertical="center"/>
    </xf>
    <xf numFmtId="169" fontId="2" fillId="4" borderId="71" xfId="1" applyNumberFormat="1" applyFont="1" applyFill="1" applyBorder="1" applyAlignment="1">
      <alignment horizontal="center" vertical="center"/>
    </xf>
    <xf numFmtId="169" fontId="2" fillId="4" borderId="76" xfId="1" applyNumberFormat="1" applyFont="1" applyFill="1" applyBorder="1" applyAlignment="1">
      <alignment horizontal="center" vertical="center"/>
    </xf>
    <xf numFmtId="169" fontId="2" fillId="4" borderId="83" xfId="1" applyNumberFormat="1" applyFont="1" applyFill="1" applyBorder="1" applyAlignment="1">
      <alignment horizontal="center" vertical="center"/>
    </xf>
    <xf numFmtId="169" fontId="2" fillId="4" borderId="87" xfId="1" applyNumberFormat="1" applyFont="1" applyFill="1" applyBorder="1" applyAlignment="1">
      <alignment horizontal="center" vertical="center"/>
    </xf>
    <xf numFmtId="169" fontId="2" fillId="4" borderId="86" xfId="0" applyNumberFormat="1" applyFont="1" applyFill="1" applyBorder="1" applyAlignment="1">
      <alignment horizontal="center" vertical="center"/>
    </xf>
    <xf numFmtId="169" fontId="1" fillId="0" borderId="79" xfId="1" applyNumberFormat="1" applyFont="1" applyBorder="1" applyAlignment="1">
      <alignment horizontal="center"/>
    </xf>
    <xf numFmtId="169" fontId="1" fillId="0" borderId="54" xfId="1" applyNumberFormat="1" applyFont="1" applyBorder="1" applyAlignment="1">
      <alignment horizontal="center"/>
    </xf>
    <xf numFmtId="169" fontId="1" fillId="0" borderId="81" xfId="1" applyNumberFormat="1" applyFont="1" applyBorder="1" applyAlignment="1">
      <alignment horizontal="center"/>
    </xf>
    <xf numFmtId="169" fontId="1" fillId="0" borderId="56" xfId="1" applyNumberFormat="1" applyFont="1" applyBorder="1" applyAlignment="1">
      <alignment horizontal="center"/>
    </xf>
    <xf numFmtId="0" fontId="85" fillId="0" borderId="0" xfId="300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8" xfId="0" applyFont="1" applyFill="1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86" fillId="0" borderId="0" xfId="0" applyFont="1" applyAlignment="1">
      <alignment horizontal="center"/>
    </xf>
    <xf numFmtId="0" fontId="86" fillId="0" borderId="0" xfId="0" applyFont="1"/>
    <xf numFmtId="0" fontId="86" fillId="0" borderId="100" xfId="0" applyFont="1" applyBorder="1" applyAlignment="1">
      <alignment horizontal="center"/>
    </xf>
    <xf numFmtId="43" fontId="86" fillId="0" borderId="101" xfId="1" applyFont="1" applyBorder="1" applyAlignment="1">
      <alignment horizontal="center"/>
    </xf>
    <xf numFmtId="0" fontId="86" fillId="0" borderId="103" xfId="0" applyFont="1" applyBorder="1" applyAlignment="1">
      <alignment horizontal="center"/>
    </xf>
    <xf numFmtId="43" fontId="86" fillId="0" borderId="102" xfId="1" applyFont="1" applyBorder="1" applyAlignment="1">
      <alignment horizontal="center"/>
    </xf>
    <xf numFmtId="0" fontId="87" fillId="0" borderId="0" xfId="0" applyFont="1" applyBorder="1" applyAlignment="1">
      <alignment horizontal="center"/>
    </xf>
    <xf numFmtId="0" fontId="87" fillId="0" borderId="100" xfId="0" applyFont="1" applyBorder="1" applyAlignment="1">
      <alignment horizontal="center"/>
    </xf>
    <xf numFmtId="0" fontId="87" fillId="0" borderId="0" xfId="0" applyFont="1"/>
    <xf numFmtId="0" fontId="87" fillId="0" borderId="104" xfId="0" applyFont="1" applyBorder="1" applyAlignment="1">
      <alignment horizontal="center"/>
    </xf>
    <xf numFmtId="0" fontId="87" fillId="0" borderId="105" xfId="0" applyFont="1" applyBorder="1" applyAlignment="1">
      <alignment horizontal="center"/>
    </xf>
    <xf numFmtId="0" fontId="87" fillId="0" borderId="107" xfId="0" applyFont="1" applyBorder="1" applyAlignment="1">
      <alignment horizontal="center"/>
    </xf>
    <xf numFmtId="43" fontId="87" fillId="0" borderId="106" xfId="1" applyFont="1" applyBorder="1" applyAlignment="1">
      <alignment horizontal="center"/>
    </xf>
    <xf numFmtId="43" fontId="87" fillId="0" borderId="108" xfId="1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9" xfId="0" applyFont="1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170" fontId="0" fillId="0" borderId="0" xfId="1" applyNumberFormat="1" applyFont="1"/>
    <xf numFmtId="0" fontId="2" fillId="0" borderId="0" xfId="0" applyFont="1" applyAlignment="1">
      <alignment horizontal="left"/>
    </xf>
    <xf numFmtId="4" fontId="0" fillId="0" borderId="0" xfId="0" applyNumberFormat="1"/>
    <xf numFmtId="4" fontId="0" fillId="0" borderId="0" xfId="0" applyNumberFormat="1" applyFont="1" applyFill="1" applyBorder="1"/>
    <xf numFmtId="4" fontId="0" fillId="0" borderId="0" xfId="1" applyNumberFormat="1" applyFont="1" applyFill="1" applyBorder="1" applyAlignment="1">
      <alignment horizontal="center"/>
    </xf>
    <xf numFmtId="170" fontId="0" fillId="0" borderId="0" xfId="1" applyNumberFormat="1" applyFont="1" applyFill="1" applyBorder="1"/>
    <xf numFmtId="170" fontId="0" fillId="0" borderId="0" xfId="1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Border="1"/>
    <xf numFmtId="164" fontId="0" fillId="0" borderId="1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43" fontId="0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164" fontId="2" fillId="0" borderId="4" xfId="1" applyNumberFormat="1" applyFont="1" applyBorder="1" applyAlignment="1">
      <alignment horizontal="center" vertical="center"/>
    </xf>
    <xf numFmtId="164" fontId="2" fillId="0" borderId="52" xfId="1" applyNumberFormat="1" applyFont="1" applyBorder="1" applyAlignment="1">
      <alignment horizontal="center" vertical="center"/>
    </xf>
    <xf numFmtId="164" fontId="2" fillId="0" borderId="53" xfId="1" applyNumberFormat="1" applyFont="1" applyBorder="1" applyAlignment="1">
      <alignment horizontal="center" vertical="center"/>
    </xf>
    <xf numFmtId="164" fontId="2" fillId="0" borderId="63" xfId="1" applyNumberFormat="1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 wrapText="1"/>
    </xf>
    <xf numFmtId="164" fontId="2" fillId="0" borderId="62" xfId="1" applyNumberFormat="1" applyFont="1" applyBorder="1" applyAlignment="1">
      <alignment horizontal="center" vertical="center" wrapText="1"/>
    </xf>
    <xf numFmtId="164" fontId="2" fillId="0" borderId="72" xfId="1" applyNumberFormat="1" applyFont="1" applyBorder="1" applyAlignment="1">
      <alignment horizontal="center" vertical="center"/>
    </xf>
    <xf numFmtId="164" fontId="2" fillId="0" borderId="77" xfId="1" applyNumberFormat="1" applyFont="1" applyBorder="1" applyAlignment="1">
      <alignment horizontal="center" vertical="center" wrapText="1"/>
    </xf>
    <xf numFmtId="43" fontId="2" fillId="0" borderId="52" xfId="1" applyFont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 wrapText="1"/>
    </xf>
    <xf numFmtId="169" fontId="0" fillId="0" borderId="1" xfId="1" applyNumberFormat="1" applyFont="1" applyBorder="1" applyAlignment="1">
      <alignment horizontal="center"/>
    </xf>
    <xf numFmtId="169" fontId="0" fillId="0" borderId="54" xfId="1" applyNumberFormat="1" applyFont="1" applyBorder="1" applyAlignment="1">
      <alignment horizontal="center"/>
    </xf>
    <xf numFmtId="169" fontId="0" fillId="0" borderId="55" xfId="1" applyNumberFormat="1" applyFont="1" applyBorder="1" applyAlignment="1">
      <alignment horizontal="center"/>
    </xf>
    <xf numFmtId="169" fontId="0" fillId="0" borderId="0" xfId="1" applyNumberFormat="1" applyFont="1" applyBorder="1" applyAlignment="1">
      <alignment horizontal="center"/>
    </xf>
    <xf numFmtId="169" fontId="0" fillId="0" borderId="56" xfId="1" applyNumberFormat="1" applyFont="1" applyBorder="1" applyAlignment="1">
      <alignment horizontal="center"/>
    </xf>
    <xf numFmtId="169" fontId="0" fillId="0" borderId="57" xfId="1" applyNumberFormat="1" applyFont="1" applyBorder="1" applyAlignment="1">
      <alignment horizontal="center"/>
    </xf>
    <xf numFmtId="169" fontId="0" fillId="0" borderId="64" xfId="1" applyNumberFormat="1" applyFont="1" applyBorder="1" applyAlignment="1">
      <alignment horizontal="center"/>
    </xf>
    <xf numFmtId="169" fontId="0" fillId="0" borderId="65" xfId="1" applyNumberFormat="1" applyFont="1" applyBorder="1" applyAlignment="1">
      <alignment horizontal="center"/>
    </xf>
    <xf numFmtId="169" fontId="0" fillId="0" borderId="73" xfId="1" applyNumberFormat="1" applyFont="1" applyBorder="1" applyAlignment="1">
      <alignment horizontal="center"/>
    </xf>
    <xf numFmtId="169" fontId="0" fillId="0" borderId="84" xfId="0" applyNumberFormat="1" applyBorder="1" applyAlignment="1">
      <alignment horizontal="center"/>
    </xf>
    <xf numFmtId="169" fontId="0" fillId="0" borderId="66" xfId="1" applyNumberFormat="1" applyFont="1" applyBorder="1" applyAlignment="1">
      <alignment horizontal="center"/>
    </xf>
    <xf numFmtId="169" fontId="0" fillId="0" borderId="67" xfId="1" applyNumberFormat="1" applyFont="1" applyBorder="1" applyAlignment="1">
      <alignment horizontal="center"/>
    </xf>
    <xf numFmtId="169" fontId="0" fillId="0" borderId="74" xfId="1" applyNumberFormat="1" applyFont="1" applyBorder="1" applyAlignment="1">
      <alignment horizontal="center"/>
    </xf>
    <xf numFmtId="169" fontId="0" fillId="0" borderId="80" xfId="0" applyNumberFormat="1" applyBorder="1" applyAlignment="1">
      <alignment horizontal="center"/>
    </xf>
    <xf numFmtId="169" fontId="1" fillId="0" borderId="79" xfId="1" applyNumberFormat="1" applyFont="1" applyBorder="1" applyAlignment="1">
      <alignment horizontal="center"/>
    </xf>
    <xf numFmtId="169" fontId="1" fillId="0" borderId="54" xfId="1" applyNumberFormat="1" applyFont="1" applyBorder="1" applyAlignment="1">
      <alignment horizontal="center"/>
    </xf>
    <xf numFmtId="169" fontId="1" fillId="0" borderId="81" xfId="1" applyNumberFormat="1" applyFont="1" applyBorder="1" applyAlignment="1">
      <alignment horizontal="center"/>
    </xf>
    <xf numFmtId="169" fontId="1" fillId="0" borderId="56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114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2" fillId="4" borderId="115" xfId="0" applyFont="1" applyFill="1" applyBorder="1" applyAlignment="1">
      <alignment vertical="center"/>
    </xf>
    <xf numFmtId="0" fontId="2" fillId="4" borderId="45" xfId="0" applyFont="1" applyFill="1" applyBorder="1" applyAlignment="1">
      <alignment vertical="center"/>
    </xf>
    <xf numFmtId="0" fontId="2" fillId="4" borderId="116" xfId="0" applyFont="1" applyFill="1" applyBorder="1" applyAlignment="1">
      <alignment vertical="center"/>
    </xf>
    <xf numFmtId="169" fontId="2" fillId="4" borderId="45" xfId="1" applyNumberFormat="1" applyFont="1" applyFill="1" applyBorder="1" applyAlignment="1">
      <alignment horizontal="center" vertical="center"/>
    </xf>
    <xf numFmtId="169" fontId="2" fillId="4" borderId="117" xfId="1" applyNumberFormat="1" applyFont="1" applyFill="1" applyBorder="1" applyAlignment="1">
      <alignment horizontal="center" vertical="center"/>
    </xf>
    <xf numFmtId="169" fontId="2" fillId="4" borderId="118" xfId="1" applyNumberFormat="1" applyFont="1" applyFill="1" applyBorder="1" applyAlignment="1">
      <alignment horizontal="center" vertical="center"/>
    </xf>
    <xf numFmtId="164" fontId="2" fillId="4" borderId="45" xfId="1" applyNumberFormat="1" applyFont="1" applyFill="1" applyBorder="1" applyAlignment="1">
      <alignment horizontal="center" vertical="center"/>
    </xf>
    <xf numFmtId="43" fontId="2" fillId="4" borderId="45" xfId="1" applyFont="1" applyFill="1" applyBorder="1" applyAlignment="1">
      <alignment horizontal="center" vertical="center"/>
    </xf>
    <xf numFmtId="169" fontId="2" fillId="4" borderId="119" xfId="1" applyNumberFormat="1" applyFont="1" applyFill="1" applyBorder="1" applyAlignment="1">
      <alignment horizontal="center" vertical="center"/>
    </xf>
    <xf numFmtId="169" fontId="2" fillId="4" borderId="120" xfId="1" applyNumberFormat="1" applyFont="1" applyFill="1" applyBorder="1" applyAlignment="1">
      <alignment horizontal="center" vertical="center"/>
    </xf>
    <xf numFmtId="169" fontId="2" fillId="4" borderId="121" xfId="1" applyNumberFormat="1" applyFont="1" applyFill="1" applyBorder="1" applyAlignment="1">
      <alignment horizontal="center" vertical="center"/>
    </xf>
    <xf numFmtId="169" fontId="2" fillId="4" borderId="122" xfId="1" applyNumberFormat="1" applyFont="1" applyFill="1" applyBorder="1" applyAlignment="1">
      <alignment horizontal="center" vertical="center"/>
    </xf>
    <xf numFmtId="169" fontId="2" fillId="4" borderId="123" xfId="0" applyNumberFormat="1" applyFont="1" applyFill="1" applyBorder="1" applyAlignment="1">
      <alignment horizontal="center" vertical="center"/>
    </xf>
    <xf numFmtId="0" fontId="0" fillId="52" borderId="0" xfId="0" applyFill="1" applyAlignment="1">
      <alignment horizontal="center"/>
    </xf>
    <xf numFmtId="0" fontId="88" fillId="0" borderId="0" xfId="0" applyFont="1" applyAlignment="1">
      <alignment horizontal="center"/>
    </xf>
    <xf numFmtId="43" fontId="86" fillId="0" borderId="0" xfId="0" applyNumberFormat="1" applyFont="1"/>
    <xf numFmtId="164" fontId="90" fillId="0" borderId="0" xfId="1" applyNumberFormat="1" applyFont="1" applyAlignment="1">
      <alignment horizontal="center"/>
    </xf>
    <xf numFmtId="164" fontId="89" fillId="0" borderId="0" xfId="1" applyNumberFormat="1" applyFont="1" applyAlignment="1">
      <alignment horizontal="center"/>
    </xf>
    <xf numFmtId="43" fontId="90" fillId="0" borderId="0" xfId="1" applyFont="1" applyAlignment="1">
      <alignment horizontal="center"/>
    </xf>
    <xf numFmtId="0" fontId="90" fillId="0" borderId="0" xfId="0" applyFont="1"/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4" xfId="0" applyFont="1" applyFill="1" applyBorder="1"/>
    <xf numFmtId="0" fontId="2" fillId="3" borderId="9" xfId="0" applyFont="1" applyFill="1" applyBorder="1"/>
    <xf numFmtId="0" fontId="2" fillId="3" borderId="28" xfId="0" applyFont="1" applyFill="1" applyBorder="1"/>
    <xf numFmtId="169" fontId="2" fillId="3" borderId="9" xfId="1" applyNumberFormat="1" applyFont="1" applyFill="1" applyBorder="1" applyAlignment="1">
      <alignment horizontal="center"/>
    </xf>
    <xf numFmtId="169" fontId="2" fillId="3" borderId="60" xfId="1" applyNumberFormat="1" applyFont="1" applyFill="1" applyBorder="1" applyAlignment="1">
      <alignment horizontal="center"/>
    </xf>
    <xf numFmtId="169" fontId="2" fillId="3" borderId="61" xfId="1" applyNumberFormat="1" applyFont="1" applyFill="1" applyBorder="1" applyAlignment="1">
      <alignment horizontal="center"/>
    </xf>
    <xf numFmtId="164" fontId="2" fillId="3" borderId="9" xfId="1" applyNumberFormat="1" applyFont="1" applyFill="1" applyBorder="1" applyAlignment="1">
      <alignment horizontal="center"/>
    </xf>
    <xf numFmtId="43" fontId="2" fillId="3" borderId="9" xfId="1" applyFont="1" applyFill="1" applyBorder="1" applyAlignment="1">
      <alignment horizontal="center"/>
    </xf>
    <xf numFmtId="169" fontId="2" fillId="3" borderId="70" xfId="1" applyNumberFormat="1" applyFont="1" applyFill="1" applyBorder="1" applyAlignment="1">
      <alignment horizontal="center"/>
    </xf>
    <xf numFmtId="169" fontId="2" fillId="3" borderId="71" xfId="1" applyNumberFormat="1" applyFont="1" applyFill="1" applyBorder="1" applyAlignment="1">
      <alignment horizontal="center"/>
    </xf>
    <xf numFmtId="169" fontId="2" fillId="3" borderId="76" xfId="1" applyNumberFormat="1" applyFont="1" applyFill="1" applyBorder="1" applyAlignment="1">
      <alignment horizontal="center"/>
    </xf>
    <xf numFmtId="169" fontId="2" fillId="3" borderId="83" xfId="1" applyNumberFormat="1" applyFont="1" applyFill="1" applyBorder="1" applyAlignment="1">
      <alignment horizontal="center"/>
    </xf>
    <xf numFmtId="169" fontId="2" fillId="3" borderId="99" xfId="0" applyNumberFormat="1" applyFont="1" applyFill="1" applyBorder="1" applyAlignment="1">
      <alignment horizontal="center"/>
    </xf>
    <xf numFmtId="169" fontId="2" fillId="0" borderId="0" xfId="0" applyNumberFormat="1" applyFont="1"/>
    <xf numFmtId="0" fontId="3" fillId="0" borderId="0" xfId="0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40" xfId="2" applyFont="1" applyBorder="1" applyAlignment="1">
      <alignment horizontal="center" vertical="center"/>
    </xf>
    <xf numFmtId="0" fontId="6" fillId="3" borderId="29" xfId="2" applyFont="1" applyFill="1" applyBorder="1" applyAlignment="1">
      <alignment horizontal="center" vertical="center"/>
    </xf>
    <xf numFmtId="0" fontId="6" fillId="3" borderId="30" xfId="2" applyFont="1" applyFill="1" applyBorder="1" applyAlignment="1">
      <alignment horizontal="center" vertical="center"/>
    </xf>
    <xf numFmtId="0" fontId="8" fillId="28" borderId="31" xfId="2" applyFont="1" applyFill="1" applyBorder="1" applyAlignment="1">
      <alignment horizontal="center" vertical="center"/>
    </xf>
    <xf numFmtId="0" fontId="8" fillId="28" borderId="32" xfId="2" applyFont="1" applyFill="1" applyBorder="1" applyAlignment="1">
      <alignment horizontal="center" vertical="center"/>
    </xf>
    <xf numFmtId="0" fontId="8" fillId="28" borderId="33" xfId="2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7" fillId="0" borderId="103" xfId="0" applyFont="1" applyBorder="1" applyAlignment="1">
      <alignment horizontal="center"/>
    </xf>
    <xf numFmtId="0" fontId="87" fillId="0" borderId="102" xfId="0" applyFont="1" applyBorder="1" applyAlignment="1">
      <alignment horizontal="center"/>
    </xf>
    <xf numFmtId="0" fontId="87" fillId="0" borderId="0" xfId="0" applyFont="1" applyBorder="1" applyAlignment="1">
      <alignment horizontal="center"/>
    </xf>
    <xf numFmtId="0" fontId="87" fillId="0" borderId="101" xfId="0" applyFont="1" applyBorder="1" applyAlignment="1">
      <alignment horizontal="center"/>
    </xf>
    <xf numFmtId="0" fontId="0" fillId="3" borderId="0" xfId="0" quotePrefix="1" applyFill="1" applyAlignment="1">
      <alignment horizontal="center"/>
    </xf>
    <xf numFmtId="0" fontId="0" fillId="0" borderId="0" xfId="1" applyNumberFormat="1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172" fontId="0" fillId="0" borderId="1" xfId="1" applyNumberFormat="1" applyFont="1" applyBorder="1" applyAlignment="1">
      <alignment horizontal="center"/>
    </xf>
    <xf numFmtId="172" fontId="0" fillId="0" borderId="0" xfId="1" applyNumberFormat="1" applyFont="1" applyBorder="1" applyAlignment="1">
      <alignment horizontal="center"/>
    </xf>
    <xf numFmtId="172" fontId="2" fillId="2" borderId="0" xfId="1" applyNumberFormat="1" applyFont="1" applyFill="1" applyBorder="1" applyAlignment="1">
      <alignment horizontal="center"/>
    </xf>
    <xf numFmtId="172" fontId="2" fillId="3" borderId="2" xfId="1" applyNumberFormat="1" applyFont="1" applyFill="1" applyBorder="1" applyAlignment="1">
      <alignment horizontal="center"/>
    </xf>
    <xf numFmtId="172" fontId="0" fillId="0" borderId="64" xfId="1" applyNumberFormat="1" applyFont="1" applyBorder="1" applyAlignment="1">
      <alignment horizontal="center"/>
    </xf>
    <xf numFmtId="172" fontId="0" fillId="0" borderId="66" xfId="1" applyNumberFormat="1" applyFont="1" applyBorder="1" applyAlignment="1">
      <alignment horizontal="center"/>
    </xf>
    <xf numFmtId="172" fontId="2" fillId="2" borderId="66" xfId="1" applyNumberFormat="1" applyFont="1" applyFill="1" applyBorder="1" applyAlignment="1">
      <alignment horizontal="center"/>
    </xf>
    <xf numFmtId="172" fontId="2" fillId="3" borderId="68" xfId="1" applyNumberFormat="1" applyFont="1" applyFill="1" applyBorder="1" applyAlignment="1">
      <alignment horizontal="center"/>
    </xf>
    <xf numFmtId="0" fontId="87" fillId="0" borderId="104" xfId="0" applyNumberFormat="1" applyFont="1" applyBorder="1" applyAlignment="1">
      <alignment horizontal="center"/>
    </xf>
    <xf numFmtId="0" fontId="86" fillId="0" borderId="0" xfId="1" applyNumberFormat="1" applyFont="1" applyBorder="1" applyAlignment="1">
      <alignment horizontal="center"/>
    </xf>
    <xf numFmtId="0" fontId="86" fillId="0" borderId="0" xfId="0" applyNumberFormat="1" applyFont="1" applyAlignment="1">
      <alignment horizontal="center"/>
    </xf>
    <xf numFmtId="174" fontId="86" fillId="0" borderId="101" xfId="1" applyNumberFormat="1" applyFont="1" applyBorder="1" applyAlignment="1">
      <alignment horizontal="center"/>
    </xf>
    <xf numFmtId="174" fontId="86" fillId="0" borderId="102" xfId="1" applyNumberFormat="1" applyFont="1" applyBorder="1" applyAlignment="1">
      <alignment horizontal="center"/>
    </xf>
  </cellXfs>
  <cellStyles count="321">
    <cellStyle name="20% - Accent1" xfId="3"/>
    <cellStyle name="20% - Accent1 2" xfId="4"/>
    <cellStyle name="20% - Accent1 3" xfId="5"/>
    <cellStyle name="20% - Accent2" xfId="6"/>
    <cellStyle name="20% - Accent2 2" xfId="7"/>
    <cellStyle name="20% - Accent2 3" xfId="8"/>
    <cellStyle name="20% - Accent3" xfId="9"/>
    <cellStyle name="20% - Accent3 2" xfId="10"/>
    <cellStyle name="20% - Accent3 3" xfId="11"/>
    <cellStyle name="20% - Accent4" xfId="12"/>
    <cellStyle name="20% - Accent4 2" xfId="13"/>
    <cellStyle name="20% - Accent4 3" xfId="14"/>
    <cellStyle name="20% - Accent5" xfId="15"/>
    <cellStyle name="20% - Accent5 2" xfId="16"/>
    <cellStyle name="20% - Accent5 3" xfId="17"/>
    <cellStyle name="20% - Accent6" xfId="18"/>
    <cellStyle name="20% - Accent6 2" xfId="19"/>
    <cellStyle name="20% - Accent6 3" xfId="20"/>
    <cellStyle name="20% - Énfasis1" xfId="21"/>
    <cellStyle name="20% - Énfasis2" xfId="22"/>
    <cellStyle name="20% - Énfasis3" xfId="23"/>
    <cellStyle name="20% - Énfasis4" xfId="24"/>
    <cellStyle name="20% - Énfasis5" xfId="25"/>
    <cellStyle name="20% - Énfasis6" xfId="26"/>
    <cellStyle name="20% - アクセント 1" xfId="27"/>
    <cellStyle name="20% - アクセント 1 2" xfId="28"/>
    <cellStyle name="20% - アクセント 2" xfId="29"/>
    <cellStyle name="20% - アクセント 2 2" xfId="30"/>
    <cellStyle name="20% - アクセント 3" xfId="31"/>
    <cellStyle name="20% - アクセント 3 2" xfId="32"/>
    <cellStyle name="20% - アクセント 4" xfId="33"/>
    <cellStyle name="20% - アクセント 4 2" xfId="34"/>
    <cellStyle name="20% - アクセント 5" xfId="35"/>
    <cellStyle name="20% - アクセント 5 2" xfId="36"/>
    <cellStyle name="20% - アクセント 6" xfId="37"/>
    <cellStyle name="20% - アクセント 6 2" xfId="38"/>
    <cellStyle name="40% - Accent1" xfId="39"/>
    <cellStyle name="40% - Accent1 2" xfId="40"/>
    <cellStyle name="40% - Accent1 3" xfId="41"/>
    <cellStyle name="40% - Accent2" xfId="42"/>
    <cellStyle name="40% - Accent2 2" xfId="43"/>
    <cellStyle name="40% - Accent2 3" xfId="44"/>
    <cellStyle name="40% - Accent3" xfId="45"/>
    <cellStyle name="40% - Accent3 2" xfId="46"/>
    <cellStyle name="40% - Accent3 3" xfId="47"/>
    <cellStyle name="40% - Accent4" xfId="48"/>
    <cellStyle name="40% - Accent4 2" xfId="49"/>
    <cellStyle name="40% - Accent4 3" xfId="50"/>
    <cellStyle name="40% - Accent5" xfId="51"/>
    <cellStyle name="40% - Accent5 2" xfId="52"/>
    <cellStyle name="40% - Accent5 3" xfId="53"/>
    <cellStyle name="40% - Accent6" xfId="54"/>
    <cellStyle name="40% - Accent6 2" xfId="55"/>
    <cellStyle name="40% - Accent6 3" xfId="56"/>
    <cellStyle name="40% - Énfasis1" xfId="57"/>
    <cellStyle name="40% - Énfasis2" xfId="58"/>
    <cellStyle name="40% - Énfasis3" xfId="59"/>
    <cellStyle name="40% - Énfasis4" xfId="60"/>
    <cellStyle name="40% - Énfasis5" xfId="61"/>
    <cellStyle name="40% - Énfasis6" xfId="62"/>
    <cellStyle name="40% - アクセント 1" xfId="63"/>
    <cellStyle name="40% - アクセント 1 2" xfId="64"/>
    <cellStyle name="40% - アクセント 2" xfId="65"/>
    <cellStyle name="40% - アクセント 2 2" xfId="66"/>
    <cellStyle name="40% - アクセント 3" xfId="67"/>
    <cellStyle name="40% - アクセント 3 2" xfId="68"/>
    <cellStyle name="40% - アクセント 4" xfId="69"/>
    <cellStyle name="40% - アクセント 4 2" xfId="70"/>
    <cellStyle name="40% - アクセント 5" xfId="71"/>
    <cellStyle name="40% - アクセント 5 2" xfId="72"/>
    <cellStyle name="40% - アクセント 6" xfId="73"/>
    <cellStyle name="40% - アクセント 6 2" xfId="74"/>
    <cellStyle name="60% - Accent1" xfId="75"/>
    <cellStyle name="60% - Accent2" xfId="76"/>
    <cellStyle name="60% - Accent3" xfId="77"/>
    <cellStyle name="60% - Accent4" xfId="78"/>
    <cellStyle name="60% - Accent5" xfId="79"/>
    <cellStyle name="60% - Accent6" xfId="80"/>
    <cellStyle name="60% - Énfasis1" xfId="81"/>
    <cellStyle name="60% - Énfasis2" xfId="82"/>
    <cellStyle name="60% - Énfasis3" xfId="83"/>
    <cellStyle name="60% - Énfasis4" xfId="84"/>
    <cellStyle name="60% - Énfasis5" xfId="85"/>
    <cellStyle name="60% - Énfasis6" xfId="86"/>
    <cellStyle name="60% - アクセント 1" xfId="87"/>
    <cellStyle name="60% - アクセント 1 2" xfId="88"/>
    <cellStyle name="60% - アクセント 2" xfId="89"/>
    <cellStyle name="60% - アクセント 2 2" xfId="90"/>
    <cellStyle name="60% - アクセント 3" xfId="91"/>
    <cellStyle name="60% - アクセント 3 2" xfId="92"/>
    <cellStyle name="60% - アクセント 4" xfId="93"/>
    <cellStyle name="60% - アクセント 4 2" xfId="94"/>
    <cellStyle name="60% - アクセント 5" xfId="95"/>
    <cellStyle name="60% - アクセント 5 2" xfId="96"/>
    <cellStyle name="60% - アクセント 6" xfId="97"/>
    <cellStyle name="60% - アクセント 6 2" xfId="98"/>
    <cellStyle name="Bad" xfId="99"/>
    <cellStyle name="Buena" xfId="100"/>
    <cellStyle name="Calc Currency (0)" xfId="101"/>
    <cellStyle name="Calculation" xfId="102"/>
    <cellStyle name="Calculation 2" xfId="301"/>
    <cellStyle name="Cálculo" xfId="103"/>
    <cellStyle name="Cálculo 2" xfId="302"/>
    <cellStyle name="Celda de comprobación" xfId="104"/>
    <cellStyle name="Celda vinculada" xfId="105"/>
    <cellStyle name="Celda vinculada 2" xfId="303"/>
    <cellStyle name="Check Cell" xfId="106"/>
    <cellStyle name="Comma [0] 2" xfId="107"/>
    <cellStyle name="Comma [0] 2 2" xfId="108"/>
    <cellStyle name="Comma [0] 3" xfId="109"/>
    <cellStyle name="Comma [0] 3 2" xfId="110"/>
    <cellStyle name="Comma [0]_Post Rapid Advance 21 Sales by Strategic products" xfId="111"/>
    <cellStyle name="Comma 10" xfId="112"/>
    <cellStyle name="Comma 2" xfId="113"/>
    <cellStyle name="Comma 2 2" xfId="114"/>
    <cellStyle name="Comma 2 3" xfId="115"/>
    <cellStyle name="Comma 2 4" xfId="116"/>
    <cellStyle name="Comma 2 5" xfId="117"/>
    <cellStyle name="Comma 3" xfId="118"/>
    <cellStyle name="Comma 3 2" xfId="119"/>
    <cellStyle name="Comma 3 3" xfId="120"/>
    <cellStyle name="Comma 4" xfId="121"/>
    <cellStyle name="Comma 5" xfId="122"/>
    <cellStyle name="Comma 6" xfId="123"/>
    <cellStyle name="Comma 7" xfId="124"/>
    <cellStyle name="Comma 8" xfId="125"/>
    <cellStyle name="Comma 9" xfId="126"/>
    <cellStyle name="Comma0" xfId="127"/>
    <cellStyle name="Currency 2" xfId="128"/>
    <cellStyle name="Currency 3" xfId="129"/>
    <cellStyle name="Currency 3 2" xfId="130"/>
    <cellStyle name="Currency 3 3" xfId="131"/>
    <cellStyle name="Encabezado 4" xfId="132"/>
    <cellStyle name="Énfasis1" xfId="133"/>
    <cellStyle name="Énfasis2" xfId="134"/>
    <cellStyle name="Énfasis3" xfId="135"/>
    <cellStyle name="Énfasis4" xfId="136"/>
    <cellStyle name="Énfasis5" xfId="137"/>
    <cellStyle name="Énfasis6" xfId="138"/>
    <cellStyle name="Entrada" xfId="139"/>
    <cellStyle name="Entrada 2" xfId="304"/>
    <cellStyle name="entry" xfId="140"/>
    <cellStyle name="Euro" xfId="141"/>
    <cellStyle name="Explanatory Text" xfId="142"/>
    <cellStyle name="Explanatory Text 2" xfId="143"/>
    <cellStyle name="Good" xfId="144"/>
    <cellStyle name="Header1" xfId="145"/>
    <cellStyle name="Header2" xfId="146"/>
    <cellStyle name="Header2 2" xfId="305"/>
    <cellStyle name="Heading 1" xfId="147"/>
    <cellStyle name="Heading 1 2" xfId="148"/>
    <cellStyle name="Heading 1_01.NBCA_IR_111228" xfId="149"/>
    <cellStyle name="Heading 2" xfId="150"/>
    <cellStyle name="Heading 2 2" xfId="151"/>
    <cellStyle name="Heading 2_01.NBCA_IR_111228" xfId="152"/>
    <cellStyle name="Heading 3" xfId="153"/>
    <cellStyle name="Heading 3 2" xfId="154"/>
    <cellStyle name="Heading 3_01.NBCA_IR_111228" xfId="155"/>
    <cellStyle name="Heading 4" xfId="156"/>
    <cellStyle name="Heading 4 2" xfId="157"/>
    <cellStyle name="Incorrecto" xfId="158"/>
    <cellStyle name="Input" xfId="159"/>
    <cellStyle name="Input 2" xfId="306"/>
    <cellStyle name="Lien hypertexte" xfId="300" builtinId="8"/>
    <cellStyle name="Linked Cell" xfId="160"/>
    <cellStyle name="Linked Cell 2" xfId="161"/>
    <cellStyle name="Linked Cell 3" xfId="307"/>
    <cellStyle name="Linked Cell_01.NBCA_IR_111228" xfId="162"/>
    <cellStyle name="Milliers" xfId="1" builtinId="3"/>
    <cellStyle name="Milliers [0] 2" xfId="163"/>
    <cellStyle name="Neutral" xfId="164"/>
    <cellStyle name="Normal" xfId="0" builtinId="0"/>
    <cellStyle name="Normal - Style1" xfId="165"/>
    <cellStyle name="Normal - Style1 2" xfId="166"/>
    <cellStyle name="Normal - Style1 3" xfId="167"/>
    <cellStyle name="Normal - Style1_01.NBCA" xfId="168"/>
    <cellStyle name="Normal 10" xfId="169"/>
    <cellStyle name="Normal 11" xfId="170"/>
    <cellStyle name="Normal 12" xfId="171"/>
    <cellStyle name="Normal 13" xfId="172"/>
    <cellStyle name="Normal 13 2" xfId="173"/>
    <cellStyle name="Normal 14" xfId="174"/>
    <cellStyle name="Normal 14 2" xfId="175"/>
    <cellStyle name="Normal 15" xfId="176"/>
    <cellStyle name="Normal 15 2" xfId="177"/>
    <cellStyle name="Normal 16" xfId="178"/>
    <cellStyle name="Normal 16 2" xfId="179"/>
    <cellStyle name="Normal 17" xfId="180"/>
    <cellStyle name="Normal 18" xfId="181"/>
    <cellStyle name="Normal 2" xfId="2"/>
    <cellStyle name="Normal 2 2" xfId="182"/>
    <cellStyle name="Normal 2 3" xfId="183"/>
    <cellStyle name="Normal 3" xfId="184"/>
    <cellStyle name="Normal 3 2" xfId="185"/>
    <cellStyle name="Normal 3 3" xfId="186"/>
    <cellStyle name="Normal 3 4" xfId="187"/>
    <cellStyle name="Normal 3 5" xfId="188"/>
    <cellStyle name="Normal 3_【フォーマット作成】01.NBCA_BP" xfId="189"/>
    <cellStyle name="Normal 4" xfId="190"/>
    <cellStyle name="Normal 4 2" xfId="191"/>
    <cellStyle name="Normal 4 3" xfId="192"/>
    <cellStyle name="Normal 4 4" xfId="193"/>
    <cellStyle name="Normal 5" xfId="194"/>
    <cellStyle name="Normal 5 2" xfId="195"/>
    <cellStyle name="Normal 6" xfId="196"/>
    <cellStyle name="Normal 6 2" xfId="197"/>
    <cellStyle name="Normal 7" xfId="198"/>
    <cellStyle name="Normal 7 2" xfId="199"/>
    <cellStyle name="Normal 8" xfId="200"/>
    <cellStyle name="Normal 8 2" xfId="201"/>
    <cellStyle name="Normal 8 3" xfId="202"/>
    <cellStyle name="Normal 8_【フォーマット作成】01.NBCA_BP" xfId="203"/>
    <cellStyle name="Normal 9" xfId="204"/>
    <cellStyle name="Notas" xfId="205"/>
    <cellStyle name="Notas 2" xfId="308"/>
    <cellStyle name="Note" xfId="206"/>
    <cellStyle name="Note 2" xfId="207"/>
    <cellStyle name="Note 2 2" xfId="208"/>
    <cellStyle name="Note 2 3" xfId="209"/>
    <cellStyle name="Note 2 4" xfId="210"/>
    <cellStyle name="Note 2 5" xfId="310"/>
    <cellStyle name="Note 2_01.NBCA_IR_111228" xfId="211"/>
    <cellStyle name="Note 3" xfId="212"/>
    <cellStyle name="Note 3 2" xfId="311"/>
    <cellStyle name="Note 4" xfId="309"/>
    <cellStyle name="Note_01.NBCA_IR_111228" xfId="213"/>
    <cellStyle name="Output" xfId="214"/>
    <cellStyle name="Output 2" xfId="312"/>
    <cellStyle name="Percent 2" xfId="215"/>
    <cellStyle name="Percent 3" xfId="216"/>
    <cellStyle name="Pourcentage 2" xfId="217"/>
    <cellStyle name="price" xfId="218"/>
    <cellStyle name="revised" xfId="219"/>
    <cellStyle name="Salida" xfId="220"/>
    <cellStyle name="Salida 2" xfId="313"/>
    <cellStyle name="section" xfId="221"/>
    <cellStyle name="subhead" xfId="222"/>
    <cellStyle name="Texto de advertencia" xfId="223"/>
    <cellStyle name="Texto explicativo" xfId="224"/>
    <cellStyle name="title" xfId="225"/>
    <cellStyle name="Title 2" xfId="226"/>
    <cellStyle name="Título" xfId="227"/>
    <cellStyle name="Título 1" xfId="228"/>
    <cellStyle name="Título 2" xfId="229"/>
    <cellStyle name="Título 3" xfId="230"/>
    <cellStyle name="Total 2" xfId="231"/>
    <cellStyle name="Warning Text" xfId="232"/>
    <cellStyle name="Warning Text 2" xfId="233"/>
    <cellStyle name="アクセント 1 2" xfId="234"/>
    <cellStyle name="アクセント 2 2" xfId="235"/>
    <cellStyle name="アクセント 3 2" xfId="236"/>
    <cellStyle name="アクセント 4 2" xfId="237"/>
    <cellStyle name="アクセント 5 2" xfId="238"/>
    <cellStyle name="アクセント 6 2" xfId="239"/>
    <cellStyle name="タイトル" xfId="240"/>
    <cellStyle name="チェック セル" xfId="241"/>
    <cellStyle name="チェック セル 2" xfId="242"/>
    <cellStyle name="どちらでもない" xfId="243"/>
    <cellStyle name="どちらでもない 2" xfId="244"/>
    <cellStyle name="パーセント 2" xfId="245"/>
    <cellStyle name="パーセント 2 2" xfId="246"/>
    <cellStyle name="パーセント 3" xfId="247"/>
    <cellStyle name="パーセント 3 2" xfId="248"/>
    <cellStyle name="パーセント 4" xfId="249"/>
    <cellStyle name="メモ" xfId="250"/>
    <cellStyle name="メモ 2" xfId="251"/>
    <cellStyle name="メモ 2 2" xfId="315"/>
    <cellStyle name="メモ 3" xfId="252"/>
    <cellStyle name="メモ 3 2" xfId="316"/>
    <cellStyle name="メモ 4" xfId="314"/>
    <cellStyle name="リンク セル" xfId="253"/>
    <cellStyle name="リンク セル 2" xfId="317"/>
    <cellStyle name="표준_SIMULATION-1" xfId="254"/>
    <cellStyle name="入力" xfId="255"/>
    <cellStyle name="入力 2" xfId="256"/>
    <cellStyle name="入力 3" xfId="318"/>
    <cellStyle name="出力" xfId="257"/>
    <cellStyle name="出力 2" xfId="258"/>
    <cellStyle name="出力 3" xfId="319"/>
    <cellStyle name="常规_Sheet1" xfId="259"/>
    <cellStyle name="悪い" xfId="260"/>
    <cellStyle name="悪い 2" xfId="261"/>
    <cellStyle name="未定義" xfId="262"/>
    <cellStyle name="桁区切り [0.00] 2" xfId="263"/>
    <cellStyle name="桁区切り 10" xfId="264"/>
    <cellStyle name="桁区切り 11" xfId="265"/>
    <cellStyle name="桁区切り 12" xfId="266"/>
    <cellStyle name="桁区切り 13" xfId="267"/>
    <cellStyle name="桁区切り 14" xfId="268"/>
    <cellStyle name="桁区切り 2" xfId="269"/>
    <cellStyle name="桁区切り 2 2" xfId="270"/>
    <cellStyle name="桁区切り 3" xfId="271"/>
    <cellStyle name="桁区切り 3 2" xfId="272"/>
    <cellStyle name="桁区切り 4" xfId="273"/>
    <cellStyle name="桁区切り 5" xfId="274"/>
    <cellStyle name="桁区切り 6" xfId="275"/>
    <cellStyle name="桁区切り 7" xfId="276"/>
    <cellStyle name="桁区切り 8" xfId="277"/>
    <cellStyle name="桁区切り 9" xfId="278"/>
    <cellStyle name="標準 19" xfId="279"/>
    <cellStyle name="標準 2" xfId="280"/>
    <cellStyle name="標準 2 2" xfId="281"/>
    <cellStyle name="標準 2 3 2 2" xfId="282"/>
    <cellStyle name="標準 3" xfId="283"/>
    <cellStyle name="標準 4" xfId="284"/>
    <cellStyle name="標準 5" xfId="285"/>
    <cellStyle name="標準_Form- ④自動車ユーザー明細(110下期計画）お迎え表 " xfId="286"/>
    <cellStyle name="良い" xfId="287"/>
    <cellStyle name="良い 2" xfId="288"/>
    <cellStyle name="見出し 1" xfId="289"/>
    <cellStyle name="見出し 2" xfId="290"/>
    <cellStyle name="見出し 3" xfId="291"/>
    <cellStyle name="見出し 4" xfId="292"/>
    <cellStyle name="計算" xfId="293"/>
    <cellStyle name="計算 2" xfId="294"/>
    <cellStyle name="計算 3" xfId="320"/>
    <cellStyle name="説明文" xfId="295"/>
    <cellStyle name="警告文" xfId="296"/>
    <cellStyle name="通貨 [0.00] 2" xfId="297"/>
    <cellStyle name="通貨 [0.00] 2 2" xfId="298"/>
    <cellStyle name="通貨 [0.00] 3" xfId="299"/>
  </cellStyles>
  <dxfs count="4">
    <dxf>
      <fill>
        <patternFill>
          <bgColor rgb="FFEBF6F9"/>
        </patternFill>
      </fill>
    </dxf>
    <dxf>
      <fill>
        <patternFill>
          <bgColor rgb="FFEBF6F9"/>
        </patternFill>
      </fill>
    </dxf>
    <dxf>
      <numFmt numFmtId="4" formatCode="#,##0.00"/>
    </dxf>
    <dxf>
      <numFmt numFmtId="4" formatCode="#,##0.00"/>
    </dxf>
  </dxfs>
  <tableStyles count="0" defaultTableStyle="TableStyleMedium2" defaultPivotStyle="PivotStyleLight16"/>
  <colors>
    <mruColors>
      <color rgb="FFEBF6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0</xdr:row>
          <xdr:rowOff>0</xdr:rowOff>
        </xdr:from>
        <xdr:to>
          <xdr:col>39</xdr:col>
          <xdr:colOff>28575</xdr:colOff>
          <xdr:row>0</xdr:row>
          <xdr:rowOff>323850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238125</xdr:colOff>
          <xdr:row>0</xdr:row>
          <xdr:rowOff>9525</xdr:rowOff>
        </xdr:from>
        <xdr:to>
          <xdr:col>40</xdr:col>
          <xdr:colOff>685800</xdr:colOff>
          <xdr:row>0</xdr:row>
          <xdr:rowOff>314325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2</xdr:row>
      <xdr:rowOff>76200</xdr:rowOff>
    </xdr:from>
    <xdr:to>
      <xdr:col>9</xdr:col>
      <xdr:colOff>238126</xdr:colOff>
      <xdr:row>4</xdr:row>
      <xdr:rowOff>133350</xdr:rowOff>
    </xdr:to>
    <xdr:sp macro="[0]!formules_detail" textlink="">
      <xdr:nvSpPr>
        <xdr:cNvPr id="2" name="Rectangle à coins arrondis 1"/>
        <xdr:cNvSpPr/>
      </xdr:nvSpPr>
      <xdr:spPr>
        <a:xfrm>
          <a:off x="13506450" y="400050"/>
          <a:ext cx="1209676" cy="381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a1fs1\&#29983;&#29987;&#25216;&#34899;&#20225;&#30011;\windows\TEMP\g.Lotus.Notes.Data\2.2&#26696;\&#28155;&#20184;&#36039;&#26009;%20&#12461;&#12515;&#12483;&#12471;&#12517;&#12501;&#12525;&#125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-Flow (Japanese)"/>
      <sheetName val="調整内容"/>
      <sheetName val="添付③-CF"/>
      <sheetName val="SUM98BGT"/>
      <sheetName val="項目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Business_Link" displayName="Business_Link" ref="A1:O10" totalsRowShown="0">
  <autoFilter ref="A1:O10"/>
  <tableColumns count="15">
    <tableColumn id="1" name="H2"/>
    <tableColumn id="2" name="Avril"/>
    <tableColumn id="3" name="Mai"/>
    <tableColumn id="4" name="Juin"/>
    <tableColumn id="5" name="Juillet"/>
    <tableColumn id="6" name="Août"/>
    <tableColumn id="7" name="Septembre"/>
    <tableColumn id="8" name="Octobre"/>
    <tableColumn id="9" name="Novembre"/>
    <tableColumn id="10" name="Décembre"/>
    <tableColumn id="11" name="Janvier"/>
    <tableColumn id="12" name="Février"/>
    <tableColumn id="13" name="Mars"/>
    <tableColumn id="14" name="Mois" dataDxfId="3">
      <calculatedColumnFormula>INDEX(Business_Link[[#This Row],[Avril]:[Mars]],1,mois)</calculatedColumnFormula>
    </tableColumn>
    <tableColumn id="15" name="Cumul" dataDxfId="2">
      <calculatedColumnFormula>SUM(Business_Link[[#This Row],[Avril]:[Mars]])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"/>
  <sheetViews>
    <sheetView showGridLines="0" workbookViewId="0">
      <selection activeCell="B3" sqref="B3"/>
    </sheetView>
  </sheetViews>
  <sheetFormatPr baseColWidth="10" defaultRowHeight="15"/>
  <sheetData>
    <row r="1" spans="1:2">
      <c r="A1" s="237">
        <v>18</v>
      </c>
      <c r="B1" t="s">
        <v>93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showGridLines="0" workbookViewId="0">
      <selection activeCell="A2" sqref="A2"/>
    </sheetView>
  </sheetViews>
  <sheetFormatPr baseColWidth="10" defaultRowHeight="15"/>
  <cols>
    <col min="2" max="2" width="29.140625" bestFit="1" customWidth="1"/>
    <col min="3" max="3" width="24.5703125" bestFit="1" customWidth="1"/>
  </cols>
  <sheetData>
    <row r="1" spans="1:3">
      <c r="A1" t="s">
        <v>80</v>
      </c>
      <c r="B1" s="3" t="s">
        <v>50</v>
      </c>
      <c r="C1" s="3" t="s">
        <v>51</v>
      </c>
    </row>
    <row r="2" spans="1:3">
      <c r="A2" t="s">
        <v>81</v>
      </c>
      <c r="B2" t="s">
        <v>42</v>
      </c>
      <c r="C2" t="s">
        <v>52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K7"/>
  <sheetViews>
    <sheetView showGridLines="0" topLeftCell="Q1" workbookViewId="0">
      <pane ySplit="1" topLeftCell="A2" activePane="bottomLeft" state="frozen"/>
      <selection pane="bottomLeft" activeCell="AG23" sqref="AG23"/>
    </sheetView>
  </sheetViews>
  <sheetFormatPr baseColWidth="10" defaultRowHeight="15" outlineLevelCol="1"/>
  <cols>
    <col min="1" max="1" width="7.42578125" bestFit="1" customWidth="1"/>
    <col min="2" max="2" width="5.140625" customWidth="1"/>
    <col min="3" max="3" width="8.7109375" hidden="1" customWidth="1" outlineLevel="1"/>
    <col min="4" max="4" width="4.7109375" hidden="1" customWidth="1" outlineLevel="1"/>
    <col min="5" max="5" width="4" hidden="1" customWidth="1" outlineLevel="1"/>
    <col min="6" max="6" width="5.28515625" hidden="1" customWidth="1" outlineLevel="1"/>
    <col min="7" max="7" width="8" hidden="1" customWidth="1" outlineLevel="1"/>
    <col min="8" max="8" width="35.140625" hidden="1" customWidth="1" outlineLevel="1"/>
    <col min="9" max="9" width="8" hidden="1" customWidth="1" outlineLevel="1"/>
    <col min="10" max="10" width="35.5703125" hidden="1" customWidth="1" outlineLevel="1"/>
    <col min="11" max="11" width="10" hidden="1" customWidth="1" outlineLevel="1"/>
    <col min="12" max="12" width="27" customWidth="1" collapsed="1"/>
    <col min="13" max="14" width="12.28515625" hidden="1" customWidth="1" outlineLevel="1"/>
    <col min="15" max="15" width="8.5703125" hidden="1" customWidth="1" outlineLevel="1"/>
    <col min="16" max="17" width="11" hidden="1" customWidth="1" outlineLevel="1"/>
    <col min="18" max="18" width="10.140625" hidden="1" customWidth="1" outlineLevel="1"/>
    <col min="19" max="19" width="11.28515625" hidden="1" customWidth="1" outlineLevel="1"/>
    <col min="20" max="20" width="11.5703125" hidden="1" customWidth="1" outlineLevel="1"/>
    <col min="21" max="21" width="8.28515625" hidden="1" customWidth="1" outlineLevel="1"/>
    <col min="22" max="22" width="11.140625" hidden="1" customWidth="1" outlineLevel="1"/>
    <col min="23" max="23" width="12.7109375" hidden="1" customWidth="1" outlineLevel="1"/>
    <col min="24" max="24" width="23.7109375" hidden="1" customWidth="1" outlineLevel="1"/>
    <col min="25" max="25" width="12" hidden="1" customWidth="1" outlineLevel="1"/>
    <col min="26" max="28" width="12.7109375" hidden="1" customWidth="1" outlineLevel="1"/>
    <col min="29" max="29" width="10" hidden="1" customWidth="1" outlineLevel="1"/>
    <col min="30" max="30" width="14" bestFit="1" customWidth="1" collapsed="1"/>
    <col min="31" max="31" width="12.7109375" bestFit="1" customWidth="1"/>
    <col min="32" max="32" width="13.140625" bestFit="1" customWidth="1"/>
    <col min="33" max="33" width="28.140625" bestFit="1" customWidth="1"/>
  </cols>
  <sheetData>
    <row r="1" spans="1:37" s="1" customFormat="1" ht="27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77" t="s">
        <v>99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83</v>
      </c>
      <c r="AH1" s="1" t="s">
        <v>49</v>
      </c>
      <c r="AI1" s="1" t="s">
        <v>79</v>
      </c>
      <c r="AK1" s="14" t="str">
        <f>IF(AND(ROUND(SUM(AH:AH)-SUM(AD:AD),0)=0,ROUND(SUM(AI:AI)-SUM(AD:AD),0)=0),"ok","∑ DO ou ∑ HIER n'est pas égal à Ecart Prix K€")&amp;" + "&amp;IF(ROUND(SUM(AD:AD)-synth_YTD!N65,0)=0,"ok","Total synth différent de la base")</f>
        <v>ok + ok</v>
      </c>
    </row>
    <row r="2" spans="1:37">
      <c r="A2">
        <v>546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100</v>
      </c>
      <c r="I2">
        <v>5000457</v>
      </c>
      <c r="J2" t="s">
        <v>101</v>
      </c>
      <c r="K2">
        <v>658979</v>
      </c>
      <c r="L2" t="s">
        <v>102</v>
      </c>
      <c r="M2" t="s">
        <v>37</v>
      </c>
      <c r="N2" t="s">
        <v>103</v>
      </c>
      <c r="O2">
        <v>37</v>
      </c>
      <c r="P2">
        <v>531.91999999999996</v>
      </c>
      <c r="Q2">
        <v>430.8</v>
      </c>
      <c r="R2">
        <v>11</v>
      </c>
      <c r="S2">
        <v>160.26</v>
      </c>
      <c r="T2">
        <v>128.22999999999999</v>
      </c>
      <c r="U2">
        <v>11</v>
      </c>
      <c r="V2" t="s">
        <v>38</v>
      </c>
      <c r="W2" t="s">
        <v>38</v>
      </c>
      <c r="X2" t="s">
        <v>38</v>
      </c>
      <c r="Y2">
        <v>14.376216216216216</v>
      </c>
      <c r="Z2">
        <v>11.643243243243244</v>
      </c>
      <c r="AA2">
        <v>14.569090909090908</v>
      </c>
      <c r="AB2">
        <v>11.657272727272726</v>
      </c>
      <c r="AC2">
        <v>1</v>
      </c>
      <c r="AD2">
        <v>2.1216216216216176E-3</v>
      </c>
      <c r="AE2">
        <v>0.16025999999999999</v>
      </c>
      <c r="AF2" t="s">
        <v>32</v>
      </c>
      <c r="AG2" s="16" t="str">
        <f>IF(OR(B2="AEW",B2="AOE"),IFERROR(VLOOKUP(IF(A2="0132",H2,J2),trad!B:C,2,0),IF(A2="0132",H2,J2)),"")</f>
        <v/>
      </c>
      <c r="AH2" s="16">
        <f t="array" ref="AH2">IF(MATCH(B2&amp;L2,$B$2:$B$400000&amp;$L$2:$L$400000,0)=ROW()-1,SUMIFS($AD$2:$AD$400000,$B$2:$B$400000,$B2,$L$2:$L$400000,$L2),0)</f>
        <v>-6.2388399635586109E-4</v>
      </c>
      <c r="AI2" s="16">
        <f t="array" ref="AI2">IF(A2="0132",IF(MATCH(A2&amp;B2&amp;H2,$A$2:$A$400000&amp;$B$2:$B$400000&amp;$H$2:$H$400000,0)=ROW()-1,SUMIFS($AD$2:$AD$400000,$A$2:$A$400000,$A2,$B$2:$B$400000,$B2,$H$2:$H$400000,$H2),0),IF(MATCH(A2&amp;B2&amp;J2,$A$2:$A$400000&amp;$B$2:$B$400000&amp;$J$2:$J$400000,0)=ROW()-1,SUMIFS($AD$2:$AD$400000,$A$2:$A$400000,$A2,$B$2:$B$400000,$B2,$J$2:$J$400000,$J2),0))</f>
        <v>3.1681312082075488E-2</v>
      </c>
    </row>
    <row r="3" spans="1:37">
      <c r="A3">
        <v>546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100</v>
      </c>
      <c r="I3">
        <v>5000457</v>
      </c>
      <c r="J3" t="s">
        <v>101</v>
      </c>
      <c r="K3">
        <v>658979</v>
      </c>
      <c r="L3" t="s">
        <v>102</v>
      </c>
      <c r="M3" t="s">
        <v>94</v>
      </c>
      <c r="N3" t="s">
        <v>104</v>
      </c>
      <c r="O3">
        <v>4</v>
      </c>
      <c r="P3">
        <v>53.86</v>
      </c>
      <c r="Q3">
        <v>43.62</v>
      </c>
      <c r="R3">
        <v>2</v>
      </c>
      <c r="S3">
        <v>27.46</v>
      </c>
      <c r="T3">
        <v>21.96</v>
      </c>
      <c r="U3">
        <v>11</v>
      </c>
      <c r="V3" t="s">
        <v>38</v>
      </c>
      <c r="W3" t="s">
        <v>38</v>
      </c>
      <c r="X3" t="s">
        <v>38</v>
      </c>
      <c r="Y3">
        <v>13.465</v>
      </c>
      <c r="Z3">
        <v>10.904999999999999</v>
      </c>
      <c r="AA3">
        <v>13.73</v>
      </c>
      <c r="AB3">
        <v>10.98</v>
      </c>
      <c r="AC3">
        <v>1</v>
      </c>
      <c r="AD3">
        <v>5.3000000000000117E-4</v>
      </c>
      <c r="AE3">
        <v>2.7460000000000002E-2</v>
      </c>
      <c r="AF3" t="s">
        <v>32</v>
      </c>
      <c r="AG3" s="16" t="str">
        <f>IF(OR(B3="AEW",B3="AOE"),IFERROR(VLOOKUP(IF(A3="0132",H3,J3),trad!B:C,2,0),IF(A3="0132",H3,J3)),"")</f>
        <v/>
      </c>
      <c r="AH3" s="16">
        <f t="array" ref="AH3">IF(MATCH(B3&amp;L3,$B$2:$B$400000&amp;$L$2:$L$400000,0)=ROW()-1,SUMIFS($AD$2:$AD$400000,$B$2:$B$400000,$B3,$L$2:$L$400000,$L3),0)</f>
        <v>0</v>
      </c>
      <c r="AI3" s="16">
        <f t="array" ref="AI3">IF(A3="0132",IF(MATCH(A3&amp;B3&amp;H3,$A$2:$A$400000&amp;$B$2:$B$400000&amp;$H$2:$H$400000,0)=ROW()-1,SUMIFS($AD$2:$AD$400000,$A$2:$A$400000,$A3,$B$2:$B$400000,$B3,$H$2:$H$400000,$H3),0),IF(MATCH(A3&amp;B3&amp;J3,$A$2:$A$400000&amp;$B$2:$B$400000&amp;$J$2:$J$400000,0)=ROW()-1,SUMIFS($AD$2:$AD$400000,$A$2:$A$400000,$A3,$B$2:$B$400000,$B3,$J$2:$J$400000,$J3),0))</f>
        <v>0</v>
      </c>
    </row>
    <row r="4" spans="1:37">
      <c r="A4">
        <v>546</v>
      </c>
      <c r="B4" t="s">
        <v>31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100</v>
      </c>
      <c r="I4">
        <v>5000457</v>
      </c>
      <c r="J4" t="s">
        <v>101</v>
      </c>
      <c r="K4">
        <v>658979</v>
      </c>
      <c r="L4" t="s">
        <v>102</v>
      </c>
      <c r="M4" t="s">
        <v>95</v>
      </c>
      <c r="N4" t="s">
        <v>105</v>
      </c>
      <c r="O4">
        <v>89</v>
      </c>
      <c r="P4">
        <v>1118.03</v>
      </c>
      <c r="Q4">
        <v>905.67</v>
      </c>
      <c r="R4">
        <v>26</v>
      </c>
      <c r="S4">
        <v>322.99</v>
      </c>
      <c r="T4">
        <v>258.42</v>
      </c>
      <c r="U4">
        <v>11</v>
      </c>
      <c r="V4" t="s">
        <v>38</v>
      </c>
      <c r="W4" t="s">
        <v>38</v>
      </c>
      <c r="X4" t="s">
        <v>38</v>
      </c>
      <c r="Y4">
        <v>12.562134831460673</v>
      </c>
      <c r="Z4">
        <v>10.176067415730337</v>
      </c>
      <c r="AA4">
        <v>12.422692307692309</v>
      </c>
      <c r="AB4">
        <v>9.93923076923077</v>
      </c>
      <c r="AC4">
        <v>1</v>
      </c>
      <c r="AD4">
        <v>-3.6255056179774776E-3</v>
      </c>
      <c r="AE4">
        <v>0.32299</v>
      </c>
      <c r="AF4" t="s">
        <v>32</v>
      </c>
      <c r="AG4" s="16" t="str">
        <f>IF(OR(B4="AEW",B4="AOE"),IFERROR(VLOOKUP(IF(A4="0132",H4,J4),trad!B:C,2,0),IF(A4="0132",H4,J4)),"")</f>
        <v/>
      </c>
      <c r="AH4" s="16">
        <f t="array" ref="AH4">IF(MATCH(B4&amp;L4,$B$2:$B$400000&amp;$L$2:$L$400000,0)=ROW()-1,SUMIFS($AD$2:$AD$400000,$B$2:$B$400000,$B4,$L$2:$L$400000,$L4),0)</f>
        <v>0</v>
      </c>
      <c r="AI4" s="16">
        <f t="array" ref="AI4">IF(A4="0132",IF(MATCH(A4&amp;B4&amp;H4,$A$2:$A$400000&amp;$B$2:$B$400000&amp;$H$2:$H$400000,0)=ROW()-1,SUMIFS($AD$2:$AD$400000,$A$2:$A$400000,$A4,$B$2:$B$400000,$B4,$H$2:$H$400000,$H4),0),IF(MATCH(A4&amp;B4&amp;J4,$A$2:$A$400000&amp;$B$2:$B$400000&amp;$J$2:$J$400000,0)=ROW()-1,SUMIFS($AD$2:$AD$400000,$A$2:$A$400000,$A4,$B$2:$B$400000,$B4,$J$2:$J$400000,$J4),0))</f>
        <v>0</v>
      </c>
    </row>
    <row r="5" spans="1:37">
      <c r="A5">
        <v>546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100</v>
      </c>
      <c r="I5">
        <v>5000457</v>
      </c>
      <c r="J5" t="s">
        <v>101</v>
      </c>
      <c r="K5">
        <v>658979</v>
      </c>
      <c r="L5" t="s">
        <v>102</v>
      </c>
      <c r="M5" t="s">
        <v>96</v>
      </c>
      <c r="N5" t="s">
        <v>106</v>
      </c>
      <c r="O5">
        <v>5</v>
      </c>
      <c r="P5">
        <v>83.9</v>
      </c>
      <c r="Q5">
        <v>67.97</v>
      </c>
      <c r="R5">
        <v>1</v>
      </c>
      <c r="S5">
        <v>17.13</v>
      </c>
      <c r="T5">
        <v>13.7</v>
      </c>
      <c r="U5">
        <v>11</v>
      </c>
      <c r="V5" t="s">
        <v>38</v>
      </c>
      <c r="W5" t="s">
        <v>38</v>
      </c>
      <c r="X5" t="s">
        <v>38</v>
      </c>
      <c r="Y5">
        <v>16.78</v>
      </c>
      <c r="Z5">
        <v>13.593999999999999</v>
      </c>
      <c r="AA5">
        <v>17.13</v>
      </c>
      <c r="AB5">
        <v>13.7</v>
      </c>
      <c r="AC5">
        <v>1</v>
      </c>
      <c r="AD5">
        <v>3.4999999999999788E-4</v>
      </c>
      <c r="AE5">
        <v>1.7129999999999999E-2</v>
      </c>
      <c r="AF5" t="s">
        <v>32</v>
      </c>
      <c r="AG5" s="16" t="str">
        <f>IF(OR(B5="AEW",B5="AOE"),IFERROR(VLOOKUP(IF(A5="0132",H5,J5),trad!B:C,2,0),IF(A5="0132",H5,J5)),"")</f>
        <v/>
      </c>
      <c r="AH5" s="16">
        <f t="array" ref="AH5">IF(MATCH(B5&amp;L5,$B$2:$B$400000&amp;$L$2:$L$400000,0)=ROW()-1,SUMIFS($AD$2:$AD$400000,$B$2:$B$400000,$B5,$L$2:$L$400000,$L5),0)</f>
        <v>0</v>
      </c>
      <c r="AI5" s="16">
        <f t="array" ref="AI5">IF(A5="0132",IF(MATCH(A5&amp;B5&amp;H5,$A$2:$A$400000&amp;$B$2:$B$400000&amp;$H$2:$H$400000,0)=ROW()-1,SUMIFS($AD$2:$AD$400000,$A$2:$A$400000,$A5,$B$2:$B$400000,$B5,$H$2:$H$400000,$H5),0),IF(MATCH(A5&amp;B5&amp;J5,$A$2:$A$400000&amp;$B$2:$B$400000&amp;$J$2:$J$400000,0)=ROW()-1,SUMIFS($AD$2:$AD$400000,$A$2:$A$400000,$A5,$B$2:$B$400000,$B5,$J$2:$J$400000,$J5),0))</f>
        <v>0</v>
      </c>
    </row>
    <row r="6" spans="1:37">
      <c r="A6">
        <v>546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100</v>
      </c>
      <c r="I6">
        <v>5000457</v>
      </c>
      <c r="J6" t="s">
        <v>101</v>
      </c>
      <c r="K6">
        <v>60487</v>
      </c>
      <c r="L6" t="s">
        <v>117</v>
      </c>
      <c r="M6" t="s">
        <v>98</v>
      </c>
      <c r="N6" t="s">
        <v>107</v>
      </c>
      <c r="O6">
        <v>34</v>
      </c>
      <c r="P6">
        <v>587.6</v>
      </c>
      <c r="Q6">
        <v>475.9</v>
      </c>
      <c r="R6">
        <v>7</v>
      </c>
      <c r="S6">
        <v>119.27</v>
      </c>
      <c r="T6">
        <v>95.43</v>
      </c>
      <c r="U6">
        <v>11</v>
      </c>
      <c r="V6" t="s">
        <v>38</v>
      </c>
      <c r="W6" t="s">
        <v>38</v>
      </c>
      <c r="X6" t="s">
        <v>38</v>
      </c>
      <c r="Y6">
        <v>17.28235294117647</v>
      </c>
      <c r="Z6">
        <v>13.997058823529411</v>
      </c>
      <c r="AA6">
        <v>17.038571428571426</v>
      </c>
      <c r="AB6">
        <v>13.632857142857144</v>
      </c>
      <c r="AC6">
        <v>1</v>
      </c>
      <c r="AD6">
        <v>-1.7064705882353017E-3</v>
      </c>
      <c r="AE6">
        <v>0.11926999999999999</v>
      </c>
      <c r="AF6" t="s">
        <v>32</v>
      </c>
      <c r="AG6" s="16" t="str">
        <f>IF(OR(B6="AEW",B6="AOE"),IFERROR(VLOOKUP(IF(A6="0132",H6,J6),trad!B:C,2,0),IF(A6="0132",H6,J6)),"")</f>
        <v/>
      </c>
      <c r="AH6" s="16">
        <f t="array" ref="AH6">IF(MATCH(B6&amp;L6,$B$2:$B$400000&amp;$L$2:$L$400000,0)=ROW()-1,SUMIFS($AD$2:$AD$400000,$B$2:$B$400000,$B6,$L$2:$L$400000,$L6),0)</f>
        <v>3.2305196078431346E-2</v>
      </c>
      <c r="AI6" s="16">
        <f t="array" ref="AI6">IF(A6="0132",IF(MATCH(A6&amp;B6&amp;H6,$A$2:$A$400000&amp;$B$2:$B$400000&amp;$H$2:$H$400000,0)=ROW()-1,SUMIFS($AD$2:$AD$400000,$A$2:$A$400000,$A6,$B$2:$B$400000,$B6,$H$2:$H$400000,$H6),0),IF(MATCH(A6&amp;B6&amp;J6,$A$2:$A$400000&amp;$B$2:$B$400000&amp;$J$2:$J$400000,0)=ROW()-1,SUMIFS($AD$2:$AD$400000,$A$2:$A$400000,$A6,$B$2:$B$400000,$B6,$J$2:$J$400000,$J6),0))</f>
        <v>0</v>
      </c>
    </row>
    <row r="7" spans="1:37">
      <c r="A7">
        <v>546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100</v>
      </c>
      <c r="I7">
        <v>5000457</v>
      </c>
      <c r="J7" t="s">
        <v>101</v>
      </c>
      <c r="K7">
        <v>60487</v>
      </c>
      <c r="L7" t="s">
        <v>117</v>
      </c>
      <c r="M7" t="s">
        <v>97</v>
      </c>
      <c r="N7" t="s">
        <v>108</v>
      </c>
      <c r="O7">
        <v>36</v>
      </c>
      <c r="P7">
        <v>908.78</v>
      </c>
      <c r="Q7">
        <v>736.09</v>
      </c>
      <c r="R7">
        <v>15</v>
      </c>
      <c r="S7">
        <v>412.67</v>
      </c>
      <c r="T7">
        <v>330.15</v>
      </c>
      <c r="U7">
        <v>11</v>
      </c>
      <c r="V7" t="s">
        <v>38</v>
      </c>
      <c r="W7" t="s">
        <v>38</v>
      </c>
      <c r="X7" t="s">
        <v>38</v>
      </c>
      <c r="Y7">
        <v>25.24388888888889</v>
      </c>
      <c r="Z7">
        <v>20.446944444444444</v>
      </c>
      <c r="AA7">
        <v>27.511333333333333</v>
      </c>
      <c r="AB7">
        <v>22.009999999999998</v>
      </c>
      <c r="AC7">
        <v>1</v>
      </c>
      <c r="AD7">
        <v>3.4011666666666648E-2</v>
      </c>
      <c r="AE7">
        <v>0.41267000000000004</v>
      </c>
      <c r="AF7" t="s">
        <v>32</v>
      </c>
      <c r="AG7" s="16" t="str">
        <f>IF(OR(B7="AEW",B7="AOE"),IFERROR(VLOOKUP(IF(A7="0132",H7,J7),trad!B:C,2,0),IF(A7="0132",H7,J7)),"")</f>
        <v/>
      </c>
      <c r="AH7" s="16">
        <f t="array" ref="AH7">IF(MATCH(B7&amp;L7,$B$2:$B$400000&amp;$L$2:$L$400000,0)=ROW()-1,SUMIFS($AD$2:$AD$400000,$B$2:$B$400000,$B7,$L$2:$L$400000,$L7),0)</f>
        <v>0</v>
      </c>
      <c r="AI7" s="16">
        <f t="array" ref="AI7">IF(A7="0132",IF(MATCH(A7&amp;B7&amp;H7,$A$2:$A$400000&amp;$B$2:$B$400000&amp;$H$2:$H$400000,0)=ROW()-1,SUMIFS($AD$2:$AD$400000,$A$2:$A$400000,$A7,$B$2:$B$400000,$B7,$H$2:$H$400000,$H7),0),IF(MATCH(A7&amp;B7&amp;J7,$A$2:$A$400000&amp;$B$2:$B$400000&amp;$J$2:$J$400000,0)=ROW()-1,SUMIFS($AD$2:$AD$400000,$A$2:$A$400000,$A7,$B$2:$B$400000,$B7,$J$2:$J$400000,$J7),0))</f>
        <v>0</v>
      </c>
    </row>
  </sheetData>
  <autoFilter ref="A1:AI5283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39</xdr:col>
                <xdr:colOff>238125</xdr:colOff>
                <xdr:row>0</xdr:row>
                <xdr:rowOff>9525</xdr:rowOff>
              </from>
              <to>
                <xdr:col>40</xdr:col>
                <xdr:colOff>685800</xdr:colOff>
                <xdr:row>0</xdr:row>
                <xdr:rowOff>314325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38</xdr:col>
                <xdr:colOff>9525</xdr:colOff>
                <xdr:row>0</xdr:row>
                <xdr:rowOff>0</xdr:rowOff>
              </from>
              <to>
                <xdr:col>39</xdr:col>
                <xdr:colOff>28575</xdr:colOff>
                <xdr:row>0</xdr:row>
                <xdr:rowOff>323850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9"/>
  <sheetViews>
    <sheetView showGridLines="0" workbookViewId="0">
      <selection activeCell="B3" sqref="B3"/>
    </sheetView>
  </sheetViews>
  <sheetFormatPr baseColWidth="10" defaultRowHeight="15"/>
  <cols>
    <col min="1" max="1" width="29.5703125" customWidth="1"/>
    <col min="2" max="6" width="11.42578125" style="169"/>
    <col min="7" max="7" width="13" style="169" customWidth="1"/>
    <col min="8" max="8" width="11.42578125" style="169"/>
    <col min="9" max="9" width="12.5703125" style="169" customWidth="1"/>
    <col min="10" max="10" width="12.28515625" style="169" customWidth="1"/>
    <col min="11" max="13" width="11.42578125" style="169"/>
    <col min="14" max="15" width="11.42578125" style="171"/>
  </cols>
  <sheetData>
    <row r="1" spans="1:15">
      <c r="A1" s="176" t="s">
        <v>8</v>
      </c>
      <c r="B1" s="175" t="s">
        <v>54</v>
      </c>
      <c r="C1" s="175" t="s">
        <v>55</v>
      </c>
      <c r="D1" s="175" t="s">
        <v>56</v>
      </c>
      <c r="E1" s="175" t="s">
        <v>57</v>
      </c>
      <c r="F1" s="175" t="s">
        <v>58</v>
      </c>
      <c r="G1" s="175" t="s">
        <v>59</v>
      </c>
      <c r="H1" s="175" t="s">
        <v>60</v>
      </c>
      <c r="I1" s="175" t="s">
        <v>61</v>
      </c>
      <c r="J1" s="175" t="s">
        <v>62</v>
      </c>
      <c r="K1" s="175" t="s">
        <v>63</v>
      </c>
      <c r="L1" s="175" t="s">
        <v>64</v>
      </c>
      <c r="M1" s="175" t="s">
        <v>65</v>
      </c>
      <c r="N1" s="173" t="s">
        <v>88</v>
      </c>
      <c r="O1" s="173" t="s">
        <v>91</v>
      </c>
    </row>
    <row r="2" spans="1:15">
      <c r="A2" s="176" t="s">
        <v>109</v>
      </c>
      <c r="B2" s="174"/>
      <c r="C2" s="174"/>
      <c r="D2" s="174">
        <v>74.931080000000009</v>
      </c>
      <c r="E2" s="174"/>
      <c r="F2" s="174"/>
      <c r="G2" s="174"/>
      <c r="H2" s="174"/>
      <c r="I2" s="174"/>
      <c r="J2" s="174"/>
      <c r="K2" s="174"/>
      <c r="L2" s="174"/>
      <c r="M2" s="174"/>
      <c r="N2" s="172">
        <f>INDEX(Business_Link[[#This Row],[Avril]:[Mars]],1,mois)</f>
        <v>0</v>
      </c>
      <c r="O2" s="172">
        <f>SUM(Business_Link[[#This Row],[Avril]:[Mars]])</f>
        <v>74.931080000000009</v>
      </c>
    </row>
    <row r="3" spans="1:15">
      <c r="A3" s="176" t="s">
        <v>110</v>
      </c>
      <c r="B3" s="174"/>
      <c r="C3" s="174">
        <v>-1.00597</v>
      </c>
      <c r="D3" s="174">
        <v>-0.62351000000000001</v>
      </c>
      <c r="E3" s="174">
        <v>-0.46222000000000002</v>
      </c>
      <c r="F3" s="174">
        <v>-1.1348399999999998</v>
      </c>
      <c r="G3" s="174"/>
      <c r="H3" s="174"/>
      <c r="I3" s="174"/>
      <c r="J3" s="174"/>
      <c r="K3" s="174"/>
      <c r="L3" s="174"/>
      <c r="M3" s="174"/>
      <c r="N3" s="172">
        <f>INDEX(Business_Link[[#This Row],[Avril]:[Mars]],1,mois)</f>
        <v>-1.1348399999999998</v>
      </c>
      <c r="O3" s="172">
        <f>SUM(Business_Link[[#This Row],[Avril]:[Mars]])</f>
        <v>-3.22654</v>
      </c>
    </row>
    <row r="4" spans="1:15">
      <c r="A4" s="176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2"/>
      <c r="O4" s="172"/>
    </row>
    <row r="5" spans="1:15">
      <c r="A5" s="176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2"/>
      <c r="O5" s="172"/>
    </row>
    <row r="6" spans="1:15">
      <c r="A6" s="176"/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2"/>
      <c r="O6" s="172"/>
    </row>
    <row r="7" spans="1:15">
      <c r="A7" s="176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2"/>
      <c r="O7" s="172"/>
    </row>
    <row r="8" spans="1:15">
      <c r="A8" s="176"/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2"/>
      <c r="O8" s="172"/>
    </row>
    <row r="9" spans="1:15">
      <c r="A9" s="176"/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2"/>
      <c r="O9" s="17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76"/>
  <sheetViews>
    <sheetView showGridLines="0" workbookViewId="0">
      <selection activeCell="E4" sqref="E4"/>
    </sheetView>
  </sheetViews>
  <sheetFormatPr baseColWidth="10" defaultRowHeight="15"/>
  <cols>
    <col min="1" max="14" width="11.42578125" style="34"/>
    <col min="15" max="15" width="11.42578125" style="35"/>
    <col min="16" max="16384" width="11.42578125" style="34"/>
  </cols>
  <sheetData>
    <row r="1" spans="1:16">
      <c r="A1" s="266" t="str">
        <f>"BFY"&amp;an&amp;" évolutions de prix"</f>
        <v>BFY18 évolutions de prix</v>
      </c>
      <c r="B1" s="267"/>
      <c r="C1" s="33"/>
      <c r="D1" s="140"/>
    </row>
    <row r="3" spans="1:16" ht="15.75" thickBot="1">
      <c r="A3" s="268" t="s">
        <v>53</v>
      </c>
      <c r="B3" s="269"/>
      <c r="C3" s="270"/>
      <c r="D3" s="36" t="s">
        <v>54</v>
      </c>
      <c r="E3" s="37" t="s">
        <v>55</v>
      </c>
      <c r="F3" s="37" t="s">
        <v>56</v>
      </c>
      <c r="G3" s="37" t="s">
        <v>57</v>
      </c>
      <c r="H3" s="37" t="s">
        <v>58</v>
      </c>
      <c r="I3" s="37" t="s">
        <v>59</v>
      </c>
      <c r="J3" s="37" t="s">
        <v>60</v>
      </c>
      <c r="K3" s="37" t="s">
        <v>61</v>
      </c>
      <c r="L3" s="37" t="s">
        <v>62</v>
      </c>
      <c r="M3" s="37" t="s">
        <v>63</v>
      </c>
      <c r="N3" s="37" t="s">
        <v>64</v>
      </c>
      <c r="O3" s="37" t="s">
        <v>65</v>
      </c>
      <c r="P3" s="38" t="s">
        <v>66</v>
      </c>
    </row>
    <row r="4" spans="1:16" ht="15.75" thickTop="1">
      <c r="A4" s="261" t="s">
        <v>111</v>
      </c>
      <c r="B4" s="263" t="s">
        <v>67</v>
      </c>
      <c r="C4" s="39" t="s">
        <v>115</v>
      </c>
      <c r="D4" s="40">
        <v>116.88228864786943</v>
      </c>
      <c r="E4" s="41">
        <v>116.66695170728973</v>
      </c>
      <c r="F4" s="41">
        <v>124.14499797529463</v>
      </c>
      <c r="G4" s="41">
        <v>282.45555641873574</v>
      </c>
      <c r="H4" s="41">
        <v>250.5667303191513</v>
      </c>
      <c r="I4" s="41">
        <v>441.06703805467509</v>
      </c>
      <c r="J4" s="41">
        <v>562.83869504960785</v>
      </c>
      <c r="K4" s="41">
        <v>542.29695657043476</v>
      </c>
      <c r="L4" s="41">
        <v>384.61018126390508</v>
      </c>
      <c r="M4" s="41">
        <v>518.63626112791053</v>
      </c>
      <c r="N4" s="41">
        <v>528.93634331376165</v>
      </c>
      <c r="O4" s="41">
        <v>535.31104173625147</v>
      </c>
      <c r="P4" s="42">
        <v>4404.4130421848877</v>
      </c>
    </row>
    <row r="5" spans="1:16">
      <c r="A5" s="262"/>
      <c r="B5" s="264"/>
      <c r="C5" s="43" t="s">
        <v>116</v>
      </c>
      <c r="D5" s="44">
        <v>0</v>
      </c>
      <c r="E5" s="45">
        <v>0</v>
      </c>
      <c r="F5" s="45">
        <v>0</v>
      </c>
      <c r="G5" s="45">
        <v>0</v>
      </c>
      <c r="H5" s="45">
        <v>0</v>
      </c>
      <c r="I5" s="45">
        <v>0</v>
      </c>
      <c r="J5" s="45">
        <v>0</v>
      </c>
      <c r="K5" s="45">
        <v>0</v>
      </c>
      <c r="L5" s="45">
        <v>0</v>
      </c>
      <c r="M5" s="45">
        <v>0</v>
      </c>
      <c r="N5" s="45">
        <v>0</v>
      </c>
      <c r="O5" s="45">
        <v>0</v>
      </c>
      <c r="P5" s="46">
        <v>0</v>
      </c>
    </row>
    <row r="6" spans="1:16">
      <c r="A6" s="262"/>
      <c r="B6" s="47"/>
      <c r="C6" s="47" t="s">
        <v>68</v>
      </c>
      <c r="D6" s="48">
        <v>116.88228864786943</v>
      </c>
      <c r="E6" s="49">
        <v>116.66695170728973</v>
      </c>
      <c r="F6" s="49">
        <v>124.14499797529463</v>
      </c>
      <c r="G6" s="49">
        <v>282.45555641873574</v>
      </c>
      <c r="H6" s="49">
        <v>250.5667303191513</v>
      </c>
      <c r="I6" s="49">
        <v>441.06703805467509</v>
      </c>
      <c r="J6" s="49">
        <v>562.83869504960785</v>
      </c>
      <c r="K6" s="49">
        <v>542.29695657043476</v>
      </c>
      <c r="L6" s="49">
        <v>384.61018126390508</v>
      </c>
      <c r="M6" s="49">
        <v>518.63626112791053</v>
      </c>
      <c r="N6" s="49">
        <v>528.93634331376165</v>
      </c>
      <c r="O6" s="49">
        <v>535.31104173625147</v>
      </c>
      <c r="P6" s="50">
        <v>4404.4130421848877</v>
      </c>
    </row>
    <row r="7" spans="1:16">
      <c r="A7" s="262"/>
      <c r="B7" s="265" t="s">
        <v>69</v>
      </c>
      <c r="C7" s="43" t="s">
        <v>115</v>
      </c>
      <c r="D7" s="44">
        <v>-137.90212548864255</v>
      </c>
      <c r="E7" s="45">
        <v>-137.19708305673925</v>
      </c>
      <c r="F7" s="45">
        <v>-145.03354156445781</v>
      </c>
      <c r="G7" s="45">
        <v>-123.77243384827767</v>
      </c>
      <c r="H7" s="45">
        <v>-101.70505229097681</v>
      </c>
      <c r="I7" s="45">
        <v>-155.15174279818081</v>
      </c>
      <c r="J7" s="45">
        <v>-139.95750764023722</v>
      </c>
      <c r="K7" s="45">
        <v>-144.2267507590237</v>
      </c>
      <c r="L7" s="45">
        <v>-99.58965074344998</v>
      </c>
      <c r="M7" s="45">
        <v>-134.15960583054061</v>
      </c>
      <c r="N7" s="45">
        <v>-140.90599326795987</v>
      </c>
      <c r="O7" s="45">
        <v>-141.99857465184911</v>
      </c>
      <c r="P7" s="46">
        <v>-1601.6000619403355</v>
      </c>
    </row>
    <row r="8" spans="1:16">
      <c r="A8" s="262"/>
      <c r="B8" s="264"/>
      <c r="C8" s="43" t="s">
        <v>116</v>
      </c>
      <c r="D8" s="44">
        <v>0</v>
      </c>
      <c r="E8" s="45">
        <v>0</v>
      </c>
      <c r="F8" s="45">
        <v>0</v>
      </c>
      <c r="G8" s="45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  <c r="P8" s="46">
        <v>0</v>
      </c>
    </row>
    <row r="9" spans="1:16">
      <c r="A9" s="262"/>
      <c r="B9" s="47"/>
      <c r="C9" s="47" t="s">
        <v>68</v>
      </c>
      <c r="D9" s="48">
        <v>-137.90212548864255</v>
      </c>
      <c r="E9" s="49">
        <v>-137.19708305673925</v>
      </c>
      <c r="F9" s="49">
        <v>-145.03354156445781</v>
      </c>
      <c r="G9" s="49">
        <v>-123.77243384827767</v>
      </c>
      <c r="H9" s="49">
        <v>-101.70505229097681</v>
      </c>
      <c r="I9" s="49">
        <v>-155.15174279818081</v>
      </c>
      <c r="J9" s="49">
        <v>-139.95750764023722</v>
      </c>
      <c r="K9" s="49">
        <v>-144.2267507590237</v>
      </c>
      <c r="L9" s="49">
        <v>-99.58965074344998</v>
      </c>
      <c r="M9" s="49">
        <v>-134.15960583054061</v>
      </c>
      <c r="N9" s="49">
        <v>-140.90599326795987</v>
      </c>
      <c r="O9" s="49">
        <v>-141.99857465184911</v>
      </c>
      <c r="P9" s="50">
        <v>-1601.6000619403355</v>
      </c>
    </row>
    <row r="10" spans="1:16" s="35" customFormat="1" ht="15.75" thickBot="1">
      <c r="A10" s="51"/>
      <c r="B10" s="52" t="s">
        <v>70</v>
      </c>
      <c r="C10" s="52"/>
      <c r="D10" s="53">
        <v>-21.019836840773138</v>
      </c>
      <c r="E10" s="54">
        <v>-20.530131349449533</v>
      </c>
      <c r="F10" s="54">
        <v>-20.888543589163174</v>
      </c>
      <c r="G10" s="54">
        <v>158.6831225704581</v>
      </c>
      <c r="H10" s="54">
        <v>148.86167802817448</v>
      </c>
      <c r="I10" s="54">
        <v>285.91529525649429</v>
      </c>
      <c r="J10" s="54">
        <v>422.88118740937063</v>
      </c>
      <c r="K10" s="54">
        <v>398.07020581141109</v>
      </c>
      <c r="L10" s="54">
        <v>285.02053052045511</v>
      </c>
      <c r="M10" s="54">
        <v>384.47665529736997</v>
      </c>
      <c r="N10" s="54">
        <v>388.03035004580181</v>
      </c>
      <c r="O10" s="54">
        <v>393.31246708440233</v>
      </c>
      <c r="P10" s="55">
        <v>2802.8129802445524</v>
      </c>
    </row>
    <row r="11" spans="1:16" ht="15.75" thickTop="1">
      <c r="A11" s="261" t="s">
        <v>112</v>
      </c>
      <c r="B11" s="263" t="s">
        <v>67</v>
      </c>
      <c r="C11" s="39" t="s">
        <v>115</v>
      </c>
      <c r="D11" s="40">
        <v>43.602681643915759</v>
      </c>
      <c r="E11" s="41">
        <v>39.563393770853892</v>
      </c>
      <c r="F11" s="41">
        <v>46.418841248232859</v>
      </c>
      <c r="G11" s="41">
        <v>110.28366395651234</v>
      </c>
      <c r="H11" s="41">
        <v>92.574153530936343</v>
      </c>
      <c r="I11" s="41">
        <v>120.5168256027662</v>
      </c>
      <c r="J11" s="41">
        <v>114.42827559220574</v>
      </c>
      <c r="K11" s="41">
        <v>105.57749132951348</v>
      </c>
      <c r="L11" s="41">
        <v>88.784596361160027</v>
      </c>
      <c r="M11" s="41">
        <v>94.984798902477706</v>
      </c>
      <c r="N11" s="41">
        <v>106.70661266912266</v>
      </c>
      <c r="O11" s="41">
        <v>138.43980774409226</v>
      </c>
      <c r="P11" s="42">
        <v>1101.8811423517893</v>
      </c>
    </row>
    <row r="12" spans="1:16">
      <c r="A12" s="262"/>
      <c r="B12" s="264"/>
      <c r="C12" s="43" t="s">
        <v>116</v>
      </c>
      <c r="D12" s="44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6">
        <v>0</v>
      </c>
    </row>
    <row r="13" spans="1:16">
      <c r="A13" s="262"/>
      <c r="B13" s="47"/>
      <c r="C13" s="47" t="s">
        <v>68</v>
      </c>
      <c r="D13" s="48">
        <v>43.602681643915759</v>
      </c>
      <c r="E13" s="49">
        <v>39.563393770853892</v>
      </c>
      <c r="F13" s="49">
        <v>46.418841248232859</v>
      </c>
      <c r="G13" s="49">
        <v>110.28366395651234</v>
      </c>
      <c r="H13" s="49">
        <v>92.574153530936343</v>
      </c>
      <c r="I13" s="49">
        <v>120.5168256027662</v>
      </c>
      <c r="J13" s="49">
        <v>114.42827559220574</v>
      </c>
      <c r="K13" s="49">
        <v>105.57749132951348</v>
      </c>
      <c r="L13" s="49">
        <v>88.784596361160027</v>
      </c>
      <c r="M13" s="49">
        <v>94.984798902477706</v>
      </c>
      <c r="N13" s="49">
        <v>106.70661266912266</v>
      </c>
      <c r="O13" s="49">
        <v>138.43980774409226</v>
      </c>
      <c r="P13" s="50">
        <v>1101.8811423517893</v>
      </c>
    </row>
    <row r="14" spans="1:16">
      <c r="A14" s="262"/>
      <c r="B14" s="265" t="s">
        <v>69</v>
      </c>
      <c r="C14" s="43" t="s">
        <v>115</v>
      </c>
      <c r="D14" s="44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6">
        <v>0</v>
      </c>
    </row>
    <row r="15" spans="1:16">
      <c r="A15" s="262"/>
      <c r="B15" s="264"/>
      <c r="C15" s="43" t="s">
        <v>116</v>
      </c>
      <c r="D15" s="44">
        <v>-70.776936425544406</v>
      </c>
      <c r="E15" s="45">
        <v>-68.530172102780213</v>
      </c>
      <c r="F15" s="45">
        <v>-74.126332802682043</v>
      </c>
      <c r="G15" s="45">
        <v>-77.424325862412744</v>
      </c>
      <c r="H15" s="45">
        <v>-60.238027380768486</v>
      </c>
      <c r="I15" s="45">
        <v>-49.258628185399864</v>
      </c>
      <c r="J15" s="45">
        <v>-68.542788703338815</v>
      </c>
      <c r="K15" s="45">
        <v>-62.229878884735228</v>
      </c>
      <c r="L15" s="45">
        <v>-67.42268876049107</v>
      </c>
      <c r="M15" s="45">
        <v>-58.686365515722017</v>
      </c>
      <c r="N15" s="45">
        <v>-62.293164373080423</v>
      </c>
      <c r="O15" s="45">
        <v>-81.270721973212503</v>
      </c>
      <c r="P15" s="46">
        <v>-800.80003097016777</v>
      </c>
    </row>
    <row r="16" spans="1:16">
      <c r="A16" s="262"/>
      <c r="B16" s="47"/>
      <c r="C16" s="47" t="s">
        <v>68</v>
      </c>
      <c r="D16" s="48">
        <v>-70.776936425544406</v>
      </c>
      <c r="E16" s="49">
        <v>-68.530172102780213</v>
      </c>
      <c r="F16" s="49">
        <v>-74.126332802682043</v>
      </c>
      <c r="G16" s="49">
        <v>-77.424325862412744</v>
      </c>
      <c r="H16" s="49">
        <v>-60.238027380768486</v>
      </c>
      <c r="I16" s="49">
        <v>-49.258628185399864</v>
      </c>
      <c r="J16" s="49">
        <v>-68.542788703338815</v>
      </c>
      <c r="K16" s="49">
        <v>-62.229878884735228</v>
      </c>
      <c r="L16" s="49">
        <v>-67.42268876049107</v>
      </c>
      <c r="M16" s="49">
        <v>-58.686365515722017</v>
      </c>
      <c r="N16" s="49">
        <v>-62.293164373080423</v>
      </c>
      <c r="O16" s="49">
        <v>-81.270721973212503</v>
      </c>
      <c r="P16" s="50">
        <v>-800.80003097016777</v>
      </c>
    </row>
    <row r="17" spans="1:16" ht="15.75" thickBot="1">
      <c r="A17" s="51"/>
      <c r="B17" s="52" t="s">
        <v>70</v>
      </c>
      <c r="C17" s="52"/>
      <c r="D17" s="53">
        <v>-27.174254781628651</v>
      </c>
      <c r="E17" s="54">
        <v>-28.966778331926321</v>
      </c>
      <c r="F17" s="54">
        <v>-27.707491554449177</v>
      </c>
      <c r="G17" s="54">
        <v>32.859338094099606</v>
      </c>
      <c r="H17" s="54">
        <v>32.33612615016785</v>
      </c>
      <c r="I17" s="54">
        <v>71.258197417366347</v>
      </c>
      <c r="J17" s="54">
        <v>45.885486888866929</v>
      </c>
      <c r="K17" s="54">
        <v>43.347612444778257</v>
      </c>
      <c r="L17" s="54">
        <v>21.361907600668953</v>
      </c>
      <c r="M17" s="54">
        <v>36.298433386755697</v>
      </c>
      <c r="N17" s="54">
        <v>44.413448296042233</v>
      </c>
      <c r="O17" s="54">
        <v>57.169085770879761</v>
      </c>
      <c r="P17" s="55">
        <v>301.0811113816215</v>
      </c>
    </row>
    <row r="18" spans="1:16" ht="15.75" thickTop="1">
      <c r="A18" s="262" t="s">
        <v>113</v>
      </c>
      <c r="B18" s="263" t="s">
        <v>67</v>
      </c>
      <c r="C18" s="39" t="s">
        <v>115</v>
      </c>
      <c r="D18" s="40">
        <v>34.699724313053572</v>
      </c>
      <c r="E18" s="41">
        <v>32.882279140652194</v>
      </c>
      <c r="F18" s="41">
        <v>35.334370406328176</v>
      </c>
      <c r="G18" s="41">
        <v>81.476244289168193</v>
      </c>
      <c r="H18" s="41">
        <v>51.150297963279641</v>
      </c>
      <c r="I18" s="41">
        <v>107.76772495369674</v>
      </c>
      <c r="J18" s="41">
        <v>130.53663701318052</v>
      </c>
      <c r="K18" s="41">
        <v>121.69843897012728</v>
      </c>
      <c r="L18" s="41">
        <v>98.750281775393248</v>
      </c>
      <c r="M18" s="41">
        <v>129.0316036337677</v>
      </c>
      <c r="N18" s="41">
        <v>130.37102917656858</v>
      </c>
      <c r="O18" s="41">
        <v>147.96945388617397</v>
      </c>
      <c r="P18" s="42">
        <v>1101.6680855213897</v>
      </c>
    </row>
    <row r="19" spans="1:16">
      <c r="A19" s="262"/>
      <c r="B19" s="264"/>
      <c r="C19" s="43" t="s">
        <v>116</v>
      </c>
      <c r="D19" s="44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6">
        <v>0</v>
      </c>
    </row>
    <row r="20" spans="1:16">
      <c r="A20" s="262"/>
      <c r="B20" s="47"/>
      <c r="C20" s="47" t="s">
        <v>68</v>
      </c>
      <c r="D20" s="48">
        <v>34.699724313053572</v>
      </c>
      <c r="E20" s="49">
        <v>32.882279140652194</v>
      </c>
      <c r="F20" s="49">
        <v>35.334370406328176</v>
      </c>
      <c r="G20" s="49">
        <v>81.476244289168193</v>
      </c>
      <c r="H20" s="49">
        <v>51.150297963279641</v>
      </c>
      <c r="I20" s="49">
        <v>107.76772495369674</v>
      </c>
      <c r="J20" s="49">
        <v>130.53663701318052</v>
      </c>
      <c r="K20" s="49">
        <v>121.69843897012728</v>
      </c>
      <c r="L20" s="49">
        <v>98.750281775393248</v>
      </c>
      <c r="M20" s="49">
        <v>129.0316036337677</v>
      </c>
      <c r="N20" s="49">
        <v>130.37102917656858</v>
      </c>
      <c r="O20" s="49">
        <v>147.96945388617397</v>
      </c>
      <c r="P20" s="50">
        <v>1101.6680855213897</v>
      </c>
    </row>
    <row r="21" spans="1:16">
      <c r="A21" s="262"/>
      <c r="B21" s="265" t="s">
        <v>69</v>
      </c>
      <c r="C21" s="43" t="s">
        <v>115</v>
      </c>
      <c r="D21" s="44">
        <v>0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6">
        <v>0</v>
      </c>
    </row>
    <row r="22" spans="1:16">
      <c r="A22" s="262"/>
      <c r="B22" s="264"/>
      <c r="C22" s="43" t="s">
        <v>116</v>
      </c>
      <c r="D22" s="44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6">
        <v>0</v>
      </c>
    </row>
    <row r="23" spans="1:16">
      <c r="A23" s="262"/>
      <c r="B23" s="47"/>
      <c r="C23" s="47" t="s">
        <v>68</v>
      </c>
      <c r="D23" s="48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50">
        <v>0</v>
      </c>
    </row>
    <row r="24" spans="1:16" ht="15.75" thickBot="1">
      <c r="A24" s="51"/>
      <c r="B24" s="52" t="s">
        <v>70</v>
      </c>
      <c r="C24" s="52"/>
      <c r="D24" s="53">
        <v>34.699724313053572</v>
      </c>
      <c r="E24" s="54">
        <v>32.882279140652194</v>
      </c>
      <c r="F24" s="54">
        <v>35.334370406328176</v>
      </c>
      <c r="G24" s="54">
        <v>81.476244289168193</v>
      </c>
      <c r="H24" s="54">
        <v>51.150297963279641</v>
      </c>
      <c r="I24" s="54">
        <v>107.76772495369674</v>
      </c>
      <c r="J24" s="54">
        <v>130.53663701318052</v>
      </c>
      <c r="K24" s="54">
        <v>121.69843897012728</v>
      </c>
      <c r="L24" s="54">
        <v>98.750281775393248</v>
      </c>
      <c r="M24" s="54">
        <v>129.0316036337677</v>
      </c>
      <c r="N24" s="54">
        <v>130.37102917656858</v>
      </c>
      <c r="O24" s="54">
        <v>147.96945388617397</v>
      </c>
      <c r="P24" s="55">
        <v>1101.6680855213897</v>
      </c>
    </row>
    <row r="25" spans="1:16" ht="15.75" thickTop="1">
      <c r="A25" s="262" t="s">
        <v>114</v>
      </c>
      <c r="B25" s="263" t="s">
        <v>67</v>
      </c>
      <c r="C25" s="39" t="s">
        <v>115</v>
      </c>
      <c r="D25" s="40">
        <v>31.841523859214888</v>
      </c>
      <c r="E25" s="41">
        <v>30.524554370884587</v>
      </c>
      <c r="F25" s="41">
        <v>35.331601336045367</v>
      </c>
      <c r="G25" s="41">
        <v>96.637166966919523</v>
      </c>
      <c r="H25" s="41">
        <v>73.764350588198312</v>
      </c>
      <c r="I25" s="41">
        <v>122.77319754931511</v>
      </c>
      <c r="J25" s="41">
        <v>155.50145040932611</v>
      </c>
      <c r="K25" s="41">
        <v>144.42428164121245</v>
      </c>
      <c r="L25" s="41">
        <v>120.933752814928</v>
      </c>
      <c r="M25" s="41">
        <v>158.66309721341494</v>
      </c>
      <c r="N25" s="41">
        <v>156.84354018022989</v>
      </c>
      <c r="O25" s="41">
        <v>199.35594493248604</v>
      </c>
      <c r="P25" s="42">
        <v>1326.5944618621754</v>
      </c>
    </row>
    <row r="26" spans="1:16">
      <c r="A26" s="262"/>
      <c r="B26" s="264"/>
      <c r="C26" s="43" t="s">
        <v>116</v>
      </c>
      <c r="D26" s="44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6">
        <v>0</v>
      </c>
    </row>
    <row r="27" spans="1:16">
      <c r="A27" s="262"/>
      <c r="B27" s="47"/>
      <c r="C27" s="47" t="s">
        <v>68</v>
      </c>
      <c r="D27" s="48">
        <v>31.841523859214888</v>
      </c>
      <c r="E27" s="49">
        <v>30.524554370884587</v>
      </c>
      <c r="F27" s="49">
        <v>35.331601336045367</v>
      </c>
      <c r="G27" s="49">
        <v>96.637166966919523</v>
      </c>
      <c r="H27" s="49">
        <v>73.764350588198312</v>
      </c>
      <c r="I27" s="49">
        <v>122.77319754931511</v>
      </c>
      <c r="J27" s="49">
        <v>155.50145040932611</v>
      </c>
      <c r="K27" s="49">
        <v>144.42428164121245</v>
      </c>
      <c r="L27" s="49">
        <v>120.933752814928</v>
      </c>
      <c r="M27" s="49">
        <v>158.66309721341494</v>
      </c>
      <c r="N27" s="49">
        <v>156.84354018022989</v>
      </c>
      <c r="O27" s="49">
        <v>199.35594493248604</v>
      </c>
      <c r="P27" s="50">
        <v>1326.5944618621754</v>
      </c>
    </row>
    <row r="28" spans="1:16">
      <c r="A28" s="262"/>
      <c r="B28" s="265" t="s">
        <v>69</v>
      </c>
      <c r="C28" s="43" t="s">
        <v>115</v>
      </c>
      <c r="D28" s="44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6">
        <v>0</v>
      </c>
    </row>
    <row r="29" spans="1:16">
      <c r="A29" s="262"/>
      <c r="B29" s="264"/>
      <c r="C29" s="43" t="s">
        <v>116</v>
      </c>
      <c r="D29" s="44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6">
        <v>0</v>
      </c>
    </row>
    <row r="30" spans="1:16">
      <c r="A30" s="262"/>
      <c r="B30" s="47"/>
      <c r="C30" s="47" t="s">
        <v>68</v>
      </c>
      <c r="D30" s="48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50">
        <v>0</v>
      </c>
    </row>
    <row r="31" spans="1:16" ht="15.75" thickBot="1">
      <c r="A31" s="51"/>
      <c r="B31" s="52" t="s">
        <v>70</v>
      </c>
      <c r="C31" s="52"/>
      <c r="D31" s="53">
        <v>31.841523859214888</v>
      </c>
      <c r="E31" s="54">
        <v>30.524554370884587</v>
      </c>
      <c r="F31" s="54">
        <v>35.331601336045367</v>
      </c>
      <c r="G31" s="54">
        <v>96.637166966919523</v>
      </c>
      <c r="H31" s="54">
        <v>73.764350588198312</v>
      </c>
      <c r="I31" s="54">
        <v>122.77319754931511</v>
      </c>
      <c r="J31" s="54">
        <v>155.50145040932611</v>
      </c>
      <c r="K31" s="54">
        <v>144.42428164121245</v>
      </c>
      <c r="L31" s="54">
        <v>120.933752814928</v>
      </c>
      <c r="M31" s="54">
        <v>158.66309721341494</v>
      </c>
      <c r="N31" s="54">
        <v>156.84354018022989</v>
      </c>
      <c r="O31" s="54">
        <v>199.35594493248604</v>
      </c>
      <c r="P31" s="55">
        <v>1326.5944618621754</v>
      </c>
    </row>
    <row r="32" spans="1:16" s="35" customFormat="1" ht="15.75" thickTop="1">
      <c r="A32" s="262" t="s">
        <v>66</v>
      </c>
      <c r="B32" s="263" t="s">
        <v>67</v>
      </c>
      <c r="C32" s="39" t="s">
        <v>115</v>
      </c>
      <c r="D32" s="40">
        <v>227.02621846405364</v>
      </c>
      <c r="E32" s="41">
        <v>219.63717898968042</v>
      </c>
      <c r="F32" s="41">
        <v>241.22981096590101</v>
      </c>
      <c r="G32" s="41">
        <v>570.85263163133584</v>
      </c>
      <c r="H32" s="41">
        <v>468.05553240156564</v>
      </c>
      <c r="I32" s="41">
        <v>792.12478616045314</v>
      </c>
      <c r="J32" s="41">
        <v>963.30505806432006</v>
      </c>
      <c r="K32" s="41">
        <v>913.99716851128801</v>
      </c>
      <c r="L32" s="41">
        <v>693.07881221538628</v>
      </c>
      <c r="M32" s="41">
        <v>901.31576087757094</v>
      </c>
      <c r="N32" s="41">
        <v>922.85752533968264</v>
      </c>
      <c r="O32" s="41">
        <v>1021.0762482990037</v>
      </c>
      <c r="P32" s="42">
        <v>7934.5567319202428</v>
      </c>
    </row>
    <row r="33" spans="1:16" s="35" customFormat="1">
      <c r="A33" s="262"/>
      <c r="B33" s="264"/>
      <c r="C33" s="43" t="s">
        <v>116</v>
      </c>
      <c r="D33" s="44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6">
        <v>0</v>
      </c>
    </row>
    <row r="34" spans="1:16" s="35" customFormat="1">
      <c r="A34" s="262"/>
      <c r="B34" s="47"/>
      <c r="C34" s="47" t="s">
        <v>68</v>
      </c>
      <c r="D34" s="48">
        <v>227.02621846405364</v>
      </c>
      <c r="E34" s="49">
        <v>219.63717898968042</v>
      </c>
      <c r="F34" s="49">
        <v>241.22981096590101</v>
      </c>
      <c r="G34" s="49">
        <v>570.85263163133584</v>
      </c>
      <c r="H34" s="49">
        <v>468.05553240156564</v>
      </c>
      <c r="I34" s="49">
        <v>792.12478616045314</v>
      </c>
      <c r="J34" s="49">
        <v>963.30505806432006</v>
      </c>
      <c r="K34" s="49">
        <v>913.99716851128801</v>
      </c>
      <c r="L34" s="49">
        <v>693.07881221538628</v>
      </c>
      <c r="M34" s="49">
        <v>901.31576087757094</v>
      </c>
      <c r="N34" s="49">
        <v>922.85752533968264</v>
      </c>
      <c r="O34" s="49">
        <v>1021.0762482990037</v>
      </c>
      <c r="P34" s="50">
        <v>7934.5567319202428</v>
      </c>
    </row>
    <row r="35" spans="1:16" s="35" customFormat="1">
      <c r="A35" s="262"/>
      <c r="B35" s="265" t="s">
        <v>69</v>
      </c>
      <c r="C35" s="43" t="s">
        <v>115</v>
      </c>
      <c r="D35" s="44">
        <v>-137.90212548864255</v>
      </c>
      <c r="E35" s="45">
        <v>-137.19708305673925</v>
      </c>
      <c r="F35" s="45">
        <v>-145.03354156445781</v>
      </c>
      <c r="G35" s="45">
        <v>-123.77243384827767</v>
      </c>
      <c r="H35" s="45">
        <v>-101.70505229097681</v>
      </c>
      <c r="I35" s="45">
        <v>-155.15174279818081</v>
      </c>
      <c r="J35" s="45">
        <v>-139.95750764023722</v>
      </c>
      <c r="K35" s="45">
        <v>-144.2267507590237</v>
      </c>
      <c r="L35" s="45">
        <v>-99.58965074344998</v>
      </c>
      <c r="M35" s="45">
        <v>-134.15960583054061</v>
      </c>
      <c r="N35" s="45">
        <v>-140.90599326795987</v>
      </c>
      <c r="O35" s="45">
        <v>-141.99857465184911</v>
      </c>
      <c r="P35" s="46">
        <v>-1601.6000619403355</v>
      </c>
    </row>
    <row r="36" spans="1:16" s="35" customFormat="1">
      <c r="A36" s="262"/>
      <c r="B36" s="264"/>
      <c r="C36" s="43" t="s">
        <v>116</v>
      </c>
      <c r="D36" s="44">
        <v>-70.776936425544406</v>
      </c>
      <c r="E36" s="45">
        <v>-68.530172102780213</v>
      </c>
      <c r="F36" s="45">
        <v>-74.126332802682043</v>
      </c>
      <c r="G36" s="45">
        <v>-77.424325862412744</v>
      </c>
      <c r="H36" s="45">
        <v>-60.238027380768486</v>
      </c>
      <c r="I36" s="45">
        <v>-49.258628185399864</v>
      </c>
      <c r="J36" s="45">
        <v>-68.542788703338815</v>
      </c>
      <c r="K36" s="45">
        <v>-62.229878884735228</v>
      </c>
      <c r="L36" s="45">
        <v>-67.42268876049107</v>
      </c>
      <c r="M36" s="45">
        <v>-58.686365515722017</v>
      </c>
      <c r="N36" s="45">
        <v>-62.293164373080423</v>
      </c>
      <c r="O36" s="45">
        <v>-81.270721973212503</v>
      </c>
      <c r="P36" s="46">
        <v>-800.80003097016777</v>
      </c>
    </row>
    <row r="37" spans="1:16">
      <c r="A37" s="262"/>
      <c r="B37" s="47"/>
      <c r="C37" s="47" t="s">
        <v>68</v>
      </c>
      <c r="D37" s="48">
        <v>-208.67906191418697</v>
      </c>
      <c r="E37" s="49">
        <v>-205.72725515951947</v>
      </c>
      <c r="F37" s="49">
        <v>-219.15987436713985</v>
      </c>
      <c r="G37" s="49">
        <v>-201.1967597106904</v>
      </c>
      <c r="H37" s="49">
        <v>-161.94307967174532</v>
      </c>
      <c r="I37" s="49">
        <v>-204.41037098358066</v>
      </c>
      <c r="J37" s="49">
        <v>-208.50029634357605</v>
      </c>
      <c r="K37" s="49">
        <v>-206.45662964375896</v>
      </c>
      <c r="L37" s="49">
        <v>-167.01233950394104</v>
      </c>
      <c r="M37" s="49">
        <v>-192.84597134626262</v>
      </c>
      <c r="N37" s="49">
        <v>-203.1991576410403</v>
      </c>
      <c r="O37" s="49">
        <v>-223.26929662506163</v>
      </c>
      <c r="P37" s="50">
        <v>-2402.4000929105032</v>
      </c>
    </row>
    <row r="38" spans="1:16" ht="15.75" thickBot="1">
      <c r="A38" s="51"/>
      <c r="B38" s="52" t="s">
        <v>70</v>
      </c>
      <c r="C38" s="52"/>
      <c r="D38" s="53">
        <v>18.347156549866671</v>
      </c>
      <c r="E38" s="54">
        <v>13.909923830160947</v>
      </c>
      <c r="F38" s="54">
        <v>22.069936598761181</v>
      </c>
      <c r="G38" s="54">
        <v>369.6558719206455</v>
      </c>
      <c r="H38" s="54">
        <v>306.11245272982029</v>
      </c>
      <c r="I38" s="54">
        <v>587.71441517687254</v>
      </c>
      <c r="J38" s="54">
        <v>754.80476172074407</v>
      </c>
      <c r="K38" s="54">
        <v>707.54053886752899</v>
      </c>
      <c r="L38" s="54">
        <v>526.06647271144527</v>
      </c>
      <c r="M38" s="54">
        <v>708.46978953130827</v>
      </c>
      <c r="N38" s="54">
        <v>719.65836769864234</v>
      </c>
      <c r="O38" s="54">
        <v>797.80695167394219</v>
      </c>
      <c r="P38" s="55">
        <v>5532.1566390097396</v>
      </c>
    </row>
    <row r="39" spans="1:16" ht="15.75" thickTop="1">
      <c r="A39"/>
    </row>
    <row r="40" spans="1:16" ht="15.75" thickBot="1">
      <c r="A40" s="268" t="s">
        <v>71</v>
      </c>
      <c r="B40" s="269"/>
      <c r="C40" s="270"/>
      <c r="D40" s="36" t="s">
        <v>54</v>
      </c>
      <c r="E40" s="37" t="s">
        <v>55</v>
      </c>
      <c r="F40" s="37" t="s">
        <v>56</v>
      </c>
      <c r="G40" s="37" t="s">
        <v>57</v>
      </c>
      <c r="H40" s="37" t="s">
        <v>58</v>
      </c>
      <c r="I40" s="37" t="s">
        <v>59</v>
      </c>
      <c r="J40" s="36" t="s">
        <v>60</v>
      </c>
      <c r="K40" s="37" t="s">
        <v>61</v>
      </c>
      <c r="L40" s="37" t="s">
        <v>62</v>
      </c>
      <c r="M40" s="37" t="s">
        <v>63</v>
      </c>
      <c r="N40" s="37" t="s">
        <v>64</v>
      </c>
      <c r="O40" s="37" t="s">
        <v>65</v>
      </c>
      <c r="P40" s="38" t="s">
        <v>72</v>
      </c>
    </row>
    <row r="41" spans="1:16" ht="15.75" thickTop="1">
      <c r="A41" s="261" t="s">
        <v>111</v>
      </c>
      <c r="B41" s="263" t="s">
        <v>67</v>
      </c>
      <c r="C41" s="39" t="s">
        <v>115</v>
      </c>
      <c r="D41" s="40">
        <v>116.88228864786943</v>
      </c>
      <c r="E41" s="41">
        <v>233.54924035515916</v>
      </c>
      <c r="F41" s="41">
        <v>357.6942383304538</v>
      </c>
      <c r="G41" s="41">
        <v>640.14979474918948</v>
      </c>
      <c r="H41" s="41">
        <v>890.71652506834073</v>
      </c>
      <c r="I41" s="41">
        <v>1331.7835631230157</v>
      </c>
      <c r="J41" s="40">
        <v>562.83869504960785</v>
      </c>
      <c r="K41" s="41">
        <v>1105.1356516200426</v>
      </c>
      <c r="L41" s="41">
        <v>1489.7458328839477</v>
      </c>
      <c r="M41" s="41">
        <v>2008.382094011858</v>
      </c>
      <c r="N41" s="41">
        <v>2537.3184373256195</v>
      </c>
      <c r="O41" s="41">
        <v>3072.6294790618713</v>
      </c>
      <c r="P41" s="42">
        <v>4404.4130421848868</v>
      </c>
    </row>
    <row r="42" spans="1:16">
      <c r="A42" s="262"/>
      <c r="B42" s="264"/>
      <c r="C42" s="43" t="s">
        <v>116</v>
      </c>
      <c r="D42" s="44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4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6">
        <v>0</v>
      </c>
    </row>
    <row r="43" spans="1:16">
      <c r="A43" s="262"/>
      <c r="B43" s="47"/>
      <c r="C43" s="47" t="s">
        <v>68</v>
      </c>
      <c r="D43" s="48">
        <v>116.88228864786943</v>
      </c>
      <c r="E43" s="49">
        <v>233.54924035515916</v>
      </c>
      <c r="F43" s="49">
        <v>357.6942383304538</v>
      </c>
      <c r="G43" s="49">
        <v>640.14979474918948</v>
      </c>
      <c r="H43" s="49">
        <v>890.71652506834073</v>
      </c>
      <c r="I43" s="49">
        <v>1331.7835631230157</v>
      </c>
      <c r="J43" s="48">
        <v>562.83869504960785</v>
      </c>
      <c r="K43" s="49">
        <v>1105.1356516200426</v>
      </c>
      <c r="L43" s="49">
        <v>1489.7458328839477</v>
      </c>
      <c r="M43" s="49">
        <v>2008.382094011858</v>
      </c>
      <c r="N43" s="49">
        <v>2537.3184373256195</v>
      </c>
      <c r="O43" s="49">
        <v>3072.6294790618713</v>
      </c>
      <c r="P43" s="50">
        <v>4404.4130421848868</v>
      </c>
    </row>
    <row r="44" spans="1:16">
      <c r="A44" s="262"/>
      <c r="B44" s="265" t="s">
        <v>69</v>
      </c>
      <c r="C44" s="43" t="s">
        <v>115</v>
      </c>
      <c r="D44" s="44">
        <v>-137.90212548864255</v>
      </c>
      <c r="E44" s="45">
        <v>-275.09920854538183</v>
      </c>
      <c r="F44" s="45">
        <v>-420.13275010983972</v>
      </c>
      <c r="G44" s="45">
        <v>-543.90518395811739</v>
      </c>
      <c r="H44" s="45">
        <v>-645.61023624909421</v>
      </c>
      <c r="I44" s="45">
        <v>-800.76197904727496</v>
      </c>
      <c r="J44" s="44">
        <v>-139.95750764023722</v>
      </c>
      <c r="K44" s="45">
        <v>-284.18425839926095</v>
      </c>
      <c r="L44" s="45">
        <v>-383.77390914271092</v>
      </c>
      <c r="M44" s="45">
        <v>-517.93351497325148</v>
      </c>
      <c r="N44" s="45">
        <v>-658.83950824121143</v>
      </c>
      <c r="O44" s="45">
        <v>-800.83808289306046</v>
      </c>
      <c r="P44" s="46">
        <v>-1601.6000619403355</v>
      </c>
    </row>
    <row r="45" spans="1:16">
      <c r="A45" s="262"/>
      <c r="B45" s="264"/>
      <c r="C45" s="43" t="s">
        <v>116</v>
      </c>
      <c r="D45" s="44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4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6">
        <v>0</v>
      </c>
    </row>
    <row r="46" spans="1:16">
      <c r="A46" s="262"/>
      <c r="B46" s="47"/>
      <c r="C46" s="47" t="s">
        <v>68</v>
      </c>
      <c r="D46" s="48">
        <v>-137.90212548864255</v>
      </c>
      <c r="E46" s="49">
        <v>-275.09920854538183</v>
      </c>
      <c r="F46" s="49">
        <v>-420.13275010983972</v>
      </c>
      <c r="G46" s="49">
        <v>-543.90518395811739</v>
      </c>
      <c r="H46" s="49">
        <v>-645.61023624909421</v>
      </c>
      <c r="I46" s="49">
        <v>-800.76197904727496</v>
      </c>
      <c r="J46" s="48">
        <v>-139.95750764023722</v>
      </c>
      <c r="K46" s="49">
        <v>-284.18425839926095</v>
      </c>
      <c r="L46" s="49">
        <v>-383.77390914271092</v>
      </c>
      <c r="M46" s="49">
        <v>-517.93351497325148</v>
      </c>
      <c r="N46" s="49">
        <v>-658.83950824121143</v>
      </c>
      <c r="O46" s="49">
        <v>-800.83808289306046</v>
      </c>
      <c r="P46" s="50">
        <v>-1601.6000619403355</v>
      </c>
    </row>
    <row r="47" spans="1:16" ht="15.75" thickBot="1">
      <c r="A47" s="51"/>
      <c r="B47" s="52" t="s">
        <v>70</v>
      </c>
      <c r="C47" s="52"/>
      <c r="D47" s="53">
        <v>-21.019836840773138</v>
      </c>
      <c r="E47" s="54">
        <v>-41.549968190222692</v>
      </c>
      <c r="F47" s="54">
        <v>-62.438511779385912</v>
      </c>
      <c r="G47" s="54">
        <v>96.24461079107212</v>
      </c>
      <c r="H47" s="54">
        <v>245.10628881924646</v>
      </c>
      <c r="I47" s="54">
        <v>531.02158407574086</v>
      </c>
      <c r="J47" s="53">
        <v>422.88118740937063</v>
      </c>
      <c r="K47" s="54">
        <v>820.95139322078171</v>
      </c>
      <c r="L47" s="54">
        <v>1105.9719237412367</v>
      </c>
      <c r="M47" s="54">
        <v>1490.4485790386066</v>
      </c>
      <c r="N47" s="54">
        <v>1878.4789290844083</v>
      </c>
      <c r="O47" s="54">
        <v>2271.7913961688105</v>
      </c>
      <c r="P47" s="55">
        <v>2802.812980244551</v>
      </c>
    </row>
    <row r="48" spans="1:16" ht="15.75" thickTop="1">
      <c r="A48" s="261" t="s">
        <v>112</v>
      </c>
      <c r="B48" s="263" t="s">
        <v>67</v>
      </c>
      <c r="C48" s="39" t="s">
        <v>115</v>
      </c>
      <c r="D48" s="40">
        <v>43.602681643915759</v>
      </c>
      <c r="E48" s="41">
        <v>83.166075414769651</v>
      </c>
      <c r="F48" s="41">
        <v>129.58491666300253</v>
      </c>
      <c r="G48" s="41">
        <v>239.86858061951486</v>
      </c>
      <c r="H48" s="41">
        <v>332.4427341504512</v>
      </c>
      <c r="I48" s="41">
        <v>452.95955975321743</v>
      </c>
      <c r="J48" s="40">
        <v>114.42827559220574</v>
      </c>
      <c r="K48" s="41">
        <v>220.00576692171921</v>
      </c>
      <c r="L48" s="41">
        <v>308.79036328287924</v>
      </c>
      <c r="M48" s="41">
        <v>403.77516218535692</v>
      </c>
      <c r="N48" s="41">
        <v>510.48177485447957</v>
      </c>
      <c r="O48" s="41">
        <v>648.92158259857183</v>
      </c>
      <c r="P48" s="42">
        <v>1101.8811423517893</v>
      </c>
    </row>
    <row r="49" spans="1:16">
      <c r="A49" s="262"/>
      <c r="B49" s="264"/>
      <c r="C49" s="43" t="s">
        <v>116</v>
      </c>
      <c r="D49" s="44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4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6">
        <v>0</v>
      </c>
    </row>
    <row r="50" spans="1:16">
      <c r="A50" s="262"/>
      <c r="B50" s="47"/>
      <c r="C50" s="47" t="s">
        <v>68</v>
      </c>
      <c r="D50" s="48">
        <v>43.602681643915759</v>
      </c>
      <c r="E50" s="49">
        <v>83.166075414769651</v>
      </c>
      <c r="F50" s="49">
        <v>129.58491666300253</v>
      </c>
      <c r="G50" s="49">
        <v>239.86858061951486</v>
      </c>
      <c r="H50" s="49">
        <v>332.4427341504512</v>
      </c>
      <c r="I50" s="49">
        <v>452.95955975321743</v>
      </c>
      <c r="J50" s="48">
        <v>114.42827559220574</v>
      </c>
      <c r="K50" s="49">
        <v>220.00576692171921</v>
      </c>
      <c r="L50" s="49">
        <v>308.79036328287924</v>
      </c>
      <c r="M50" s="49">
        <v>403.77516218535692</v>
      </c>
      <c r="N50" s="49">
        <v>510.48177485447957</v>
      </c>
      <c r="O50" s="49">
        <v>648.92158259857183</v>
      </c>
      <c r="P50" s="50">
        <v>1101.8811423517893</v>
      </c>
    </row>
    <row r="51" spans="1:16">
      <c r="A51" s="262"/>
      <c r="B51" s="265" t="s">
        <v>69</v>
      </c>
      <c r="C51" s="43" t="s">
        <v>115</v>
      </c>
      <c r="D51" s="44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4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6">
        <v>0</v>
      </c>
    </row>
    <row r="52" spans="1:16">
      <c r="A52" s="262"/>
      <c r="B52" s="264"/>
      <c r="C52" s="43" t="s">
        <v>116</v>
      </c>
      <c r="D52" s="44">
        <v>-70.776936425544406</v>
      </c>
      <c r="E52" s="45">
        <v>-139.30710852832462</v>
      </c>
      <c r="F52" s="45">
        <v>-213.43344133100663</v>
      </c>
      <c r="G52" s="45">
        <v>-290.85776719341942</v>
      </c>
      <c r="H52" s="45">
        <v>-351.09579457418783</v>
      </c>
      <c r="I52" s="45">
        <v>-400.35442275958775</v>
      </c>
      <c r="J52" s="44">
        <v>-68.542788703338815</v>
      </c>
      <c r="K52" s="45">
        <v>-130.77266758807403</v>
      </c>
      <c r="L52" s="45">
        <v>-198.1953563485651</v>
      </c>
      <c r="M52" s="45">
        <v>-256.8817218642871</v>
      </c>
      <c r="N52" s="45">
        <v>-319.17488623736756</v>
      </c>
      <c r="O52" s="45">
        <v>-400.44560821058008</v>
      </c>
      <c r="P52" s="46">
        <v>-800.80003097016777</v>
      </c>
    </row>
    <row r="53" spans="1:16">
      <c r="A53" s="262"/>
      <c r="B53" s="47"/>
      <c r="C53" s="47" t="s">
        <v>68</v>
      </c>
      <c r="D53" s="48">
        <v>-70.776936425544406</v>
      </c>
      <c r="E53" s="49">
        <v>-139.30710852832462</v>
      </c>
      <c r="F53" s="49">
        <v>-213.43344133100663</v>
      </c>
      <c r="G53" s="49">
        <v>-290.85776719341942</v>
      </c>
      <c r="H53" s="49">
        <v>-351.09579457418783</v>
      </c>
      <c r="I53" s="49">
        <v>-400.35442275958775</v>
      </c>
      <c r="J53" s="48">
        <v>-68.542788703338815</v>
      </c>
      <c r="K53" s="49">
        <v>-130.77266758807403</v>
      </c>
      <c r="L53" s="49">
        <v>-198.1953563485651</v>
      </c>
      <c r="M53" s="49">
        <v>-256.8817218642871</v>
      </c>
      <c r="N53" s="49">
        <v>-319.17488623736756</v>
      </c>
      <c r="O53" s="49">
        <v>-400.44560821058008</v>
      </c>
      <c r="P53" s="50">
        <v>-800.80003097016777</v>
      </c>
    </row>
    <row r="54" spans="1:16" ht="15.75" thickBot="1">
      <c r="A54" s="51"/>
      <c r="B54" s="52" t="s">
        <v>70</v>
      </c>
      <c r="C54" s="52"/>
      <c r="D54" s="53">
        <v>-27.174254781628651</v>
      </c>
      <c r="E54" s="54">
        <v>-56.141033113554954</v>
      </c>
      <c r="F54" s="54">
        <v>-83.848524668004117</v>
      </c>
      <c r="G54" s="54">
        <v>-50.989186573904547</v>
      </c>
      <c r="H54" s="54">
        <v>-18.653060423736648</v>
      </c>
      <c r="I54" s="54">
        <v>52.605136993629721</v>
      </c>
      <c r="J54" s="53">
        <v>45.885486888866929</v>
      </c>
      <c r="K54" s="54">
        <v>89.233099333645185</v>
      </c>
      <c r="L54" s="54">
        <v>110.59500693431411</v>
      </c>
      <c r="M54" s="54">
        <v>146.89344032106982</v>
      </c>
      <c r="N54" s="54">
        <v>191.30688861711201</v>
      </c>
      <c r="O54" s="54">
        <v>248.47597438799173</v>
      </c>
      <c r="P54" s="55">
        <v>301.08111138162144</v>
      </c>
    </row>
    <row r="55" spans="1:16" ht="15.75" thickTop="1">
      <c r="A55" s="262" t="s">
        <v>113</v>
      </c>
      <c r="B55" s="263" t="s">
        <v>67</v>
      </c>
      <c r="C55" s="39" t="s">
        <v>115</v>
      </c>
      <c r="D55" s="40">
        <v>34.699724313053572</v>
      </c>
      <c r="E55" s="41">
        <v>67.582003453705767</v>
      </c>
      <c r="F55" s="41">
        <v>102.91637386003393</v>
      </c>
      <c r="G55" s="41">
        <v>184.39261814920212</v>
      </c>
      <c r="H55" s="41">
        <v>235.54291611248178</v>
      </c>
      <c r="I55" s="41">
        <v>343.3106410661785</v>
      </c>
      <c r="J55" s="40">
        <v>130.53663701318052</v>
      </c>
      <c r="K55" s="41">
        <v>252.23507598330781</v>
      </c>
      <c r="L55" s="41">
        <v>350.98535775870101</v>
      </c>
      <c r="M55" s="41">
        <v>480.01696139246872</v>
      </c>
      <c r="N55" s="41">
        <v>610.38799056903736</v>
      </c>
      <c r="O55" s="41">
        <v>758.35744445521129</v>
      </c>
      <c r="P55" s="42">
        <v>1101.6680855213899</v>
      </c>
    </row>
    <row r="56" spans="1:16">
      <c r="A56" s="262"/>
      <c r="B56" s="264"/>
      <c r="C56" s="43" t="s">
        <v>116</v>
      </c>
      <c r="D56" s="44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4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  <c r="P56" s="46">
        <v>0</v>
      </c>
    </row>
    <row r="57" spans="1:16">
      <c r="A57" s="262"/>
      <c r="B57" s="47"/>
      <c r="C57" s="47" t="s">
        <v>68</v>
      </c>
      <c r="D57" s="48">
        <v>34.699724313053572</v>
      </c>
      <c r="E57" s="49">
        <v>67.582003453705767</v>
      </c>
      <c r="F57" s="49">
        <v>102.91637386003393</v>
      </c>
      <c r="G57" s="49">
        <v>184.39261814920212</v>
      </c>
      <c r="H57" s="49">
        <v>235.54291611248178</v>
      </c>
      <c r="I57" s="49">
        <v>343.3106410661785</v>
      </c>
      <c r="J57" s="48">
        <v>130.53663701318052</v>
      </c>
      <c r="K57" s="49">
        <v>252.23507598330781</v>
      </c>
      <c r="L57" s="49">
        <v>350.98535775870101</v>
      </c>
      <c r="M57" s="49">
        <v>480.01696139246872</v>
      </c>
      <c r="N57" s="49">
        <v>610.38799056903736</v>
      </c>
      <c r="O57" s="49">
        <v>758.35744445521129</v>
      </c>
      <c r="P57" s="50">
        <v>1101.6680855213899</v>
      </c>
    </row>
    <row r="58" spans="1:16">
      <c r="A58" s="262"/>
      <c r="B58" s="265" t="s">
        <v>69</v>
      </c>
      <c r="C58" s="43" t="s">
        <v>115</v>
      </c>
      <c r="D58" s="44">
        <v>0</v>
      </c>
      <c r="E58" s="45">
        <v>0</v>
      </c>
      <c r="F58" s="45">
        <v>0</v>
      </c>
      <c r="G58" s="45">
        <v>0</v>
      </c>
      <c r="H58" s="45">
        <v>0</v>
      </c>
      <c r="I58" s="45">
        <v>0</v>
      </c>
      <c r="J58" s="44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6">
        <v>0</v>
      </c>
    </row>
    <row r="59" spans="1:16">
      <c r="A59" s="262"/>
      <c r="B59" s="264"/>
      <c r="C59" s="43" t="s">
        <v>116</v>
      </c>
      <c r="D59" s="44">
        <v>0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4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6">
        <v>0</v>
      </c>
    </row>
    <row r="60" spans="1:16">
      <c r="A60" s="262"/>
      <c r="B60" s="47"/>
      <c r="C60" s="47" t="s">
        <v>68</v>
      </c>
      <c r="D60" s="48">
        <v>0</v>
      </c>
      <c r="E60" s="49">
        <v>0</v>
      </c>
      <c r="F60" s="49">
        <v>0</v>
      </c>
      <c r="G60" s="49">
        <v>0</v>
      </c>
      <c r="H60" s="49">
        <v>0</v>
      </c>
      <c r="I60" s="49">
        <v>0</v>
      </c>
      <c r="J60" s="48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50">
        <v>0</v>
      </c>
    </row>
    <row r="61" spans="1:16" ht="15.75" thickBot="1">
      <c r="A61" s="51"/>
      <c r="B61" s="52" t="s">
        <v>70</v>
      </c>
      <c r="C61" s="52"/>
      <c r="D61" s="53">
        <v>34.699724313053572</v>
      </c>
      <c r="E61" s="54">
        <v>67.582003453705767</v>
      </c>
      <c r="F61" s="54">
        <v>102.91637386003393</v>
      </c>
      <c r="G61" s="54">
        <v>184.39261814920212</v>
      </c>
      <c r="H61" s="54">
        <v>235.54291611248178</v>
      </c>
      <c r="I61" s="54">
        <v>343.3106410661785</v>
      </c>
      <c r="J61" s="53">
        <v>130.53663701318052</v>
      </c>
      <c r="K61" s="54">
        <v>252.23507598330781</v>
      </c>
      <c r="L61" s="54">
        <v>350.98535775870101</v>
      </c>
      <c r="M61" s="54">
        <v>480.01696139246872</v>
      </c>
      <c r="N61" s="54">
        <v>610.38799056903736</v>
      </c>
      <c r="O61" s="54">
        <v>758.35744445521129</v>
      </c>
      <c r="P61" s="55">
        <v>1101.6680855213899</v>
      </c>
    </row>
    <row r="62" spans="1:16" ht="15.75" thickTop="1">
      <c r="A62" s="262" t="s">
        <v>114</v>
      </c>
      <c r="B62" s="263" t="s">
        <v>67</v>
      </c>
      <c r="C62" s="39" t="s">
        <v>115</v>
      </c>
      <c r="D62" s="40">
        <v>31.841523859214888</v>
      </c>
      <c r="E62" s="41">
        <v>62.366078230099475</v>
      </c>
      <c r="F62" s="41">
        <v>97.697679566144842</v>
      </c>
      <c r="G62" s="41">
        <v>194.33484653306436</v>
      </c>
      <c r="H62" s="41">
        <v>268.0991971212627</v>
      </c>
      <c r="I62" s="41">
        <v>390.87239467057776</v>
      </c>
      <c r="J62" s="40">
        <v>155.50145040932611</v>
      </c>
      <c r="K62" s="41">
        <v>299.92573205053856</v>
      </c>
      <c r="L62" s="41">
        <v>420.85948486546658</v>
      </c>
      <c r="M62" s="41">
        <v>579.52258207888156</v>
      </c>
      <c r="N62" s="41">
        <v>736.36612225911142</v>
      </c>
      <c r="O62" s="41">
        <v>935.72206719159738</v>
      </c>
      <c r="P62" s="42">
        <v>1326.5944618621752</v>
      </c>
    </row>
    <row r="63" spans="1:16">
      <c r="A63" s="262"/>
      <c r="B63" s="264"/>
      <c r="C63" s="43" t="s">
        <v>116</v>
      </c>
      <c r="D63" s="44">
        <v>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4">
        <v>0</v>
      </c>
      <c r="K63" s="45">
        <v>0</v>
      </c>
      <c r="L63" s="45">
        <v>0</v>
      </c>
      <c r="M63" s="45">
        <v>0</v>
      </c>
      <c r="N63" s="45">
        <v>0</v>
      </c>
      <c r="O63" s="45">
        <v>0</v>
      </c>
      <c r="P63" s="46">
        <v>0</v>
      </c>
    </row>
    <row r="64" spans="1:16">
      <c r="A64" s="262"/>
      <c r="B64" s="47"/>
      <c r="C64" s="47" t="s">
        <v>68</v>
      </c>
      <c r="D64" s="48">
        <v>31.841523859214888</v>
      </c>
      <c r="E64" s="49">
        <v>62.366078230099475</v>
      </c>
      <c r="F64" s="49">
        <v>97.697679566144842</v>
      </c>
      <c r="G64" s="49">
        <v>194.33484653306436</v>
      </c>
      <c r="H64" s="49">
        <v>268.0991971212627</v>
      </c>
      <c r="I64" s="49">
        <v>390.87239467057776</v>
      </c>
      <c r="J64" s="48">
        <v>155.50145040932611</v>
      </c>
      <c r="K64" s="49">
        <v>299.92573205053856</v>
      </c>
      <c r="L64" s="49">
        <v>420.85948486546658</v>
      </c>
      <c r="M64" s="49">
        <v>579.52258207888156</v>
      </c>
      <c r="N64" s="49">
        <v>736.36612225911142</v>
      </c>
      <c r="O64" s="49">
        <v>935.72206719159738</v>
      </c>
      <c r="P64" s="50">
        <v>1326.5944618621752</v>
      </c>
    </row>
    <row r="65" spans="1:16">
      <c r="A65" s="262"/>
      <c r="B65" s="265" t="s">
        <v>69</v>
      </c>
      <c r="C65" s="43" t="s">
        <v>115</v>
      </c>
      <c r="D65" s="44">
        <v>0</v>
      </c>
      <c r="E65" s="45">
        <v>0</v>
      </c>
      <c r="F65" s="45">
        <v>0</v>
      </c>
      <c r="G65" s="45">
        <v>0</v>
      </c>
      <c r="H65" s="45">
        <v>0</v>
      </c>
      <c r="I65" s="45">
        <v>0</v>
      </c>
      <c r="J65" s="44">
        <v>0</v>
      </c>
      <c r="K65" s="45">
        <v>0</v>
      </c>
      <c r="L65" s="45">
        <v>0</v>
      </c>
      <c r="M65" s="45">
        <v>0</v>
      </c>
      <c r="N65" s="45">
        <v>0</v>
      </c>
      <c r="O65" s="45">
        <v>0</v>
      </c>
      <c r="P65" s="46">
        <v>0</v>
      </c>
    </row>
    <row r="66" spans="1:16">
      <c r="A66" s="262"/>
      <c r="B66" s="264"/>
      <c r="C66" s="43" t="s">
        <v>116</v>
      </c>
      <c r="D66" s="44">
        <v>0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4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6">
        <v>0</v>
      </c>
    </row>
    <row r="67" spans="1:16">
      <c r="A67" s="262"/>
      <c r="B67" s="47"/>
      <c r="C67" s="47" t="s">
        <v>68</v>
      </c>
      <c r="D67" s="48">
        <v>0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  <c r="J67" s="48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50">
        <v>0</v>
      </c>
    </row>
    <row r="68" spans="1:16" ht="15.75" thickBot="1">
      <c r="A68" s="51"/>
      <c r="B68" s="52" t="s">
        <v>70</v>
      </c>
      <c r="C68" s="52"/>
      <c r="D68" s="53">
        <v>31.841523859214888</v>
      </c>
      <c r="E68" s="54">
        <v>62.366078230099475</v>
      </c>
      <c r="F68" s="54">
        <v>97.697679566144842</v>
      </c>
      <c r="G68" s="54">
        <v>194.33484653306436</v>
      </c>
      <c r="H68" s="54">
        <v>268.0991971212627</v>
      </c>
      <c r="I68" s="54">
        <v>390.87239467057776</v>
      </c>
      <c r="J68" s="53">
        <v>155.50145040932611</v>
      </c>
      <c r="K68" s="54">
        <v>299.92573205053856</v>
      </c>
      <c r="L68" s="54">
        <v>420.85948486546658</v>
      </c>
      <c r="M68" s="54">
        <v>579.52258207888156</v>
      </c>
      <c r="N68" s="54">
        <v>736.36612225911142</v>
      </c>
      <c r="O68" s="54">
        <v>935.72206719159738</v>
      </c>
      <c r="P68" s="55">
        <v>1326.5944618621752</v>
      </c>
    </row>
    <row r="69" spans="1:16" ht="15.75" thickTop="1">
      <c r="A69" s="262" t="s">
        <v>66</v>
      </c>
      <c r="B69" s="263" t="s">
        <v>67</v>
      </c>
      <c r="C69" s="39" t="s">
        <v>115</v>
      </c>
      <c r="D69" s="40">
        <v>227.02621846405364</v>
      </c>
      <c r="E69" s="41">
        <v>446.66339745373415</v>
      </c>
      <c r="F69" s="41">
        <v>687.89320841963524</v>
      </c>
      <c r="G69" s="41">
        <v>1258.7458400509711</v>
      </c>
      <c r="H69" s="41">
        <v>1726.8013724525365</v>
      </c>
      <c r="I69" s="41">
        <v>2518.9261586129896</v>
      </c>
      <c r="J69" s="40">
        <v>963.30505806432006</v>
      </c>
      <c r="K69" s="41">
        <v>1877.3022265756078</v>
      </c>
      <c r="L69" s="41">
        <v>2570.3810387909944</v>
      </c>
      <c r="M69" s="41">
        <v>3471.6967996685657</v>
      </c>
      <c r="N69" s="41">
        <v>4394.5543250082483</v>
      </c>
      <c r="O69" s="41">
        <v>5415.6305733072513</v>
      </c>
      <c r="P69" s="42">
        <v>7934.5567319202419</v>
      </c>
    </row>
    <row r="70" spans="1:16">
      <c r="A70" s="262"/>
      <c r="B70" s="264"/>
      <c r="C70" s="43" t="s">
        <v>116</v>
      </c>
      <c r="D70" s="44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4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46">
        <v>0</v>
      </c>
    </row>
    <row r="71" spans="1:16">
      <c r="A71" s="262"/>
      <c r="B71" s="47"/>
      <c r="C71" s="47" t="s">
        <v>68</v>
      </c>
      <c r="D71" s="48">
        <v>227.02621846405364</v>
      </c>
      <c r="E71" s="49">
        <v>446.66339745373415</v>
      </c>
      <c r="F71" s="49">
        <v>687.89320841963524</v>
      </c>
      <c r="G71" s="49">
        <v>1258.7458400509711</v>
      </c>
      <c r="H71" s="49">
        <v>1726.8013724525365</v>
      </c>
      <c r="I71" s="49">
        <v>2518.9261586129896</v>
      </c>
      <c r="J71" s="48">
        <v>963.30505806432006</v>
      </c>
      <c r="K71" s="49">
        <v>1877.3022265756078</v>
      </c>
      <c r="L71" s="49">
        <v>2570.3810387909944</v>
      </c>
      <c r="M71" s="49">
        <v>3471.6967996685657</v>
      </c>
      <c r="N71" s="49">
        <v>4394.5543250082483</v>
      </c>
      <c r="O71" s="49">
        <v>5415.6305733072513</v>
      </c>
      <c r="P71" s="50">
        <v>7934.5567319202419</v>
      </c>
    </row>
    <row r="72" spans="1:16">
      <c r="A72" s="262"/>
      <c r="B72" s="265" t="s">
        <v>69</v>
      </c>
      <c r="C72" s="43" t="s">
        <v>115</v>
      </c>
      <c r="D72" s="44">
        <v>-137.90212548864255</v>
      </c>
      <c r="E72" s="45">
        <v>-275.09920854538183</v>
      </c>
      <c r="F72" s="45">
        <v>-420.13275010983972</v>
      </c>
      <c r="G72" s="45">
        <v>-543.90518395811739</v>
      </c>
      <c r="H72" s="45">
        <v>-645.61023624909421</v>
      </c>
      <c r="I72" s="45">
        <v>-800.76197904727496</v>
      </c>
      <c r="J72" s="44">
        <v>-139.95750764023722</v>
      </c>
      <c r="K72" s="45">
        <v>-284.18425839926095</v>
      </c>
      <c r="L72" s="45">
        <v>-383.77390914271092</v>
      </c>
      <c r="M72" s="45">
        <v>-517.93351497325148</v>
      </c>
      <c r="N72" s="45">
        <v>-658.83950824121143</v>
      </c>
      <c r="O72" s="45">
        <v>-800.83808289306046</v>
      </c>
      <c r="P72" s="46">
        <v>-1601.6000619403355</v>
      </c>
    </row>
    <row r="73" spans="1:16">
      <c r="A73" s="262"/>
      <c r="B73" s="264"/>
      <c r="C73" s="43" t="s">
        <v>116</v>
      </c>
      <c r="D73" s="44">
        <v>-70.776936425544406</v>
      </c>
      <c r="E73" s="45">
        <v>-139.30710852832462</v>
      </c>
      <c r="F73" s="45">
        <v>-213.43344133100663</v>
      </c>
      <c r="G73" s="45">
        <v>-290.85776719341942</v>
      </c>
      <c r="H73" s="45">
        <v>-351.09579457418783</v>
      </c>
      <c r="I73" s="45">
        <v>-400.35442275958775</v>
      </c>
      <c r="J73" s="44">
        <v>-68.542788703338815</v>
      </c>
      <c r="K73" s="45">
        <v>-130.77266758807403</v>
      </c>
      <c r="L73" s="45">
        <v>-198.1953563485651</v>
      </c>
      <c r="M73" s="45">
        <v>-256.8817218642871</v>
      </c>
      <c r="N73" s="45">
        <v>-319.17488623736756</v>
      </c>
      <c r="O73" s="45">
        <v>-400.44560821058008</v>
      </c>
      <c r="P73" s="46">
        <v>-800.80003097016777</v>
      </c>
    </row>
    <row r="74" spans="1:16">
      <c r="A74" s="262"/>
      <c r="B74" s="47"/>
      <c r="C74" s="47" t="s">
        <v>68</v>
      </c>
      <c r="D74" s="48">
        <v>-208.67906191418697</v>
      </c>
      <c r="E74" s="49">
        <v>-414.40631707370653</v>
      </c>
      <c r="F74" s="49">
        <v>-633.5661914408463</v>
      </c>
      <c r="G74" s="49">
        <v>-834.76295115153664</v>
      </c>
      <c r="H74" s="49">
        <v>-996.70603082328205</v>
      </c>
      <c r="I74" s="49">
        <v>-1201.1164018068628</v>
      </c>
      <c r="J74" s="48">
        <v>-208.50029634357605</v>
      </c>
      <c r="K74" s="49">
        <v>-414.95692598733496</v>
      </c>
      <c r="L74" s="49">
        <v>-581.96926549127602</v>
      </c>
      <c r="M74" s="49">
        <v>-774.81523683753869</v>
      </c>
      <c r="N74" s="49">
        <v>-978.01439447857888</v>
      </c>
      <c r="O74" s="49">
        <v>-1201.2836911036404</v>
      </c>
      <c r="P74" s="50">
        <v>-2402.4000929105032</v>
      </c>
    </row>
    <row r="75" spans="1:16" ht="15.75" thickBot="1">
      <c r="A75" s="51"/>
      <c r="B75" s="52" t="s">
        <v>70</v>
      </c>
      <c r="C75" s="52"/>
      <c r="D75" s="53">
        <v>18.347156549866671</v>
      </c>
      <c r="E75" s="54">
        <v>32.257080380027617</v>
      </c>
      <c r="F75" s="54">
        <v>54.327016978788841</v>
      </c>
      <c r="G75" s="54">
        <v>423.98288889943439</v>
      </c>
      <c r="H75" s="54">
        <v>730.09534162925445</v>
      </c>
      <c r="I75" s="54">
        <v>1317.8097568061271</v>
      </c>
      <c r="J75" s="53">
        <v>754.80476172074407</v>
      </c>
      <c r="K75" s="54">
        <v>1462.3453005882729</v>
      </c>
      <c r="L75" s="54">
        <v>1988.4117732997183</v>
      </c>
      <c r="M75" s="54">
        <v>2696.8815628310267</v>
      </c>
      <c r="N75" s="54">
        <v>3416.5399305296692</v>
      </c>
      <c r="O75" s="54">
        <v>4214.3468822036111</v>
      </c>
      <c r="P75" s="55">
        <v>5532.1566390097387</v>
      </c>
    </row>
    <row r="76" spans="1:16" ht="15.75" thickTop="1"/>
  </sheetData>
  <mergeCells count="33">
    <mergeCell ref="A62:A67"/>
    <mergeCell ref="B62:B63"/>
    <mergeCell ref="B65:B66"/>
    <mergeCell ref="A69:A74"/>
    <mergeCell ref="B69:B70"/>
    <mergeCell ref="B72:B73"/>
    <mergeCell ref="A48:A53"/>
    <mergeCell ref="B48:B49"/>
    <mergeCell ref="B51:B52"/>
    <mergeCell ref="A55:A60"/>
    <mergeCell ref="B55:B56"/>
    <mergeCell ref="B58:B59"/>
    <mergeCell ref="A32:A37"/>
    <mergeCell ref="B32:B33"/>
    <mergeCell ref="B35:B36"/>
    <mergeCell ref="A40:C40"/>
    <mergeCell ref="A41:A46"/>
    <mergeCell ref="B41:B42"/>
    <mergeCell ref="B44:B45"/>
    <mergeCell ref="A18:A23"/>
    <mergeCell ref="B18:B19"/>
    <mergeCell ref="B21:B22"/>
    <mergeCell ref="A25:A30"/>
    <mergeCell ref="B25:B26"/>
    <mergeCell ref="B28:B29"/>
    <mergeCell ref="A11:A16"/>
    <mergeCell ref="B11:B12"/>
    <mergeCell ref="B14:B15"/>
    <mergeCell ref="A1:B1"/>
    <mergeCell ref="A3:C3"/>
    <mergeCell ref="A4:A9"/>
    <mergeCell ref="B4:B5"/>
    <mergeCell ref="B7:B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  <pageSetUpPr fitToPage="1"/>
  </sheetPr>
  <dimension ref="A1:R82"/>
  <sheetViews>
    <sheetView showGridLines="0" showZeros="0" tabSelected="1" zoomScaleNormal="100" workbookViewId="0">
      <pane ySplit="3" topLeftCell="A4" activePane="bottomLeft" state="frozen"/>
      <selection pane="bottomLeft" activeCell="Q1" sqref="Q1"/>
    </sheetView>
  </sheetViews>
  <sheetFormatPr baseColWidth="10" defaultRowHeight="15" outlineLevelCol="1"/>
  <cols>
    <col min="1" max="2" width="11.42578125" style="142" hidden="1" customWidth="1" outlineLevel="1"/>
    <col min="3" max="3" width="7.28515625" customWidth="1" collapsed="1"/>
    <col min="4" max="4" width="9.42578125" hidden="1" customWidth="1" outlineLevel="1"/>
    <col min="5" max="5" width="30.7109375" customWidth="1" collapsed="1"/>
    <col min="6" max="8" width="9.7109375" style="17" customWidth="1"/>
    <col min="9" max="9" width="9.42578125" style="17" hidden="1" customWidth="1" outlineLevel="1"/>
    <col min="10" max="10" width="30.7109375" style="2" customWidth="1" collapsed="1"/>
    <col min="11" max="13" width="9.7109375" style="17" customWidth="1"/>
    <col min="14" max="14" width="9.7109375" style="23" customWidth="1"/>
    <col min="15" max="15" width="9.7109375" style="2" customWidth="1"/>
    <col min="16" max="16" width="9.7109375" customWidth="1"/>
  </cols>
  <sheetData>
    <row r="1" spans="1:18" ht="15.75">
      <c r="C1" s="15" t="str">
        <f>"YTD SALE PRICE EVOLUTIONS | "&amp;CHOOSE(mois,"April","May","June","July","August","September","October","November","December","January","February","March")&amp;" FY"&amp;an</f>
        <v>YTD SALE PRICE EVOLUTIONS | August FY18</v>
      </c>
      <c r="D1" s="15"/>
      <c r="Q1" s="279">
        <v>5</v>
      </c>
    </row>
    <row r="2" spans="1:18" ht="15.75" thickBot="1">
      <c r="C2" t="s">
        <v>89</v>
      </c>
      <c r="F2" s="240">
        <f>F15+F79</f>
        <v>74.931080000000009</v>
      </c>
      <c r="G2" s="240">
        <f>G15+G79</f>
        <v>890.71652506834073</v>
      </c>
      <c r="H2" s="240">
        <f>H15+H79</f>
        <v>-815.78544506834078</v>
      </c>
      <c r="K2" s="240">
        <f t="shared" ref="K2:P2" si="0">K15+K79</f>
        <v>-3.22654</v>
      </c>
      <c r="L2" s="240">
        <f t="shared" si="0"/>
        <v>-645.61023624909421</v>
      </c>
      <c r="M2" s="240">
        <f t="shared" si="0"/>
        <v>642.38369624909421</v>
      </c>
      <c r="N2" s="241">
        <f t="shared" si="0"/>
        <v>71.704540000000009</v>
      </c>
      <c r="O2" s="242">
        <f t="shared" si="0"/>
        <v>245.10628881924652</v>
      </c>
      <c r="P2" s="243">
        <f t="shared" si="0"/>
        <v>-173.40174881924651</v>
      </c>
    </row>
    <row r="3" spans="1:18" s="64" customFormat="1" ht="30.75" thickBot="1">
      <c r="A3" s="141" t="s">
        <v>46</v>
      </c>
      <c r="B3" s="58" t="s">
        <v>1</v>
      </c>
      <c r="C3" s="57" t="s">
        <v>1</v>
      </c>
      <c r="D3" s="58" t="s">
        <v>82</v>
      </c>
      <c r="E3" s="59" t="s">
        <v>48</v>
      </c>
      <c r="F3" s="65" t="s">
        <v>44</v>
      </c>
      <c r="G3" s="61" t="s">
        <v>73</v>
      </c>
      <c r="H3" s="62" t="s">
        <v>74</v>
      </c>
      <c r="I3" s="60" t="s">
        <v>82</v>
      </c>
      <c r="J3" s="56" t="s">
        <v>48</v>
      </c>
      <c r="K3" s="66" t="s">
        <v>45</v>
      </c>
      <c r="L3" s="63" t="s">
        <v>73</v>
      </c>
      <c r="M3" s="67" t="s">
        <v>74</v>
      </c>
      <c r="N3" s="68" t="s">
        <v>75</v>
      </c>
      <c r="O3" s="69" t="s">
        <v>76</v>
      </c>
      <c r="P3" s="70" t="s">
        <v>77</v>
      </c>
    </row>
    <row r="4" spans="1:18" ht="15.75" hidden="1" thickTop="1">
      <c r="A4" s="143">
        <v>1</v>
      </c>
      <c r="B4" s="26" t="s">
        <v>41</v>
      </c>
      <c r="C4" s="273" t="str">
        <f>B4</f>
        <v>AOE</v>
      </c>
      <c r="D4" s="24" t="e">
        <f>IF(F4=0,"",IF(INDEX(base!G:G,MATCH(F4,base!AI:AI,0))="#",INDEX(base!I:I,MATCH(F4,base!AI:AI,0)),INDEX(base!G:G,MATCH(F4,base!AI:AI,0))))</f>
        <v>#N/A</v>
      </c>
      <c r="E4" s="28" t="e">
        <f>IF(F4=0,"",INDEX(base!AG:AG,MATCH(F4,base!AI:AI,0)))</f>
        <v>#N/A</v>
      </c>
      <c r="F4" s="81">
        <f t="array" ref="F4">LARGE(IF(base!$B$2:$B$400000=$B4,base!$AI$2:$AI$400000,-1*10^50),A4)</f>
        <v>-1.0000000000000001E+50</v>
      </c>
      <c r="G4" s="82"/>
      <c r="H4" s="83"/>
      <c r="I4" s="18" t="e">
        <f>IF(K4=0,"",IF(INDEX(base!G:G,MATCH(K4,base!AI:AI,0))="#",INDEX(base!I:I,MATCH(K4,base!AI:AI,0)),INDEX(base!G:G,MATCH(K4,base!AI:AI,0))))</f>
        <v>#N/A</v>
      </c>
      <c r="J4" s="4" t="e">
        <f>IF(K4=0,"",INDEX(base!AG:AG,MATCH(K4,base!AI:AI,0)))</f>
        <v>#N/A</v>
      </c>
      <c r="K4" s="102">
        <f t="array" ref="K4">SMALL(IF(base!$B$2:$B$400000=$B4,base!$AI$2:$AI$400000,1*10^50),A4)</f>
        <v>1.0000000000000001E+50</v>
      </c>
      <c r="L4" s="103"/>
      <c r="M4" s="104"/>
      <c r="N4" s="136"/>
      <c r="O4" s="137"/>
      <c r="P4" s="105"/>
    </row>
    <row r="5" spans="1:18" hidden="1">
      <c r="A5" s="144">
        <v>2</v>
      </c>
      <c r="B5" s="25" t="s">
        <v>41</v>
      </c>
      <c r="C5" s="274"/>
      <c r="D5" s="25" t="e">
        <f>IF(F5=0,"",IF(INDEX(base!G:G,MATCH(F5,base!AI:AI,0))="#",INDEX(base!I:I,MATCH(F5,base!AI:AI,0)),INDEX(base!G:G,MATCH(F5,base!AI:AI,0))))</f>
        <v>#N/A</v>
      </c>
      <c r="E5" s="29" t="e">
        <f>IF(F5=0,"",INDEX(base!AG:AG,MATCH(F5,base!AI:AI,0)))</f>
        <v>#N/A</v>
      </c>
      <c r="F5" s="84">
        <f t="array" ref="F5">LARGE(IF(base!$B$2:$B$400000=$B5,base!$AI$2:$AI$400000,-1*10^50),A5)</f>
        <v>-1.0000000000000001E+50</v>
      </c>
      <c r="G5" s="85"/>
      <c r="H5" s="86"/>
      <c r="I5" s="19" t="e">
        <f>IF(K5=0,"",IF(INDEX(base!G:G,MATCH(K5,base!AI:AI,0))="#",INDEX(base!I:I,MATCH(K5,base!AI:AI,0)),INDEX(base!G:G,MATCH(K5,base!AI:AI,0))))</f>
        <v>#N/A</v>
      </c>
      <c r="J5" s="5" t="e">
        <f>IF(K5=0,"",INDEX(base!AG:AG,MATCH(K5,base!AI:AI,0)))</f>
        <v>#N/A</v>
      </c>
      <c r="K5" s="106">
        <f t="array" ref="K5">SMALL(IF(base!$B$2:$B$400000=$B5,base!$AI$2:$AI$400000,1*10^50),A5)</f>
        <v>1.0000000000000001E+50</v>
      </c>
      <c r="L5" s="107"/>
      <c r="M5" s="108"/>
      <c r="N5" s="138"/>
      <c r="O5" s="139"/>
      <c r="P5" s="109"/>
    </row>
    <row r="6" spans="1:18" hidden="1">
      <c r="A6" s="144">
        <v>3</v>
      </c>
      <c r="B6" s="25" t="s">
        <v>41</v>
      </c>
      <c r="C6" s="274"/>
      <c r="D6" s="25" t="e">
        <f>IF(F6=0,"",IF(INDEX(base!G:G,MATCH(F6,base!AI:AI,0))="#",INDEX(base!I:I,MATCH(F6,base!AI:AI,0)),INDEX(base!G:G,MATCH(F6,base!AI:AI,0))))</f>
        <v>#N/A</v>
      </c>
      <c r="E6" s="29" t="e">
        <f>IF(F6=0,"",INDEX(base!AG:AG,MATCH(F6,base!AI:AI,0)))</f>
        <v>#N/A</v>
      </c>
      <c r="F6" s="84">
        <f t="array" ref="F6">LARGE(IF(base!$B$2:$B$400000=$B6,base!$AI$2:$AI$400000,-1*10^50),A6)</f>
        <v>-1.0000000000000001E+50</v>
      </c>
      <c r="G6" s="85"/>
      <c r="H6" s="86"/>
      <c r="I6" s="19" t="e">
        <f>IF(K6=0,"",IF(INDEX(base!G:G,MATCH(K6,base!AI:AI,0))="#",INDEX(base!I:I,MATCH(K6,base!AI:AI,0)),INDEX(base!G:G,MATCH(K6,base!AI:AI,0))))</f>
        <v>#N/A</v>
      </c>
      <c r="J6" s="5" t="e">
        <f>IF(K6=0,"",INDEX(base!AG:AG,MATCH(K6,base!AI:AI,0)))</f>
        <v>#N/A</v>
      </c>
      <c r="K6" s="106">
        <f t="array" ref="K6">SMALL(IF(base!$B$2:$B$400000=$B6,base!$AI$2:$AI$400000,1*10^50),A6)</f>
        <v>1.0000000000000001E+50</v>
      </c>
      <c r="L6" s="107"/>
      <c r="M6" s="108"/>
      <c r="N6" s="138"/>
      <c r="O6" s="139"/>
      <c r="P6" s="109"/>
    </row>
    <row r="7" spans="1:18" hidden="1">
      <c r="A7" s="144">
        <v>4</v>
      </c>
      <c r="B7" s="25" t="s">
        <v>41</v>
      </c>
      <c r="C7" s="274"/>
      <c r="D7" s="25" t="e">
        <f>IF(F7=0,"",IF(INDEX(base!G:G,MATCH(F7,base!AI:AI,0))="#",INDEX(base!I:I,MATCH(F7,base!AI:AI,0)),INDEX(base!G:G,MATCH(F7,base!AI:AI,0))))</f>
        <v>#N/A</v>
      </c>
      <c r="E7" s="29" t="e">
        <f>IF(F7=0,"",INDEX(base!AG:AG,MATCH(F7,base!AI:AI,0)))</f>
        <v>#N/A</v>
      </c>
      <c r="F7" s="84">
        <f t="array" ref="F7">LARGE(IF(base!$B$2:$B$400000=$B7,base!$AI$2:$AI$400000,-1*10^50),A7)</f>
        <v>-1.0000000000000001E+50</v>
      </c>
      <c r="G7" s="85"/>
      <c r="H7" s="86"/>
      <c r="I7" s="19" t="e">
        <f>IF(K7=0,"",IF(INDEX(base!G:G,MATCH(K7,base!AI:AI,0))="#",INDEX(base!I:I,MATCH(K7,base!AI:AI,0)),INDEX(base!G:G,MATCH(K7,base!AI:AI,0))))</f>
        <v>#N/A</v>
      </c>
      <c r="J7" s="5" t="e">
        <f>IF(K7=0,"",INDEX(base!AG:AG,MATCH(K7,base!AI:AI,0)))</f>
        <v>#N/A</v>
      </c>
      <c r="K7" s="106">
        <f t="array" ref="K7">SMALL(IF(base!$B$2:$B$400000=$B7,base!$AI$2:$AI$400000,1*10^50),A7)</f>
        <v>1.0000000000000001E+50</v>
      </c>
      <c r="L7" s="107"/>
      <c r="M7" s="108"/>
      <c r="N7" s="138"/>
      <c r="O7" s="139"/>
      <c r="P7" s="109"/>
    </row>
    <row r="8" spans="1:18" hidden="1">
      <c r="A8" s="144">
        <v>5</v>
      </c>
      <c r="B8" s="25" t="s">
        <v>41</v>
      </c>
      <c r="C8" s="274"/>
      <c r="D8" s="25" t="e">
        <f>IF(F8=0,"",IF(INDEX(base!G:G,MATCH(F8,base!AI:AI,0))="#",INDEX(base!I:I,MATCH(F8,base!AI:AI,0)),INDEX(base!G:G,MATCH(F8,base!AI:AI,0))))</f>
        <v>#N/A</v>
      </c>
      <c r="E8" s="29" t="e">
        <f>IF(F8=0,"",INDEX(base!AG:AG,MATCH(F8,base!AI:AI,0)))</f>
        <v>#N/A</v>
      </c>
      <c r="F8" s="84">
        <f t="array" ref="F8">LARGE(IF(base!$B$2:$B$400000=$B8,base!$AI$2:$AI$400000,-1*10^50),A8)</f>
        <v>-1.0000000000000001E+50</v>
      </c>
      <c r="G8" s="85"/>
      <c r="H8" s="86"/>
      <c r="I8" s="19" t="e">
        <f>IF(K8=0,"",IF(INDEX(base!G:G,MATCH(K8,base!AI:AI,0))="#",INDEX(base!I:I,MATCH(K8,base!AI:AI,0)),INDEX(base!G:G,MATCH(K8,base!AI:AI,0))))</f>
        <v>#N/A</v>
      </c>
      <c r="J8" s="5" t="e">
        <f>IF(K8=0,"",INDEX(base!AG:AG,MATCH(K8,base!AI:AI,0)))</f>
        <v>#N/A</v>
      </c>
      <c r="K8" s="106">
        <f t="array" ref="K8">SMALL(IF(base!$B$2:$B$400000=$B8,base!$AI$2:$AI$400000,1*10^50),A8)</f>
        <v>1.0000000000000001E+50</v>
      </c>
      <c r="L8" s="107"/>
      <c r="M8" s="108"/>
      <c r="N8" s="138"/>
      <c r="O8" s="139"/>
      <c r="P8" s="109"/>
    </row>
    <row r="9" spans="1:18" hidden="1">
      <c r="A9" s="144">
        <v>6</v>
      </c>
      <c r="B9" s="25" t="s">
        <v>41</v>
      </c>
      <c r="C9" s="274"/>
      <c r="D9" s="25" t="e">
        <f>IF(F9=0,"",IF(INDEX(base!G:G,MATCH(F9,base!AI:AI,0))="#",INDEX(base!I:I,MATCH(F9,base!AI:AI,0)),INDEX(base!G:G,MATCH(F9,base!AI:AI,0))))</f>
        <v>#N/A</v>
      </c>
      <c r="E9" s="29" t="e">
        <f>IF(F9=0,"",INDEX(base!AG:AG,MATCH(F9,base!AI:AI,0)))</f>
        <v>#N/A</v>
      </c>
      <c r="F9" s="84">
        <f t="array" ref="F9">LARGE(IF(base!$B$2:$B$400000=$B9,base!$AI$2:$AI$400000,-1*10^50),A9)</f>
        <v>-1.0000000000000001E+50</v>
      </c>
      <c r="G9" s="85"/>
      <c r="H9" s="86"/>
      <c r="I9" s="19" t="e">
        <f>IF(K9=0,"",IF(INDEX(base!G:G,MATCH(K9,base!AI:AI,0))="#",INDEX(base!I:I,MATCH(K9,base!AI:AI,0)),INDEX(base!G:G,MATCH(K9,base!AI:AI,0))))</f>
        <v>#N/A</v>
      </c>
      <c r="J9" s="5" t="e">
        <f>IF(K9=0,"",INDEX(base!AG:AG,MATCH(K9,base!AI:AI,0)))</f>
        <v>#N/A</v>
      </c>
      <c r="K9" s="106">
        <f t="array" ref="K9">SMALL(IF(base!$B$2:$B$400000=$B9,base!$AI$2:$AI$400000,1*10^50),A9)</f>
        <v>1.0000000000000001E+50</v>
      </c>
      <c r="L9" s="107"/>
      <c r="M9" s="108"/>
      <c r="N9" s="138"/>
      <c r="O9" s="139"/>
      <c r="P9" s="109"/>
    </row>
    <row r="10" spans="1:18" hidden="1">
      <c r="A10" s="144">
        <v>7</v>
      </c>
      <c r="B10" s="25" t="s">
        <v>41</v>
      </c>
      <c r="C10" s="274"/>
      <c r="D10" s="25" t="e">
        <f>IF(F10=0,"",IF(INDEX(base!G:G,MATCH(F10,base!AI:AI,0))="#",INDEX(base!I:I,MATCH(F10,base!AI:AI,0)),INDEX(base!G:G,MATCH(F10,base!AI:AI,0))))</f>
        <v>#N/A</v>
      </c>
      <c r="E10" s="29" t="e">
        <f>IF(F10=0,"",INDEX(base!AG:AG,MATCH(F10,base!AI:AI,0)))</f>
        <v>#N/A</v>
      </c>
      <c r="F10" s="84">
        <f t="array" ref="F10">LARGE(IF(base!$B$2:$B$400000=$B10,base!$AI$2:$AI$400000,-1*10^50),A10)</f>
        <v>-1.0000000000000001E+50</v>
      </c>
      <c r="G10" s="85"/>
      <c r="H10" s="86"/>
      <c r="I10" s="19" t="e">
        <f>IF(K10=0,"",IF(INDEX(base!G:G,MATCH(K10,base!AI:AI,0))="#",INDEX(base!I:I,MATCH(K10,base!AI:AI,0)),INDEX(base!G:G,MATCH(K10,base!AI:AI,0))))</f>
        <v>#N/A</v>
      </c>
      <c r="J10" s="5" t="e">
        <f>IF(K10=0,"",INDEX(base!AG:AG,MATCH(K10,base!AI:AI,0)))</f>
        <v>#N/A</v>
      </c>
      <c r="K10" s="106">
        <f t="array" ref="K10">SMALL(IF(base!$B$2:$B$400000=$B10,base!$AI$2:$AI$400000,1*10^50),A10)</f>
        <v>1.0000000000000001E+50</v>
      </c>
      <c r="L10" s="107"/>
      <c r="M10" s="108"/>
      <c r="N10" s="138"/>
      <c r="O10" s="139"/>
      <c r="P10" s="109"/>
    </row>
    <row r="11" spans="1:18" hidden="1">
      <c r="A11" s="144">
        <v>8</v>
      </c>
      <c r="B11" s="25" t="s">
        <v>41</v>
      </c>
      <c r="C11" s="274"/>
      <c r="D11" s="25" t="e">
        <f>IF(F11=0,"",IF(INDEX(base!G:G,MATCH(F11,base!AI:AI,0))="#",INDEX(base!I:I,MATCH(F11,base!AI:AI,0)),INDEX(base!G:G,MATCH(F11,base!AI:AI,0))))</f>
        <v>#N/A</v>
      </c>
      <c r="E11" s="29" t="e">
        <f>IF(F11=0,"",INDEX(base!AG:AG,MATCH(F11,base!AI:AI,0)))</f>
        <v>#N/A</v>
      </c>
      <c r="F11" s="84">
        <f t="array" ref="F11">LARGE(IF(base!$B$2:$B$400000=$B11,base!$AI$2:$AI$400000,-1*10^50),A11)</f>
        <v>-1.0000000000000001E+50</v>
      </c>
      <c r="G11" s="85"/>
      <c r="H11" s="86"/>
      <c r="I11" s="19" t="e">
        <f>IF(K11=0,"",IF(INDEX(base!G:G,MATCH(K11,base!AI:AI,0))="#",INDEX(base!I:I,MATCH(K11,base!AI:AI,0)),INDEX(base!G:G,MATCH(K11,base!AI:AI,0))))</f>
        <v>#N/A</v>
      </c>
      <c r="J11" s="5" t="e">
        <f>IF(K11=0,"",INDEX(base!AG:AG,MATCH(K11,base!AI:AI,0)))</f>
        <v>#N/A</v>
      </c>
      <c r="K11" s="106">
        <f t="array" ref="K11">SMALL(IF(base!$B$2:$B$400000=$B11,base!$AI$2:$AI$400000,1*10^50),A11)</f>
        <v>1.0000000000000001E+50</v>
      </c>
      <c r="L11" s="107"/>
      <c r="M11" s="108"/>
      <c r="N11" s="138"/>
      <c r="O11" s="139"/>
      <c r="P11" s="109"/>
    </row>
    <row r="12" spans="1:18" hidden="1">
      <c r="A12" s="144">
        <v>9</v>
      </c>
      <c r="B12" s="25" t="s">
        <v>41</v>
      </c>
      <c r="C12" s="274"/>
      <c r="D12" s="25" t="e">
        <f>IF(F12=0,"",IF(INDEX(base!G:G,MATCH(F12,base!AI:AI,0))="#",INDEX(base!I:I,MATCH(F12,base!AI:AI,0)),INDEX(base!G:G,MATCH(F12,base!AI:AI,0))))</f>
        <v>#N/A</v>
      </c>
      <c r="E12" s="29" t="e">
        <f>IF(F12=0,"",INDEX(base!AG:AG,MATCH(F12,base!AI:AI,0)))</f>
        <v>#N/A</v>
      </c>
      <c r="F12" s="84">
        <f t="array" ref="F12">LARGE(IF(base!$B$2:$B$400000=$B12,base!$AI$2:$AI$400000,-1*10^50),A12)</f>
        <v>-1.0000000000000001E+50</v>
      </c>
      <c r="G12" s="85"/>
      <c r="H12" s="86"/>
      <c r="I12" s="19" t="e">
        <f>IF(K12=0,"",IF(INDEX(base!G:G,MATCH(K12,base!AI:AI,0))="#",INDEX(base!I:I,MATCH(K12,base!AI:AI,0)),INDEX(base!G:G,MATCH(K12,base!AI:AI,0))))</f>
        <v>#N/A</v>
      </c>
      <c r="J12" s="5" t="e">
        <f>IF(K12=0,"",INDEX(base!AG:AG,MATCH(K12,base!AI:AI,0)))</f>
        <v>#N/A</v>
      </c>
      <c r="K12" s="106">
        <f t="array" ref="K12">SMALL(IF(base!$B$2:$B$400000=$B12,base!$AI$2:$AI$400000,1*10^50),A12)</f>
        <v>1.0000000000000001E+50</v>
      </c>
      <c r="L12" s="107"/>
      <c r="M12" s="108"/>
      <c r="N12" s="138"/>
      <c r="O12" s="139"/>
      <c r="P12" s="109"/>
    </row>
    <row r="13" spans="1:18" hidden="1">
      <c r="A13" s="144">
        <v>10</v>
      </c>
      <c r="B13" s="25" t="s">
        <v>41</v>
      </c>
      <c r="C13" s="274"/>
      <c r="D13" s="25" t="e">
        <f>IF(F13=0,"",IF(INDEX(base!G:G,MATCH(F13,base!AI:AI,0))="#",INDEX(base!I:I,MATCH(F13,base!AI:AI,0)),INDEX(base!G:G,MATCH(F13,base!AI:AI,0))))</f>
        <v>#N/A</v>
      </c>
      <c r="E13" s="29" t="e">
        <f>IF(F13=0,"",INDEX(base!AG:AG,MATCH(F13,base!AI:AI,0)))</f>
        <v>#N/A</v>
      </c>
      <c r="F13" s="84">
        <f t="array" ref="F13">LARGE(IF(base!$B$2:$B$400000=$B13,base!$AI$2:$AI$400000,-1*10^50),A13)</f>
        <v>-1.0000000000000001E+50</v>
      </c>
      <c r="G13" s="85"/>
      <c r="H13" s="86"/>
      <c r="I13" s="19" t="e">
        <f>IF(K13=0,"",IF(INDEX(base!G:G,MATCH(K13,base!AI:AI,0))="#",INDEX(base!I:I,MATCH(K13,base!AI:AI,0)),INDEX(base!G:G,MATCH(K13,base!AI:AI,0))))</f>
        <v>#N/A</v>
      </c>
      <c r="J13" s="5" t="e">
        <f>IF(K13=0,"",INDEX(base!AG:AG,MATCH(K13,base!AI:AI,0)))</f>
        <v>#N/A</v>
      </c>
      <c r="K13" s="106">
        <f t="array" ref="K13">SMALL(IF(base!$B$2:$B$400000=$B13,base!$AI$2:$AI$400000,1*10^50),A13)</f>
        <v>1.0000000000000001E+50</v>
      </c>
      <c r="L13" s="107"/>
      <c r="M13" s="108"/>
      <c r="N13" s="138"/>
      <c r="O13" s="139"/>
      <c r="P13" s="109"/>
    </row>
    <row r="14" spans="1:18" s="3" customFormat="1" hidden="1">
      <c r="A14" s="145"/>
      <c r="B14" s="164"/>
      <c r="C14" s="11" t="str">
        <f>B4&amp;" Subtotal"</f>
        <v>AOE Subtotal</v>
      </c>
      <c r="D14" s="6"/>
      <c r="E14" s="30"/>
      <c r="F14" s="87">
        <f>SUM(F4:F13)</f>
        <v>-9.9999999999999983E+50</v>
      </c>
      <c r="G14" s="88"/>
      <c r="H14" s="89"/>
      <c r="I14" s="20"/>
      <c r="J14" s="7"/>
      <c r="K14" s="110">
        <f>SUM(K4:K13)</f>
        <v>9.9999999999999983E+50</v>
      </c>
      <c r="L14" s="111"/>
      <c r="M14" s="112"/>
      <c r="N14" s="113">
        <f t="shared" ref="N14:O15" si="1">F14+K14</f>
        <v>0</v>
      </c>
      <c r="O14" s="88"/>
      <c r="P14" s="114"/>
    </row>
    <row r="15" spans="1:18" s="3" customFormat="1" ht="15.75" hidden="1" thickBot="1">
      <c r="A15" s="146"/>
      <c r="B15" s="165"/>
      <c r="C15" s="12" t="str">
        <f>B4&amp;" Overall result"</f>
        <v>AOE Overall result</v>
      </c>
      <c r="D15" s="8"/>
      <c r="E15" s="31"/>
      <c r="F15" s="90">
        <f>SUMIFS(base!AD:AD,base!B:B,B4,base!AD:AD,"&gt;0")</f>
        <v>0</v>
      </c>
      <c r="G15" s="91">
        <f>INDEX(OBP!D43:O43,1,mois)</f>
        <v>890.71652506834073</v>
      </c>
      <c r="H15" s="92">
        <f>F15-G15</f>
        <v>-890.71652506834073</v>
      </c>
      <c r="I15" s="21"/>
      <c r="J15" s="9"/>
      <c r="K15" s="115">
        <f>SUMIFS(base!AD:AD,base!B:B,B4,base!AD:AD,"&lt;0")</f>
        <v>0</v>
      </c>
      <c r="L15" s="116">
        <f>INDEX(OBP!D46:O46,1,mois)</f>
        <v>-645.61023624909421</v>
      </c>
      <c r="M15" s="117">
        <f>K15-L15</f>
        <v>645.61023624909421</v>
      </c>
      <c r="N15" s="118">
        <f t="shared" si="1"/>
        <v>0</v>
      </c>
      <c r="O15" s="91">
        <f t="shared" si="1"/>
        <v>245.10628881924652</v>
      </c>
      <c r="P15" s="119">
        <f>+N15-O15</f>
        <v>-245.10628881924652</v>
      </c>
      <c r="R15" s="259"/>
    </row>
    <row r="16" spans="1:18" ht="15.75" thickTop="1">
      <c r="A16" s="143">
        <v>1</v>
      </c>
      <c r="B16" s="26" t="s">
        <v>31</v>
      </c>
      <c r="C16" s="273" t="str">
        <f>B16</f>
        <v>AAE</v>
      </c>
      <c r="D16" s="26">
        <f>IF(F16=0,"",INDEX(base!K:K,MATCH(F16,base!AH:AH,0)))</f>
        <v>60487</v>
      </c>
      <c r="E16" s="28" t="str">
        <f>IF(F16=0,"",INDEX(base!L:L,MATCH(F16,base!AH:AH,0)))</f>
        <v>Bac mie</v>
      </c>
      <c r="F16" s="282">
        <f t="array" ref="F16">LARGE(IF(base!$B$2:$B$400000=$B16,base!$AH$2:$AH$400000,-1*10^50),A16)</f>
        <v>3.2305196078431346E-2</v>
      </c>
      <c r="G16" s="82"/>
      <c r="H16" s="83"/>
      <c r="I16" s="281">
        <f>IF(K16=0,"",INDEX(base!K:K,MATCH(K16,base!AH:AH,0)))</f>
        <v>658979</v>
      </c>
      <c r="J16" s="4" t="str">
        <f>IF(K16=0,"",INDEX(base!L:L,MATCH(K16,base!AH:AH,0)))</f>
        <v>Louis and co</v>
      </c>
      <c r="K16" s="286">
        <f t="array" ref="K16">SMALL(IF(base!$B$2:$B$400000=$B16,base!$AH$2:$AH$400000,1*10^50),A16)</f>
        <v>-6.2388399635586109E-4</v>
      </c>
      <c r="L16" s="103"/>
      <c r="M16" s="104"/>
      <c r="N16" s="136"/>
      <c r="O16" s="139"/>
      <c r="P16" s="109"/>
    </row>
    <row r="17" spans="1:16">
      <c r="A17" s="144">
        <v>2</v>
      </c>
      <c r="B17" s="25" t="s">
        <v>31</v>
      </c>
      <c r="C17" s="274"/>
      <c r="D17" s="25" t="str">
        <f>IF(F17=0,"",INDEX(base!K:K,MATCH(F17,base!AH:AH,0)))</f>
        <v/>
      </c>
      <c r="E17" s="29" t="str">
        <f>IF(F17=0,"",INDEX(base!L:L,MATCH(F17,base!AH:AH,0)))</f>
        <v/>
      </c>
      <c r="F17" s="283">
        <f t="array" ref="F17">LARGE(IF(base!$B$2:$B$400000=$B17,base!$AH$2:$AH$400000,-1*10^50),A17)</f>
        <v>0</v>
      </c>
      <c r="G17" s="85"/>
      <c r="H17" s="86"/>
      <c r="I17" s="280" t="str">
        <f>IF(K17=0,"",INDEX(base!K:K,MATCH(K17,base!AH:AH,0)))</f>
        <v/>
      </c>
      <c r="J17" s="5" t="str">
        <f>IF(K17=0,"",INDEX(base!L:L,MATCH(K17,base!AH:AH,0)))</f>
        <v/>
      </c>
      <c r="K17" s="287">
        <f t="array" ref="K17">SMALL(IF(base!$B$2:$B$400000=$B17,base!$AH$2:$AH$400000,1*10^50),A17)</f>
        <v>0</v>
      </c>
      <c r="L17" s="107"/>
      <c r="M17" s="108"/>
      <c r="N17" s="138"/>
      <c r="O17" s="139"/>
      <c r="P17" s="109"/>
    </row>
    <row r="18" spans="1:16">
      <c r="A18" s="144">
        <v>3</v>
      </c>
      <c r="B18" s="25" t="s">
        <v>31</v>
      </c>
      <c r="C18" s="274"/>
      <c r="D18" s="25" t="str">
        <f>IF(F18=0,"",INDEX(base!K:K,MATCH(F18,base!AH:AH,0)))</f>
        <v/>
      </c>
      <c r="E18" s="29"/>
      <c r="F18" s="283"/>
      <c r="G18" s="85"/>
      <c r="H18" s="86"/>
      <c r="I18" s="280" t="str">
        <f>IF(K18=0,"",INDEX(base!K:K,MATCH(K18,base!AH:AH,0)))</f>
        <v/>
      </c>
      <c r="J18" s="5"/>
      <c r="K18" s="287"/>
      <c r="L18" s="107"/>
      <c r="M18" s="108"/>
      <c r="N18" s="138"/>
      <c r="O18" s="139"/>
      <c r="P18" s="109"/>
    </row>
    <row r="19" spans="1:16">
      <c r="A19" s="144">
        <v>4</v>
      </c>
      <c r="B19" s="25" t="s">
        <v>31</v>
      </c>
      <c r="C19" s="274"/>
      <c r="D19" s="25" t="str">
        <f>IF(F19=0,"",INDEX(base!K:K,MATCH(F19,base!AH:AH,0)))</f>
        <v/>
      </c>
      <c r="E19" s="29"/>
      <c r="F19" s="283"/>
      <c r="G19" s="85"/>
      <c r="H19" s="86"/>
      <c r="I19" s="280" t="str">
        <f>IF(K19=0,"",INDEX(base!K:K,MATCH(K19,base!AH:AH,0)))</f>
        <v/>
      </c>
      <c r="J19" s="5"/>
      <c r="K19" s="287"/>
      <c r="L19" s="107"/>
      <c r="M19" s="108"/>
      <c r="N19" s="138"/>
      <c r="O19" s="139"/>
      <c r="P19" s="109"/>
    </row>
    <row r="20" spans="1:16">
      <c r="A20" s="144">
        <v>5</v>
      </c>
      <c r="B20" s="25" t="s">
        <v>31</v>
      </c>
      <c r="C20" s="274"/>
      <c r="D20" s="25" t="str">
        <f>IF(F20=0,"",INDEX(base!K:K,MATCH(F20,base!AH:AH,0)))</f>
        <v/>
      </c>
      <c r="E20" s="29"/>
      <c r="F20" s="283"/>
      <c r="G20" s="85"/>
      <c r="H20" s="86"/>
      <c r="I20" s="280" t="str">
        <f>IF(K20=0,"",INDEX(base!K:K,MATCH(K20,base!AH:AH,0)))</f>
        <v/>
      </c>
      <c r="J20" s="5"/>
      <c r="K20" s="287"/>
      <c r="L20" s="107"/>
      <c r="M20" s="108"/>
      <c r="N20" s="138"/>
      <c r="O20" s="139"/>
      <c r="P20" s="109"/>
    </row>
    <row r="21" spans="1:16">
      <c r="A21" s="144">
        <v>6</v>
      </c>
      <c r="B21" s="25" t="s">
        <v>31</v>
      </c>
      <c r="C21" s="274"/>
      <c r="D21" s="25" t="str">
        <f>IF(F21=0,"",INDEX(base!K:K,MATCH(F21,base!AH:AH,0)))</f>
        <v/>
      </c>
      <c r="E21" s="29"/>
      <c r="F21" s="283"/>
      <c r="G21" s="85"/>
      <c r="H21" s="86"/>
      <c r="I21" s="280" t="str">
        <f>IF(K21=0,"",INDEX(base!K:K,MATCH(K21,base!AH:AH,0)))</f>
        <v/>
      </c>
      <c r="J21" s="5"/>
      <c r="K21" s="287"/>
      <c r="L21" s="107"/>
      <c r="M21" s="108"/>
      <c r="N21" s="138"/>
      <c r="O21" s="139"/>
      <c r="P21" s="109"/>
    </row>
    <row r="22" spans="1:16">
      <c r="A22" s="144">
        <v>7</v>
      </c>
      <c r="B22" s="25" t="s">
        <v>31</v>
      </c>
      <c r="C22" s="274"/>
      <c r="D22" s="25" t="str">
        <f>IF(F22=0,"",INDEX(base!K:K,MATCH(F22,base!AH:AH,0)))</f>
        <v/>
      </c>
      <c r="E22" s="29"/>
      <c r="F22" s="84"/>
      <c r="G22" s="85"/>
      <c r="H22" s="86"/>
      <c r="I22" s="280"/>
      <c r="J22" s="5"/>
      <c r="K22" s="287"/>
      <c r="L22" s="107"/>
      <c r="M22" s="108"/>
      <c r="N22" s="138"/>
      <c r="O22" s="139"/>
      <c r="P22" s="109"/>
    </row>
    <row r="23" spans="1:16">
      <c r="A23" s="144">
        <v>8</v>
      </c>
      <c r="B23" s="25" t="s">
        <v>31</v>
      </c>
      <c r="C23" s="274"/>
      <c r="D23" s="25" t="str">
        <f>IF(F23=0,"",INDEX(base!K:K,MATCH(F23,base!AH:AH,0)))</f>
        <v/>
      </c>
      <c r="E23" s="29"/>
      <c r="F23" s="84"/>
      <c r="G23" s="85"/>
      <c r="H23" s="86"/>
      <c r="I23" s="280"/>
      <c r="J23" s="5"/>
      <c r="K23" s="287"/>
      <c r="L23" s="107"/>
      <c r="M23" s="108"/>
      <c r="N23" s="138"/>
      <c r="O23" s="139"/>
      <c r="P23" s="109"/>
    </row>
    <row r="24" spans="1:16">
      <c r="A24" s="144">
        <v>9</v>
      </c>
      <c r="B24" s="25" t="s">
        <v>31</v>
      </c>
      <c r="C24" s="274"/>
      <c r="D24" s="25" t="str">
        <f>IF(F24=0,"",INDEX(base!K:K,MATCH(F24,base!AH:AH,0)))</f>
        <v/>
      </c>
      <c r="E24" s="29"/>
      <c r="F24" s="84"/>
      <c r="G24" s="85"/>
      <c r="H24" s="86"/>
      <c r="I24" s="280"/>
      <c r="J24" s="5"/>
      <c r="K24" s="287"/>
      <c r="L24" s="107"/>
      <c r="M24" s="108"/>
      <c r="N24" s="138"/>
      <c r="O24" s="139"/>
      <c r="P24" s="109"/>
    </row>
    <row r="25" spans="1:16">
      <c r="A25" s="144">
        <v>10</v>
      </c>
      <c r="B25" s="25" t="s">
        <v>31</v>
      </c>
      <c r="C25" s="274"/>
      <c r="D25" s="25" t="str">
        <f>IF(F25=0,"",INDEX(base!K:K,MATCH(F25,base!AH:AH,0)))</f>
        <v/>
      </c>
      <c r="E25" s="29"/>
      <c r="F25" s="84"/>
      <c r="G25" s="85"/>
      <c r="H25" s="86"/>
      <c r="I25" s="280"/>
      <c r="J25" s="5"/>
      <c r="K25" s="287"/>
      <c r="L25" s="107"/>
      <c r="M25" s="108"/>
      <c r="N25" s="138"/>
      <c r="O25" s="139"/>
      <c r="P25" s="109"/>
    </row>
    <row r="26" spans="1:16" s="3" customFormat="1">
      <c r="A26" s="145"/>
      <c r="B26" s="164"/>
      <c r="C26" s="11" t="str">
        <f>B16&amp;" Subtotal"</f>
        <v>AAE Subtotal</v>
      </c>
      <c r="D26" s="6"/>
      <c r="E26" s="30"/>
      <c r="F26" s="284">
        <f>SUM(F16:F25)</f>
        <v>3.2305196078431346E-2</v>
      </c>
      <c r="G26" s="88"/>
      <c r="H26" s="89"/>
      <c r="I26" s="20"/>
      <c r="J26" s="7"/>
      <c r="K26" s="288">
        <f>SUM(K16:K25)</f>
        <v>-6.2388399635586109E-4</v>
      </c>
      <c r="L26" s="111"/>
      <c r="M26" s="112"/>
      <c r="N26" s="113">
        <f t="shared" ref="N26:N52" si="2">F26+K26</f>
        <v>3.1681312082075488E-2</v>
      </c>
      <c r="O26" s="88"/>
      <c r="P26" s="114"/>
    </row>
    <row r="27" spans="1:16" s="3" customFormat="1" ht="15.75" thickBot="1">
      <c r="A27" s="146"/>
      <c r="B27" s="165"/>
      <c r="C27" s="12" t="str">
        <f>B16&amp;" Overall result"</f>
        <v>AAE Overall result</v>
      </c>
      <c r="D27" s="8"/>
      <c r="E27" s="31"/>
      <c r="F27" s="285">
        <f>SUMIFS(base!AD:AD,base!B:B,B16,base!AD:AD,"&gt;0")</f>
        <v>3.7013288288288267E-2</v>
      </c>
      <c r="G27" s="91">
        <f>INDEX(OBP!D50:O50,1,mois)</f>
        <v>332.4427341504512</v>
      </c>
      <c r="H27" s="92">
        <f>F27-G27</f>
        <v>-332.40572086216292</v>
      </c>
      <c r="I27" s="21"/>
      <c r="J27" s="9"/>
      <c r="K27" s="289">
        <f>SUMIFS(base!AD:AD,base!B:B,B16,base!AD:AD,"&lt;0")</f>
        <v>-5.331976206212779E-3</v>
      </c>
      <c r="L27" s="116">
        <f>INDEX(OBP!D53:O53,1,mois)</f>
        <v>-351.09579457418783</v>
      </c>
      <c r="M27" s="117">
        <f>K27-L27</f>
        <v>351.09046259798163</v>
      </c>
      <c r="N27" s="118">
        <f t="shared" si="2"/>
        <v>3.1681312082075488E-2</v>
      </c>
      <c r="O27" s="94">
        <f t="shared" ref="O27" si="3">G27+L27</f>
        <v>-18.653060423736633</v>
      </c>
      <c r="P27" s="120">
        <f>+N27-O27</f>
        <v>18.684741735818708</v>
      </c>
    </row>
    <row r="28" spans="1:16" ht="15.75" hidden="1" thickTop="1">
      <c r="A28" s="143">
        <v>1</v>
      </c>
      <c r="B28" s="26" t="s">
        <v>39</v>
      </c>
      <c r="C28" s="273" t="str">
        <f>B28</f>
        <v>AEW</v>
      </c>
      <c r="D28" s="26" t="e">
        <f>IF(F28=0,"",IF(INDEX(base!G:G,MATCH(F28,base!AI:AI,0))="#",INDEX(base!I:I,MATCH(F28,base!AI:AI,0)),INDEX(base!G:G,MATCH(F28,base!AI:AI,0))))</f>
        <v>#N/A</v>
      </c>
      <c r="E28" s="28" t="e">
        <f>IF(F28=0,"",INDEX(base!AG:AG,MATCH(F28,base!AI:AI,0)))</f>
        <v>#N/A</v>
      </c>
      <c r="F28" s="81">
        <f t="array" ref="F28">LARGE(IF(base!$B$2:$B$400000=$B28,base!$AI$2:$AI$400000,-1*10^50),A28)</f>
        <v>-1.0000000000000001E+50</v>
      </c>
      <c r="G28" s="82"/>
      <c r="H28" s="83"/>
      <c r="I28" s="18" t="e">
        <f>IF(K28=0,"",IF(INDEX(base!G:G,MATCH(K28,base!AI:AI,0))="#",INDEX(base!I:I,MATCH(K28,base!AI:AI,0)),INDEX(base!G:G,MATCH(K28,base!AI:AI,0))))</f>
        <v>#N/A</v>
      </c>
      <c r="J28" s="4" t="e">
        <f>IF(K28=0,"",INDEX(base!AG:AG,MATCH(K28,base!AI:AI,0)))</f>
        <v>#N/A</v>
      </c>
      <c r="K28" s="102">
        <f t="array" ref="K28">SMALL(IF(base!$B$2:$B$400000=$B28,base!$AI$2:$AI$400000,1*10^50),A28)</f>
        <v>1.0000000000000001E+50</v>
      </c>
      <c r="L28" s="103"/>
      <c r="M28" s="104"/>
      <c r="N28" s="136"/>
      <c r="O28" s="137"/>
      <c r="P28" s="105"/>
    </row>
    <row r="29" spans="1:16" hidden="1">
      <c r="A29" s="144">
        <v>2</v>
      </c>
      <c r="B29" s="25" t="s">
        <v>39</v>
      </c>
      <c r="C29" s="274"/>
      <c r="D29" s="25" t="e">
        <f>IF(F29=0,"",IF(INDEX(base!G:G,MATCH(F29,base!AI:AI,0))="#",INDEX(base!I:I,MATCH(F29,base!AI:AI,0)),INDEX(base!G:G,MATCH(F29,base!AI:AI,0))))</f>
        <v>#N/A</v>
      </c>
      <c r="E29" s="29" t="e">
        <f>IF(F29=0,"",INDEX(base!AG:AG,MATCH(F29,base!AI:AI,0)))</f>
        <v>#N/A</v>
      </c>
      <c r="F29" s="84">
        <f t="array" ref="F29">LARGE(IF(base!$B$2:$B$400000=$B29,base!$AI$2:$AI$400000,-1*10^50),A29)</f>
        <v>-1.0000000000000001E+50</v>
      </c>
      <c r="G29" s="85"/>
      <c r="H29" s="86"/>
      <c r="I29" s="19" t="e">
        <f>IF(K29=0,"",IF(INDEX(base!G:G,MATCH(K29,base!AI:AI,0))="#",INDEX(base!I:I,MATCH(K29,base!AI:AI,0)),INDEX(base!G:G,MATCH(K29,base!AI:AI,0))))</f>
        <v>#N/A</v>
      </c>
      <c r="J29" s="5" t="e">
        <f>IF(K29=0,"",INDEX(base!AG:AG,MATCH(K29,base!AI:AI,0)))</f>
        <v>#N/A</v>
      </c>
      <c r="K29" s="106">
        <f t="array" ref="K29">SMALL(IF(base!$B$2:$B$400000=$B29,base!$AI$2:$AI$400000,1*10^50),A29)</f>
        <v>1.0000000000000001E+50</v>
      </c>
      <c r="L29" s="107"/>
      <c r="M29" s="108"/>
      <c r="N29" s="138"/>
      <c r="O29" s="139"/>
      <c r="P29" s="109"/>
    </row>
    <row r="30" spans="1:16" hidden="1">
      <c r="A30" s="144">
        <v>3</v>
      </c>
      <c r="B30" s="25" t="s">
        <v>39</v>
      </c>
      <c r="C30" s="274"/>
      <c r="D30" s="25" t="e">
        <f>IF(F30=0,"",IF(INDEX(base!G:G,MATCH(F30,base!AI:AI,0))="#",INDEX(base!I:I,MATCH(F30,base!AI:AI,0)),INDEX(base!G:G,MATCH(F30,base!AI:AI,0))))</f>
        <v>#N/A</v>
      </c>
      <c r="E30" s="29" t="e">
        <f>IF(F30=0,"",INDEX(base!AG:AG,MATCH(F30,base!AI:AI,0)))</f>
        <v>#N/A</v>
      </c>
      <c r="F30" s="84">
        <f t="array" ref="F30">LARGE(IF(base!$B$2:$B$400000=$B30,base!$AI$2:$AI$400000,-1*10^50),A30)</f>
        <v>-1.0000000000000001E+50</v>
      </c>
      <c r="G30" s="85"/>
      <c r="H30" s="86"/>
      <c r="I30" s="19" t="e">
        <f>IF(K30=0,"",IF(INDEX(base!G:G,MATCH(K30,base!AI:AI,0))="#",INDEX(base!I:I,MATCH(K30,base!AI:AI,0)),INDEX(base!G:G,MATCH(K30,base!AI:AI,0))))</f>
        <v>#N/A</v>
      </c>
      <c r="J30" s="5" t="e">
        <f>IF(K30=0,"",INDEX(base!AG:AG,MATCH(K30,base!AI:AI,0)))</f>
        <v>#N/A</v>
      </c>
      <c r="K30" s="106">
        <f t="array" ref="K30">SMALL(IF(base!$B$2:$B$400000=$B30,base!$AI$2:$AI$400000,1*10^50),A30)</f>
        <v>1.0000000000000001E+50</v>
      </c>
      <c r="L30" s="107"/>
      <c r="M30" s="108"/>
      <c r="N30" s="138"/>
      <c r="O30" s="139"/>
      <c r="P30" s="109"/>
    </row>
    <row r="31" spans="1:16" hidden="1">
      <c r="A31" s="144">
        <v>4</v>
      </c>
      <c r="B31" s="25" t="s">
        <v>39</v>
      </c>
      <c r="C31" s="274"/>
      <c r="D31" s="25" t="e">
        <f>IF(F31=0,"",IF(INDEX(base!G:G,MATCH(F31,base!AI:AI,0))="#",INDEX(base!I:I,MATCH(F31,base!AI:AI,0)),INDEX(base!G:G,MATCH(F31,base!AI:AI,0))))</f>
        <v>#N/A</v>
      </c>
      <c r="E31" s="29" t="e">
        <f>IF(F31=0,"",INDEX(base!AG:AG,MATCH(F31,base!AI:AI,0)))</f>
        <v>#N/A</v>
      </c>
      <c r="F31" s="84">
        <f t="array" ref="F31">LARGE(IF(base!$B$2:$B$400000=$B31,base!$AI$2:$AI$400000,-1*10^50),A31)</f>
        <v>-1.0000000000000001E+50</v>
      </c>
      <c r="G31" s="85"/>
      <c r="H31" s="86"/>
      <c r="I31" s="19" t="e">
        <f>IF(K31=0,"",IF(INDEX(base!G:G,MATCH(K31,base!AI:AI,0))="#",INDEX(base!I:I,MATCH(K31,base!AI:AI,0)),INDEX(base!G:G,MATCH(K31,base!AI:AI,0))))</f>
        <v>#N/A</v>
      </c>
      <c r="J31" s="5" t="e">
        <f>IF(K31=0,"",INDEX(base!AG:AG,MATCH(K31,base!AI:AI,0)))</f>
        <v>#N/A</v>
      </c>
      <c r="K31" s="106">
        <f t="array" ref="K31">SMALL(IF(base!$B$2:$B$400000=$B31,base!$AI$2:$AI$400000,1*10^50),A31)</f>
        <v>1.0000000000000001E+50</v>
      </c>
      <c r="L31" s="107"/>
      <c r="M31" s="108"/>
      <c r="N31" s="138"/>
      <c r="O31" s="139"/>
      <c r="P31" s="109"/>
    </row>
    <row r="32" spans="1:16" hidden="1">
      <c r="A32" s="144">
        <v>5</v>
      </c>
      <c r="B32" s="25" t="s">
        <v>39</v>
      </c>
      <c r="C32" s="274"/>
      <c r="D32" s="25" t="e">
        <f>IF(F32=0,"",IF(INDEX(base!G:G,MATCH(F32,base!AI:AI,0))="#",INDEX(base!I:I,MATCH(F32,base!AI:AI,0)),INDEX(base!G:G,MATCH(F32,base!AI:AI,0))))</f>
        <v>#N/A</v>
      </c>
      <c r="E32" s="29" t="e">
        <f>IF(F32=0,"",INDEX(base!AG:AG,MATCH(F32,base!AI:AI,0)))</f>
        <v>#N/A</v>
      </c>
      <c r="F32" s="84">
        <f t="array" ref="F32">LARGE(IF(base!$B$2:$B$400000=$B32,base!$AI$2:$AI$400000,-1*10^50),A32)</f>
        <v>-1.0000000000000001E+50</v>
      </c>
      <c r="G32" s="85"/>
      <c r="H32" s="86"/>
      <c r="I32" s="19" t="e">
        <f>IF(K32=0,"",IF(INDEX(base!G:G,MATCH(K32,base!AI:AI,0))="#",INDEX(base!I:I,MATCH(K32,base!AI:AI,0)),INDEX(base!G:G,MATCH(K32,base!AI:AI,0))))</f>
        <v>#N/A</v>
      </c>
      <c r="J32" s="5" t="e">
        <f>IF(K32=0,"",INDEX(base!AG:AG,MATCH(K32,base!AI:AI,0)))</f>
        <v>#N/A</v>
      </c>
      <c r="K32" s="106">
        <f t="array" ref="K32">SMALL(IF(base!$B$2:$B$400000=$B32,base!$AI$2:$AI$400000,1*10^50),A32)</f>
        <v>1.0000000000000001E+50</v>
      </c>
      <c r="L32" s="107"/>
      <c r="M32" s="108"/>
      <c r="N32" s="138"/>
      <c r="O32" s="139"/>
      <c r="P32" s="109"/>
    </row>
    <row r="33" spans="1:16" hidden="1">
      <c r="A33" s="144">
        <v>6</v>
      </c>
      <c r="B33" s="25" t="s">
        <v>39</v>
      </c>
      <c r="C33" s="274"/>
      <c r="D33" s="25" t="e">
        <f>IF(F33=0,"",IF(INDEX(base!G:G,MATCH(F33,base!AI:AI,0))="#",INDEX(base!I:I,MATCH(F33,base!AI:AI,0)),INDEX(base!G:G,MATCH(F33,base!AI:AI,0))))</f>
        <v>#N/A</v>
      </c>
      <c r="E33" s="29" t="e">
        <f>IF(F33=0,"",INDEX(base!AG:AG,MATCH(F33,base!AI:AI,0)))</f>
        <v>#N/A</v>
      </c>
      <c r="F33" s="84">
        <f t="array" ref="F33">LARGE(IF(base!$B$2:$B$400000=$B33,base!$AI$2:$AI$400000,-1*10^50),A33)</f>
        <v>-1.0000000000000001E+50</v>
      </c>
      <c r="G33" s="85"/>
      <c r="H33" s="86"/>
      <c r="I33" s="19" t="e">
        <f>IF(K33=0,"",IF(INDEX(base!G:G,MATCH(K33,base!AI:AI,0))="#",INDEX(base!I:I,MATCH(K33,base!AI:AI,0)),INDEX(base!G:G,MATCH(K33,base!AI:AI,0))))</f>
        <v>#N/A</v>
      </c>
      <c r="J33" s="5" t="e">
        <f>IF(K33=0,"",INDEX(base!AG:AG,MATCH(K33,base!AI:AI,0)))</f>
        <v>#N/A</v>
      </c>
      <c r="K33" s="106">
        <f t="array" ref="K33">SMALL(IF(base!$B$2:$B$400000=$B33,base!$AI$2:$AI$400000,1*10^50),A33)</f>
        <v>1.0000000000000001E+50</v>
      </c>
      <c r="L33" s="107"/>
      <c r="M33" s="108"/>
      <c r="N33" s="138"/>
      <c r="O33" s="139"/>
      <c r="P33" s="109"/>
    </row>
    <row r="34" spans="1:16" hidden="1">
      <c r="A34" s="144">
        <v>7</v>
      </c>
      <c r="B34" s="25" t="s">
        <v>39</v>
      </c>
      <c r="C34" s="274"/>
      <c r="D34" s="25" t="e">
        <f>IF(F34=0,"",IF(INDEX(base!G:G,MATCH(F34,base!AI:AI,0))="#",INDEX(base!I:I,MATCH(F34,base!AI:AI,0)),INDEX(base!G:G,MATCH(F34,base!AI:AI,0))))</f>
        <v>#N/A</v>
      </c>
      <c r="E34" s="29" t="e">
        <f>IF(F34=0,"",INDEX(base!AG:AG,MATCH(F34,base!AI:AI,0)))</f>
        <v>#N/A</v>
      </c>
      <c r="F34" s="84">
        <f t="array" ref="F34">LARGE(IF(base!$B$2:$B$400000=$B34,base!$AI$2:$AI$400000,-1*10^50),A34)</f>
        <v>-1.0000000000000001E+50</v>
      </c>
      <c r="G34" s="85"/>
      <c r="H34" s="86"/>
      <c r="I34" s="19" t="e">
        <f>IF(K34=0,"",IF(INDEX(base!G:G,MATCH(K34,base!AI:AI,0))="#",INDEX(base!I:I,MATCH(K34,base!AI:AI,0)),INDEX(base!G:G,MATCH(K34,base!AI:AI,0))))</f>
        <v>#N/A</v>
      </c>
      <c r="J34" s="5" t="e">
        <f>IF(K34=0,"",INDEX(base!AG:AG,MATCH(K34,base!AI:AI,0)))</f>
        <v>#N/A</v>
      </c>
      <c r="K34" s="106">
        <f t="array" ref="K34">SMALL(IF(base!$B$2:$B$400000=$B34,base!$AI$2:$AI$400000,1*10^50),A34)</f>
        <v>1.0000000000000001E+50</v>
      </c>
      <c r="L34" s="107"/>
      <c r="M34" s="108"/>
      <c r="N34" s="138"/>
      <c r="O34" s="139"/>
      <c r="P34" s="109"/>
    </row>
    <row r="35" spans="1:16" hidden="1">
      <c r="A35" s="144">
        <v>8</v>
      </c>
      <c r="B35" s="25" t="s">
        <v>39</v>
      </c>
      <c r="C35" s="274"/>
      <c r="D35" s="25" t="e">
        <f>IF(F35=0,"",IF(INDEX(base!G:G,MATCH(F35,base!AI:AI,0))="#",INDEX(base!I:I,MATCH(F35,base!AI:AI,0)),INDEX(base!G:G,MATCH(F35,base!AI:AI,0))))</f>
        <v>#N/A</v>
      </c>
      <c r="E35" s="29" t="e">
        <f>IF(F35=0,"",INDEX(base!AG:AG,MATCH(F35,base!AI:AI,0)))</f>
        <v>#N/A</v>
      </c>
      <c r="F35" s="84">
        <f t="array" ref="F35">LARGE(IF(base!$B$2:$B$400000=$B35,base!$AI$2:$AI$400000,-1*10^50),A35)</f>
        <v>-1.0000000000000001E+50</v>
      </c>
      <c r="G35" s="85"/>
      <c r="H35" s="86"/>
      <c r="I35" s="19" t="e">
        <f>IF(K35=0,"",IF(INDEX(base!G:G,MATCH(K35,base!AI:AI,0))="#",INDEX(base!I:I,MATCH(K35,base!AI:AI,0)),INDEX(base!G:G,MATCH(K35,base!AI:AI,0))))</f>
        <v>#N/A</v>
      </c>
      <c r="J35" s="5" t="e">
        <f>IF(K35=0,"",INDEX(base!AG:AG,MATCH(K35,base!AI:AI,0)))</f>
        <v>#N/A</v>
      </c>
      <c r="K35" s="106">
        <f t="array" ref="K35">SMALL(IF(base!$B$2:$B$400000=$B35,base!$AI$2:$AI$400000,1*10^50),A35)</f>
        <v>1.0000000000000001E+50</v>
      </c>
      <c r="L35" s="107"/>
      <c r="M35" s="108"/>
      <c r="N35" s="138"/>
      <c r="O35" s="139"/>
      <c r="P35" s="109"/>
    </row>
    <row r="36" spans="1:16" hidden="1">
      <c r="A36" s="144">
        <v>9</v>
      </c>
      <c r="B36" s="25" t="s">
        <v>39</v>
      </c>
      <c r="C36" s="274"/>
      <c r="D36" s="25" t="e">
        <f>IF(F36=0,"",IF(INDEX(base!G:G,MATCH(F36,base!AI:AI,0))="#",INDEX(base!I:I,MATCH(F36,base!AI:AI,0)),INDEX(base!G:G,MATCH(F36,base!AI:AI,0))))</f>
        <v>#N/A</v>
      </c>
      <c r="E36" s="29" t="e">
        <f>IF(F36=0,"",INDEX(base!AG:AG,MATCH(F36,base!AI:AI,0)))</f>
        <v>#N/A</v>
      </c>
      <c r="F36" s="84">
        <f t="array" ref="F36">LARGE(IF(base!$B$2:$B$400000=$B36,base!$AI$2:$AI$400000,-1*10^50),A36)</f>
        <v>-1.0000000000000001E+50</v>
      </c>
      <c r="G36" s="85"/>
      <c r="H36" s="86"/>
      <c r="I36" s="19" t="e">
        <f>IF(K36=0,"",IF(INDEX(base!G:G,MATCH(K36,base!AI:AI,0))="#",INDEX(base!I:I,MATCH(K36,base!AI:AI,0)),INDEX(base!G:G,MATCH(K36,base!AI:AI,0))))</f>
        <v>#N/A</v>
      </c>
      <c r="J36" s="5" t="e">
        <f>IF(K36=0,"",INDEX(base!AG:AG,MATCH(K36,base!AI:AI,0)))</f>
        <v>#N/A</v>
      </c>
      <c r="K36" s="106">
        <f t="array" ref="K36">SMALL(IF(base!$B$2:$B$400000=$B36,base!$AI$2:$AI$400000,1*10^50),A36)</f>
        <v>1.0000000000000001E+50</v>
      </c>
      <c r="L36" s="107"/>
      <c r="M36" s="108"/>
      <c r="N36" s="138"/>
      <c r="O36" s="139"/>
      <c r="P36" s="109"/>
    </row>
    <row r="37" spans="1:16" hidden="1">
      <c r="A37" s="144">
        <v>10</v>
      </c>
      <c r="B37" s="25" t="s">
        <v>39</v>
      </c>
      <c r="C37" s="274"/>
      <c r="D37" s="25" t="e">
        <f>IF(F37=0,"",IF(INDEX(base!G:G,MATCH(F37,base!AI:AI,0))="#",INDEX(base!I:I,MATCH(F37,base!AI:AI,0)),INDEX(base!G:G,MATCH(F37,base!AI:AI,0))))</f>
        <v>#N/A</v>
      </c>
      <c r="E37" s="29" t="e">
        <f>IF(F37=0,"",INDEX(base!AG:AG,MATCH(F37,base!AI:AI,0)))</f>
        <v>#N/A</v>
      </c>
      <c r="F37" s="84">
        <f t="array" ref="F37">LARGE(IF(base!$B$2:$B$400000=$B37,base!$AI$2:$AI$400000,-1*10^50),A37)</f>
        <v>-1.0000000000000001E+50</v>
      </c>
      <c r="G37" s="85"/>
      <c r="H37" s="86"/>
      <c r="I37" s="19" t="e">
        <f>IF(K37=0,"",IF(INDEX(base!G:G,MATCH(K37,base!AI:AI,0))="#",INDEX(base!I:I,MATCH(K37,base!AI:AI,0)),INDEX(base!G:G,MATCH(K37,base!AI:AI,0))))</f>
        <v>#N/A</v>
      </c>
      <c r="J37" s="5" t="e">
        <f>IF(K37=0,"",INDEX(base!AG:AG,MATCH(K37,base!AI:AI,0)))</f>
        <v>#N/A</v>
      </c>
      <c r="K37" s="106">
        <f t="array" ref="K37">SMALL(IF(base!$B$2:$B$400000=$B37,base!$AI$2:$AI$400000,1*10^50),A37)</f>
        <v>1.0000000000000001E+50</v>
      </c>
      <c r="L37" s="107"/>
      <c r="M37" s="108"/>
      <c r="N37" s="138"/>
      <c r="O37" s="139"/>
      <c r="P37" s="109"/>
    </row>
    <row r="38" spans="1:16" s="3" customFormat="1" hidden="1">
      <c r="A38" s="145"/>
      <c r="B38" s="164"/>
      <c r="C38" s="11" t="str">
        <f>B28&amp;" Subtotal"</f>
        <v>AEW Subtotal</v>
      </c>
      <c r="D38" s="6"/>
      <c r="E38" s="30"/>
      <c r="F38" s="87">
        <f>SUM(F28:F37)</f>
        <v>-9.9999999999999983E+50</v>
      </c>
      <c r="G38" s="88"/>
      <c r="H38" s="89"/>
      <c r="I38" s="20"/>
      <c r="J38" s="7"/>
      <c r="K38" s="110">
        <f>SUM(K28:K37)</f>
        <v>9.9999999999999983E+50</v>
      </c>
      <c r="L38" s="111"/>
      <c r="M38" s="112"/>
      <c r="N38" s="113">
        <f t="shared" si="2"/>
        <v>0</v>
      </c>
      <c r="O38" s="88"/>
      <c r="P38" s="114"/>
    </row>
    <row r="39" spans="1:16" s="3" customFormat="1" ht="15.75" hidden="1" thickBot="1">
      <c r="A39" s="146"/>
      <c r="B39" s="165"/>
      <c r="C39" s="12" t="str">
        <f>B28&amp;" Overall result"</f>
        <v>AEW Overall result</v>
      </c>
      <c r="D39" s="8"/>
      <c r="E39" s="31"/>
      <c r="F39" s="90">
        <f>SUMIFS(base!AD:AD,base!B:B,B28,base!AD:AD,"&gt;0")</f>
        <v>0</v>
      </c>
      <c r="G39" s="91"/>
      <c r="H39" s="92"/>
      <c r="I39" s="21"/>
      <c r="J39" s="9"/>
      <c r="K39" s="115">
        <f>SUMIFS(base!AD:AD,base!B:B,B28,base!AD:AD,"&lt;0")</f>
        <v>0</v>
      </c>
      <c r="L39" s="116"/>
      <c r="M39" s="117"/>
      <c r="N39" s="118">
        <f t="shared" si="2"/>
        <v>0</v>
      </c>
      <c r="O39" s="94"/>
      <c r="P39" s="120"/>
    </row>
    <row r="40" spans="1:16" ht="15.75" hidden="1" thickTop="1">
      <c r="A40" s="143">
        <v>1</v>
      </c>
      <c r="B40" s="26" t="s">
        <v>40</v>
      </c>
      <c r="C40" s="273" t="str">
        <f>B40</f>
        <v>IOE</v>
      </c>
      <c r="D40" s="26" t="e">
        <f>IF(F40=0,"",INDEX(base!K:K,MATCH(F40,base!AH:AH,0)))</f>
        <v>#N/A</v>
      </c>
      <c r="E40" s="28" t="e">
        <f>IF(F40=0,"",INDEX(base!L:L,MATCH(F40,base!AH:AH,0)))</f>
        <v>#N/A</v>
      </c>
      <c r="F40" s="81">
        <f t="array" ref="F40">LARGE(IF(base!$B$2:$B$400000=$B40,base!$AH$2:$AH$400000,-1*10^50),A40)</f>
        <v>-1.0000000000000001E+50</v>
      </c>
      <c r="G40" s="82"/>
      <c r="H40" s="83"/>
      <c r="I40" s="18" t="e">
        <f>IF(K40=0,"",INDEX(base!K:K,MATCH(K40,base!AH:AH,0)))</f>
        <v>#N/A</v>
      </c>
      <c r="J40" s="4" t="e">
        <f>IF(K40=0,"",INDEX(base!L:L,MATCH(K40,base!AH:AH,0)))</f>
        <v>#N/A</v>
      </c>
      <c r="K40" s="102">
        <f t="array" ref="K40">SMALL(IF(base!$B$2:$B$400000=$B40,base!$AH$2:$AH$400000,1*10^50),A40)</f>
        <v>1.0000000000000001E+50</v>
      </c>
      <c r="L40" s="103"/>
      <c r="M40" s="104"/>
      <c r="N40" s="136"/>
      <c r="O40" s="137"/>
      <c r="P40" s="105"/>
    </row>
    <row r="41" spans="1:16" hidden="1">
      <c r="A41" s="144">
        <v>2</v>
      </c>
      <c r="B41" s="25" t="s">
        <v>40</v>
      </c>
      <c r="C41" s="274"/>
      <c r="D41" s="25" t="e">
        <f>IF(F41=0,"",INDEX(base!K:K,MATCH(F41,base!AH:AH,0)))</f>
        <v>#N/A</v>
      </c>
      <c r="E41" s="29" t="e">
        <f>IF(F41=0,"",INDEX(base!L:L,MATCH(F41,base!AH:AH,0)))</f>
        <v>#N/A</v>
      </c>
      <c r="F41" s="84">
        <f t="array" ref="F41">LARGE(IF(base!$B$2:$B$400000=$B41,base!$AH$2:$AH$400000,-1*10^50),A41)</f>
        <v>-1.0000000000000001E+50</v>
      </c>
      <c r="G41" s="85"/>
      <c r="H41" s="86"/>
      <c r="I41" s="19" t="e">
        <f>IF(K41=0,"",INDEX(base!K:K,MATCH(K41,base!AH:AH,0)))</f>
        <v>#N/A</v>
      </c>
      <c r="J41" s="5" t="e">
        <f>IF(K41=0,"",INDEX(base!L:L,MATCH(K41,base!AH:AH,0)))</f>
        <v>#N/A</v>
      </c>
      <c r="K41" s="106">
        <f t="array" ref="K41">SMALL(IF(base!$B$2:$B$400000=$B41,base!$AH$2:$AH$400000,1*10^50),A41)</f>
        <v>1.0000000000000001E+50</v>
      </c>
      <c r="L41" s="107"/>
      <c r="M41" s="108"/>
      <c r="N41" s="138"/>
      <c r="O41" s="139"/>
      <c r="P41" s="109"/>
    </row>
    <row r="42" spans="1:16" hidden="1">
      <c r="A42" s="144">
        <v>3</v>
      </c>
      <c r="B42" s="25" t="s">
        <v>40</v>
      </c>
      <c r="C42" s="274"/>
      <c r="D42" s="25" t="e">
        <f>IF(F42=0,"",INDEX(base!K:K,MATCH(F42,base!AH:AH,0)))</f>
        <v>#N/A</v>
      </c>
      <c r="E42" s="29" t="e">
        <f>IF(F42=0,"",INDEX(base!L:L,MATCH(F42,base!AH:AH,0)))</f>
        <v>#N/A</v>
      </c>
      <c r="F42" s="84">
        <f t="array" ref="F42">LARGE(IF(base!$B$2:$B$400000=$B42,base!$AH$2:$AH$400000,-1*10^50),A42)</f>
        <v>-1.0000000000000001E+50</v>
      </c>
      <c r="G42" s="85"/>
      <c r="H42" s="86"/>
      <c r="I42" s="19" t="e">
        <f>IF(K42=0,"",INDEX(base!K:K,MATCH(K42,base!AH:AH,0)))</f>
        <v>#N/A</v>
      </c>
      <c r="J42" s="5" t="e">
        <f>IF(K42=0,"",INDEX(base!L:L,MATCH(K42,base!AH:AH,0)))</f>
        <v>#N/A</v>
      </c>
      <c r="K42" s="106">
        <f t="array" ref="K42">SMALL(IF(base!$B$2:$B$400000=$B42,base!$AH$2:$AH$400000,1*10^50),A42)</f>
        <v>1.0000000000000001E+50</v>
      </c>
      <c r="L42" s="107"/>
      <c r="M42" s="108"/>
      <c r="N42" s="138"/>
      <c r="O42" s="139"/>
      <c r="P42" s="109"/>
    </row>
    <row r="43" spans="1:16" hidden="1">
      <c r="A43" s="144">
        <v>4</v>
      </c>
      <c r="B43" s="25" t="s">
        <v>40</v>
      </c>
      <c r="C43" s="274"/>
      <c r="D43" s="25" t="e">
        <f>IF(F43=0,"",INDEX(base!K:K,MATCH(F43,base!AH:AH,0)))</f>
        <v>#N/A</v>
      </c>
      <c r="E43" s="29" t="e">
        <f>IF(F43=0,"",INDEX(base!L:L,MATCH(F43,base!AH:AH,0)))</f>
        <v>#N/A</v>
      </c>
      <c r="F43" s="84">
        <f t="array" ref="F43">LARGE(IF(base!$B$2:$B$400000=$B43,base!$AH$2:$AH$400000,-1*10^50),A43)</f>
        <v>-1.0000000000000001E+50</v>
      </c>
      <c r="G43" s="85"/>
      <c r="H43" s="86"/>
      <c r="I43" s="19" t="e">
        <f>IF(K43=0,"",INDEX(base!K:K,MATCH(K43,base!AH:AH,0)))</f>
        <v>#N/A</v>
      </c>
      <c r="J43" s="5" t="e">
        <f>IF(K43=0,"",INDEX(base!L:L,MATCH(K43,base!AH:AH,0)))</f>
        <v>#N/A</v>
      </c>
      <c r="K43" s="106">
        <f t="array" ref="K43">SMALL(IF(base!$B$2:$B$400000=$B43,base!$AH$2:$AH$400000,1*10^50),A43)</f>
        <v>1.0000000000000001E+50</v>
      </c>
      <c r="L43" s="107"/>
      <c r="M43" s="108"/>
      <c r="N43" s="138"/>
      <c r="O43" s="139"/>
      <c r="P43" s="109"/>
    </row>
    <row r="44" spans="1:16" hidden="1">
      <c r="A44" s="144">
        <v>5</v>
      </c>
      <c r="B44" s="25" t="s">
        <v>40</v>
      </c>
      <c r="C44" s="274"/>
      <c r="D44" s="25" t="e">
        <f>IF(F44=0,"",INDEX(base!K:K,MATCH(F44,base!AH:AH,0)))</f>
        <v>#N/A</v>
      </c>
      <c r="E44" s="29" t="e">
        <f>IF(F44=0,"",INDEX(base!L:L,MATCH(F44,base!AH:AH,0)))</f>
        <v>#N/A</v>
      </c>
      <c r="F44" s="84">
        <f t="array" ref="F44">LARGE(IF(base!$B$2:$B$400000=$B44,base!$AH$2:$AH$400000,-1*10^50),A44)</f>
        <v>-1.0000000000000001E+50</v>
      </c>
      <c r="G44" s="85"/>
      <c r="H44" s="86"/>
      <c r="I44" s="19" t="e">
        <f>IF(K44=0,"",INDEX(base!K:K,MATCH(K44,base!AH:AH,0)))</f>
        <v>#N/A</v>
      </c>
      <c r="J44" s="5" t="e">
        <f>IF(K44=0,"",INDEX(base!L:L,MATCH(K44,base!AH:AH,0)))</f>
        <v>#N/A</v>
      </c>
      <c r="K44" s="106">
        <f t="array" ref="K44">SMALL(IF(base!$B$2:$B$400000=$B44,base!$AH$2:$AH$400000,1*10^50),A44)</f>
        <v>1.0000000000000001E+50</v>
      </c>
      <c r="L44" s="107"/>
      <c r="M44" s="108"/>
      <c r="N44" s="138"/>
      <c r="O44" s="139"/>
      <c r="P44" s="109"/>
    </row>
    <row r="45" spans="1:16" hidden="1">
      <c r="A45" s="144">
        <v>6</v>
      </c>
      <c r="B45" s="25" t="s">
        <v>40</v>
      </c>
      <c r="C45" s="274"/>
      <c r="D45" s="25" t="e">
        <f>IF(F45=0,"",INDEX(base!K:K,MATCH(F45,base!AH:AH,0)))</f>
        <v>#N/A</v>
      </c>
      <c r="E45" s="29" t="e">
        <f>IF(F45=0,"",INDEX(base!L:L,MATCH(F45,base!AH:AH,0)))</f>
        <v>#N/A</v>
      </c>
      <c r="F45" s="84">
        <f t="array" ref="F45">LARGE(IF(base!$B$2:$B$400000=$B45,base!$AH$2:$AH$400000,-1*10^50),A45)</f>
        <v>-1.0000000000000001E+50</v>
      </c>
      <c r="G45" s="85"/>
      <c r="H45" s="86"/>
      <c r="I45" s="19" t="e">
        <f>IF(K45=0,"",INDEX(base!K:K,MATCH(K45,base!AH:AH,0)))</f>
        <v>#N/A</v>
      </c>
      <c r="J45" s="5" t="e">
        <f>IF(K45=0,"",INDEX(base!L:L,MATCH(K45,base!AH:AH,0)))</f>
        <v>#N/A</v>
      </c>
      <c r="K45" s="106">
        <f t="array" ref="K45">SMALL(IF(base!$B$2:$B$400000=$B45,base!$AH$2:$AH$400000,1*10^50),A45)</f>
        <v>1.0000000000000001E+50</v>
      </c>
      <c r="L45" s="107"/>
      <c r="M45" s="108"/>
      <c r="N45" s="138"/>
      <c r="O45" s="139"/>
      <c r="P45" s="109"/>
    </row>
    <row r="46" spans="1:16" hidden="1">
      <c r="A46" s="144">
        <v>7</v>
      </c>
      <c r="B46" s="25" t="s">
        <v>40</v>
      </c>
      <c r="C46" s="274"/>
      <c r="D46" s="25" t="e">
        <f>IF(F46=0,"",INDEX(base!K:K,MATCH(F46,base!AH:AH,0)))</f>
        <v>#N/A</v>
      </c>
      <c r="E46" s="29" t="e">
        <f>IF(F46=0,"",INDEX(base!L:L,MATCH(F46,base!AH:AH,0)))</f>
        <v>#N/A</v>
      </c>
      <c r="F46" s="84">
        <f t="array" ref="F46">LARGE(IF(base!$B$2:$B$400000=$B46,base!$AH$2:$AH$400000,-1*10^50),A46)</f>
        <v>-1.0000000000000001E+50</v>
      </c>
      <c r="G46" s="85"/>
      <c r="H46" s="86"/>
      <c r="I46" s="19" t="e">
        <f>IF(K46=0,"",INDEX(base!K:K,MATCH(K46,base!AH:AH,0)))</f>
        <v>#N/A</v>
      </c>
      <c r="J46" s="5" t="e">
        <f>IF(K46=0,"",INDEX(base!L:L,MATCH(K46,base!AH:AH,0)))</f>
        <v>#N/A</v>
      </c>
      <c r="K46" s="106">
        <f t="array" ref="K46">SMALL(IF(base!$B$2:$B$400000=$B46,base!$AH$2:$AH$400000,1*10^50),A46)</f>
        <v>1.0000000000000001E+50</v>
      </c>
      <c r="L46" s="107"/>
      <c r="M46" s="108"/>
      <c r="N46" s="138"/>
      <c r="O46" s="139"/>
      <c r="P46" s="109"/>
    </row>
    <row r="47" spans="1:16" hidden="1">
      <c r="A47" s="144">
        <v>8</v>
      </c>
      <c r="B47" s="25" t="s">
        <v>40</v>
      </c>
      <c r="C47" s="274"/>
      <c r="D47" s="25" t="e">
        <f>IF(F47=0,"",INDEX(base!K:K,MATCH(F47,base!AH:AH,0)))</f>
        <v>#N/A</v>
      </c>
      <c r="E47" s="29" t="e">
        <f>IF(F47=0,"",INDEX(base!L:L,MATCH(F47,base!AH:AH,0)))</f>
        <v>#N/A</v>
      </c>
      <c r="F47" s="84">
        <f t="array" ref="F47">LARGE(IF(base!$B$2:$B$400000=$B47,base!$AH$2:$AH$400000,-1*10^50),A47)</f>
        <v>-1.0000000000000001E+50</v>
      </c>
      <c r="G47" s="85"/>
      <c r="H47" s="86"/>
      <c r="I47" s="19" t="e">
        <f>IF(K47=0,"",INDEX(base!K:K,MATCH(K47,base!AH:AH,0)))</f>
        <v>#N/A</v>
      </c>
      <c r="J47" s="5" t="e">
        <f>IF(K47=0,"",INDEX(base!L:L,MATCH(K47,base!AH:AH,0)))</f>
        <v>#N/A</v>
      </c>
      <c r="K47" s="106">
        <f t="array" ref="K47">SMALL(IF(base!$B$2:$B$400000=$B47,base!$AH$2:$AH$400000,1*10^50),A47)</f>
        <v>1.0000000000000001E+50</v>
      </c>
      <c r="L47" s="107"/>
      <c r="M47" s="108"/>
      <c r="N47" s="138"/>
      <c r="O47" s="139"/>
      <c r="P47" s="109"/>
    </row>
    <row r="48" spans="1:16" hidden="1">
      <c r="A48" s="144">
        <v>9</v>
      </c>
      <c r="B48" s="25" t="s">
        <v>40</v>
      </c>
      <c r="C48" s="274"/>
      <c r="D48" s="25" t="e">
        <f>IF(F48=0,"",INDEX(base!K:K,MATCH(F48,base!AH:AH,0)))</f>
        <v>#N/A</v>
      </c>
      <c r="E48" s="29" t="e">
        <f>IF(F48=0,"",INDEX(base!L:L,MATCH(F48,base!AH:AH,0)))</f>
        <v>#N/A</v>
      </c>
      <c r="F48" s="84">
        <f t="array" ref="F48">LARGE(IF(base!$B$2:$B$400000=$B48,base!$AH$2:$AH$400000,-1*10^50),A48)</f>
        <v>-1.0000000000000001E+50</v>
      </c>
      <c r="G48" s="85"/>
      <c r="H48" s="86"/>
      <c r="I48" s="19" t="e">
        <f>IF(K48=0,"",INDEX(base!K:K,MATCH(K48,base!AH:AH,0)))</f>
        <v>#N/A</v>
      </c>
      <c r="J48" s="5" t="e">
        <f>IF(K48=0,"",INDEX(base!L:L,MATCH(K48,base!AH:AH,0)))</f>
        <v>#N/A</v>
      </c>
      <c r="K48" s="106">
        <f t="array" ref="K48">SMALL(IF(base!$B$2:$B$400000=$B48,base!$AH$2:$AH$400000,1*10^50),A48)</f>
        <v>1.0000000000000001E+50</v>
      </c>
      <c r="L48" s="107"/>
      <c r="M48" s="108"/>
      <c r="N48" s="138"/>
      <c r="O48" s="139"/>
      <c r="P48" s="109"/>
    </row>
    <row r="49" spans="1:16" hidden="1">
      <c r="A49" s="144">
        <v>10</v>
      </c>
      <c r="B49" s="25" t="s">
        <v>40</v>
      </c>
      <c r="C49" s="274"/>
      <c r="D49" s="25" t="e">
        <f>IF(F49=0,"",INDEX(base!K:K,MATCH(F49,base!AH:AH,0)))</f>
        <v>#N/A</v>
      </c>
      <c r="E49" s="29" t="e">
        <f>IF(F49=0,"",INDEX(base!L:L,MATCH(F49,base!AH:AH,0)))</f>
        <v>#N/A</v>
      </c>
      <c r="F49" s="84">
        <f t="array" ref="F49">LARGE(IF(base!$B$2:$B$400000=$B49,base!$AH$2:$AH$400000,-1*10^50),A49)</f>
        <v>-1.0000000000000001E+50</v>
      </c>
      <c r="G49" s="85"/>
      <c r="H49" s="86"/>
      <c r="I49" s="19" t="e">
        <f>IF(K49=0,"",INDEX(base!K:K,MATCH(K49,base!AH:AH,0)))</f>
        <v>#N/A</v>
      </c>
      <c r="J49" s="5" t="e">
        <f>IF(K49=0,"",INDEX(base!L:L,MATCH(K49,base!AH:AH,0)))</f>
        <v>#N/A</v>
      </c>
      <c r="K49" s="106">
        <f t="array" ref="K49">SMALL(IF(base!$B$2:$B$400000=$B49,base!$AH$2:$AH$400000,1*10^50),A49)</f>
        <v>1.0000000000000001E+50</v>
      </c>
      <c r="L49" s="107"/>
      <c r="M49" s="108"/>
      <c r="N49" s="138"/>
      <c r="O49" s="139"/>
      <c r="P49" s="109"/>
    </row>
    <row r="50" spans="1:16" s="3" customFormat="1" hidden="1">
      <c r="A50" s="145"/>
      <c r="B50" s="164"/>
      <c r="C50" s="11" t="str">
        <f>B40&amp;" Subtotal"</f>
        <v>IOE Subtotal</v>
      </c>
      <c r="D50" s="6"/>
      <c r="E50" s="30"/>
      <c r="F50" s="87">
        <f>SUM(F40:F49)</f>
        <v>-9.9999999999999983E+50</v>
      </c>
      <c r="G50" s="88"/>
      <c r="H50" s="89"/>
      <c r="I50" s="20"/>
      <c r="J50" s="7"/>
      <c r="K50" s="110">
        <f>SUM(K40:K49)</f>
        <v>9.9999999999999983E+50</v>
      </c>
      <c r="L50" s="111"/>
      <c r="M50" s="112"/>
      <c r="N50" s="113">
        <f t="shared" si="2"/>
        <v>0</v>
      </c>
      <c r="O50" s="88"/>
      <c r="P50" s="114"/>
    </row>
    <row r="51" spans="1:16" s="3" customFormat="1" hidden="1">
      <c r="A51" s="147"/>
      <c r="B51" s="166"/>
      <c r="C51" s="72" t="str">
        <f>B40&amp;" Overall result"</f>
        <v>IOE Overall result</v>
      </c>
      <c r="D51" s="71"/>
      <c r="E51" s="73"/>
      <c r="F51" s="93">
        <f>SUMIFS(base!AD:AD,base!B:B,B40,base!AD:AD,"&gt;0")</f>
        <v>0</v>
      </c>
      <c r="G51" s="94"/>
      <c r="H51" s="95"/>
      <c r="I51" s="74"/>
      <c r="J51" s="75"/>
      <c r="K51" s="121">
        <f>SUMIFS(base!AD:AD,base!B:B,B40,base!AD:AD,"&lt;0")</f>
        <v>0</v>
      </c>
      <c r="L51" s="122"/>
      <c r="M51" s="123"/>
      <c r="N51" s="124">
        <f t="shared" si="2"/>
        <v>0</v>
      </c>
      <c r="O51" s="94"/>
      <c r="P51" s="120"/>
    </row>
    <row r="52" spans="1:16" s="3" customFormat="1" ht="15.75" hidden="1" thickBot="1">
      <c r="A52" s="148"/>
      <c r="B52" s="167"/>
      <c r="C52" s="77" t="s">
        <v>78</v>
      </c>
      <c r="D52" s="76"/>
      <c r="E52" s="78"/>
      <c r="F52" s="96">
        <f>F51+F39</f>
        <v>0</v>
      </c>
      <c r="G52" s="97">
        <f>INDEX(OBP!D57:O57,1,mois)</f>
        <v>235.54291611248178</v>
      </c>
      <c r="H52" s="98">
        <f>F52-G52</f>
        <v>-235.54291611248178</v>
      </c>
      <c r="I52" s="79"/>
      <c r="J52" s="80"/>
      <c r="K52" s="125">
        <f>K51+K39</f>
        <v>0</v>
      </c>
      <c r="L52" s="126">
        <f>INDEX(OBP!D60:O60,1,mois)</f>
        <v>0</v>
      </c>
      <c r="M52" s="127">
        <f>K52-L52</f>
        <v>0</v>
      </c>
      <c r="N52" s="128">
        <f t="shared" si="2"/>
        <v>0</v>
      </c>
      <c r="O52" s="97">
        <f t="shared" ref="O52" si="4">G52+L52</f>
        <v>235.54291611248178</v>
      </c>
      <c r="P52" s="129">
        <f>+N52-O52</f>
        <v>-235.54291611248178</v>
      </c>
    </row>
    <row r="53" spans="1:16" ht="15.75" hidden="1" thickTop="1">
      <c r="A53" s="143">
        <v>1</v>
      </c>
      <c r="B53" s="26" t="s">
        <v>43</v>
      </c>
      <c r="C53" s="271" t="str">
        <f>B53</f>
        <v>IDE</v>
      </c>
      <c r="D53" s="26" t="e">
        <f>IF(F53=0,"",INDEX(base!K:K,MATCH(F53,base!AH:AH,0)))</f>
        <v>#N/A</v>
      </c>
      <c r="E53" s="28" t="e">
        <f>IF(F53=0,"",INDEX(base!L:L,MATCH(F53,base!AH:AH,0)))</f>
        <v>#N/A</v>
      </c>
      <c r="F53" s="81">
        <f t="array" ref="F53">LARGE(IF(base!$B$2:$B$400000=$B53,base!$AH$2:$AH$400000,-1*10^50),A53)</f>
        <v>-1.0000000000000001E+50</v>
      </c>
      <c r="G53" s="82"/>
      <c r="H53" s="83"/>
      <c r="I53" s="18" t="e">
        <f>IF(K53=0,"",INDEX(base!K:K,MATCH(K53,base!AH:AH,0)))</f>
        <v>#N/A</v>
      </c>
      <c r="J53" s="4" t="e">
        <f>IF(K53=0,"",INDEX(base!L:L,MATCH(K53,base!AH:AH,0)))</f>
        <v>#N/A</v>
      </c>
      <c r="K53" s="102">
        <f t="array" ref="K53">SMALL(IF(base!$B$2:$B$400000=$B53,base!$AH$2:$AH$400000,1*10^50),A53)</f>
        <v>1.0000000000000001E+50</v>
      </c>
      <c r="L53" s="103"/>
      <c r="M53" s="104"/>
      <c r="N53" s="136"/>
      <c r="O53" s="137"/>
      <c r="P53" s="105"/>
    </row>
    <row r="54" spans="1:16" hidden="1">
      <c r="A54" s="144">
        <v>2</v>
      </c>
      <c r="B54" s="25" t="s">
        <v>43</v>
      </c>
      <c r="C54" s="272"/>
      <c r="D54" s="25" t="e">
        <f>IF(F54=0,"",INDEX(base!K:K,MATCH(F54,base!AH:AH,0)))</f>
        <v>#N/A</v>
      </c>
      <c r="E54" s="29" t="e">
        <f>IF(F54=0,"",INDEX(base!L:L,MATCH(F54,base!AH:AH,0)))</f>
        <v>#N/A</v>
      </c>
      <c r="F54" s="84">
        <f t="array" ref="F54">LARGE(IF(base!$B$2:$B$400000=$B54,base!$AH$2:$AH$400000,-1*10^50),A54)</f>
        <v>-1.0000000000000001E+50</v>
      </c>
      <c r="G54" s="85"/>
      <c r="H54" s="86"/>
      <c r="I54" s="19" t="e">
        <f>IF(K54=0,"",INDEX(base!K:K,MATCH(K54,base!AH:AH,0)))</f>
        <v>#N/A</v>
      </c>
      <c r="J54" s="5" t="e">
        <f>IF(K54=0,"",INDEX(base!L:L,MATCH(K54,base!AH:AH,0)))</f>
        <v>#N/A</v>
      </c>
      <c r="K54" s="106">
        <f t="array" ref="K54">SMALL(IF(base!$B$2:$B$400000=$B54,base!$AH$2:$AH$400000,1*10^50),A54)</f>
        <v>1.0000000000000001E+50</v>
      </c>
      <c r="L54" s="107"/>
      <c r="M54" s="108"/>
      <c r="N54" s="138"/>
      <c r="O54" s="139"/>
      <c r="P54" s="109"/>
    </row>
    <row r="55" spans="1:16" hidden="1">
      <c r="A55" s="144">
        <v>3</v>
      </c>
      <c r="B55" s="25" t="s">
        <v>43</v>
      </c>
      <c r="C55" s="272"/>
      <c r="D55" s="25" t="e">
        <f>IF(F55=0,"",INDEX(base!K:K,MATCH(F55,base!AH:AH,0)))</f>
        <v>#N/A</v>
      </c>
      <c r="E55" s="29" t="e">
        <f>IF(F55=0,"",INDEX(base!L:L,MATCH(F55,base!AH:AH,0)))</f>
        <v>#N/A</v>
      </c>
      <c r="F55" s="84">
        <f t="array" ref="F55">LARGE(IF(base!$B$2:$B$400000=$B55,base!$AH$2:$AH$400000,-1*10^50),A55)</f>
        <v>-1.0000000000000001E+50</v>
      </c>
      <c r="G55" s="85"/>
      <c r="H55" s="86"/>
      <c r="I55" s="19" t="e">
        <f>IF(K55=0,"",INDEX(base!K:K,MATCH(K55,base!AH:AH,0)))</f>
        <v>#N/A</v>
      </c>
      <c r="J55" s="5" t="e">
        <f>IF(K55=0,"",INDEX(base!L:L,MATCH(K55,base!AH:AH,0)))</f>
        <v>#N/A</v>
      </c>
      <c r="K55" s="106">
        <f t="array" ref="K55">SMALL(IF(base!$B$2:$B$400000=$B55,base!$AH$2:$AH$400000,1*10^50),A55)</f>
        <v>1.0000000000000001E+50</v>
      </c>
      <c r="L55" s="107"/>
      <c r="M55" s="108"/>
      <c r="N55" s="138"/>
      <c r="O55" s="139"/>
      <c r="P55" s="109"/>
    </row>
    <row r="56" spans="1:16" hidden="1">
      <c r="A56" s="144">
        <v>4</v>
      </c>
      <c r="B56" s="25" t="s">
        <v>43</v>
      </c>
      <c r="C56" s="272"/>
      <c r="D56" s="25" t="e">
        <f>IF(F56=0,"",INDEX(base!K:K,MATCH(F56,base!AH:AH,0)))</f>
        <v>#N/A</v>
      </c>
      <c r="E56" s="29" t="e">
        <f>IF(F56=0,"",INDEX(base!L:L,MATCH(F56,base!AH:AH,0)))</f>
        <v>#N/A</v>
      </c>
      <c r="F56" s="84">
        <f t="array" ref="F56">LARGE(IF(base!$B$2:$B$400000=$B56,base!$AH$2:$AH$400000,-1*10^50),A56)</f>
        <v>-1.0000000000000001E+50</v>
      </c>
      <c r="G56" s="85"/>
      <c r="H56" s="86"/>
      <c r="I56" s="19" t="e">
        <f>IF(K56=0,"",INDEX(base!K:K,MATCH(K56,base!AH:AH,0)))</f>
        <v>#N/A</v>
      </c>
      <c r="J56" s="5" t="e">
        <f>IF(K56=0,"",INDEX(base!L:L,MATCH(K56,base!AH:AH,0)))</f>
        <v>#N/A</v>
      </c>
      <c r="K56" s="106">
        <f t="array" ref="K56">SMALL(IF(base!$B$2:$B$400000=$B56,base!$AH$2:$AH$400000,1*10^50),A56)</f>
        <v>1.0000000000000001E+50</v>
      </c>
      <c r="L56" s="107"/>
      <c r="M56" s="108"/>
      <c r="N56" s="138"/>
      <c r="O56" s="139"/>
      <c r="P56" s="109"/>
    </row>
    <row r="57" spans="1:16" hidden="1">
      <c r="A57" s="144">
        <v>5</v>
      </c>
      <c r="B57" s="25" t="s">
        <v>43</v>
      </c>
      <c r="C57" s="272"/>
      <c r="D57" s="25" t="e">
        <f>IF(F57=0,"",INDEX(base!K:K,MATCH(F57,base!AH:AH,0)))</f>
        <v>#N/A</v>
      </c>
      <c r="E57" s="29" t="e">
        <f>IF(F57=0,"",INDEX(base!L:L,MATCH(F57,base!AH:AH,0)))</f>
        <v>#N/A</v>
      </c>
      <c r="F57" s="84">
        <f t="array" ref="F57">LARGE(IF(base!$B$2:$B$400000=$B57,base!$AH$2:$AH$400000,-1*10^50),A57)</f>
        <v>-1.0000000000000001E+50</v>
      </c>
      <c r="G57" s="85"/>
      <c r="H57" s="86"/>
      <c r="I57" s="19" t="e">
        <f>IF(K57=0,"",INDEX(base!K:K,MATCH(K57,base!AH:AH,0)))</f>
        <v>#N/A</v>
      </c>
      <c r="J57" s="5" t="e">
        <f>IF(K57=0,"",INDEX(base!L:L,MATCH(K57,base!AH:AH,0)))</f>
        <v>#N/A</v>
      </c>
      <c r="K57" s="106">
        <f t="array" ref="K57">SMALL(IF(base!$B$2:$B$400000=$B57,base!$AH$2:$AH$400000,1*10^50),A57)</f>
        <v>1.0000000000000001E+50</v>
      </c>
      <c r="L57" s="107"/>
      <c r="M57" s="108"/>
      <c r="N57" s="138"/>
      <c r="O57" s="139"/>
      <c r="P57" s="109"/>
    </row>
    <row r="58" spans="1:16" hidden="1">
      <c r="A58" s="144">
        <v>6</v>
      </c>
      <c r="B58" s="25" t="s">
        <v>43</v>
      </c>
      <c r="C58" s="272"/>
      <c r="D58" s="25" t="e">
        <f>IF(F58=0,"",INDEX(base!K:K,MATCH(F58,base!AH:AH,0)))</f>
        <v>#N/A</v>
      </c>
      <c r="E58" s="29" t="e">
        <f>IF(F58=0,"",INDEX(base!L:L,MATCH(F58,base!AH:AH,0)))</f>
        <v>#N/A</v>
      </c>
      <c r="F58" s="84">
        <f t="array" ref="F58">LARGE(IF(base!$B$2:$B$400000=$B58,base!$AH$2:$AH$400000,-1*10^50),A58)</f>
        <v>-1.0000000000000001E+50</v>
      </c>
      <c r="G58" s="85"/>
      <c r="H58" s="86"/>
      <c r="I58" s="19" t="e">
        <f>IF(K58=0,"",INDEX(base!K:K,MATCH(K58,base!AH:AH,0)))</f>
        <v>#N/A</v>
      </c>
      <c r="J58" s="5" t="e">
        <f>IF(K58=0,"",INDEX(base!L:L,MATCH(K58,base!AH:AH,0)))</f>
        <v>#N/A</v>
      </c>
      <c r="K58" s="106">
        <f t="array" ref="K58">SMALL(IF(base!$B$2:$B$400000=$B58,base!$AH$2:$AH$400000,1*10^50),A58)</f>
        <v>1.0000000000000001E+50</v>
      </c>
      <c r="L58" s="107"/>
      <c r="M58" s="108"/>
      <c r="N58" s="138"/>
      <c r="O58" s="139"/>
      <c r="P58" s="109"/>
    </row>
    <row r="59" spans="1:16" hidden="1">
      <c r="A59" s="144">
        <v>7</v>
      </c>
      <c r="B59" s="25" t="s">
        <v>43</v>
      </c>
      <c r="C59" s="272"/>
      <c r="D59" s="25" t="e">
        <f>IF(F59=0,"",INDEX(base!K:K,MATCH(F59,base!AH:AH,0)))</f>
        <v>#N/A</v>
      </c>
      <c r="E59" s="29" t="e">
        <f>IF(F59=0,"",INDEX(base!L:L,MATCH(F59,base!AH:AH,0)))</f>
        <v>#N/A</v>
      </c>
      <c r="F59" s="84">
        <f t="array" ref="F59">LARGE(IF(base!$B$2:$B$400000=$B59,base!$AH$2:$AH$400000,-1*10^50),A59)</f>
        <v>-1.0000000000000001E+50</v>
      </c>
      <c r="G59" s="85"/>
      <c r="H59" s="86"/>
      <c r="I59" s="19" t="e">
        <f>IF(K59=0,"",INDEX(base!K:K,MATCH(K59,base!AH:AH,0)))</f>
        <v>#N/A</v>
      </c>
      <c r="J59" s="5" t="e">
        <f>IF(K59=0,"",INDEX(base!L:L,MATCH(K59,base!AH:AH,0)))</f>
        <v>#N/A</v>
      </c>
      <c r="K59" s="106">
        <f t="array" ref="K59">SMALL(IF(base!$B$2:$B$400000=$B59,base!$AH$2:$AH$400000,1*10^50),A59)</f>
        <v>1.0000000000000001E+50</v>
      </c>
      <c r="L59" s="107"/>
      <c r="M59" s="108"/>
      <c r="N59" s="138"/>
      <c r="O59" s="139"/>
      <c r="P59" s="109"/>
    </row>
    <row r="60" spans="1:16" hidden="1">
      <c r="A60" s="144">
        <v>8</v>
      </c>
      <c r="B60" s="25" t="s">
        <v>43</v>
      </c>
      <c r="C60" s="272"/>
      <c r="D60" s="25" t="e">
        <f>IF(F60=0,"",INDEX(base!K:K,MATCH(F60,base!AH:AH,0)))</f>
        <v>#N/A</v>
      </c>
      <c r="E60" s="29" t="e">
        <f>IF(F60=0,"",INDEX(base!L:L,MATCH(F60,base!AH:AH,0)))</f>
        <v>#N/A</v>
      </c>
      <c r="F60" s="84">
        <f t="array" ref="F60">LARGE(IF(base!$B$2:$B$400000=$B60,base!$AH$2:$AH$400000,-1*10^50),A60)</f>
        <v>-1.0000000000000001E+50</v>
      </c>
      <c r="G60" s="85"/>
      <c r="H60" s="86"/>
      <c r="I60" s="19" t="e">
        <f>IF(K60=0,"",INDEX(base!K:K,MATCH(K60,base!AH:AH,0)))</f>
        <v>#N/A</v>
      </c>
      <c r="J60" s="5" t="e">
        <f>IF(K60=0,"",INDEX(base!L:L,MATCH(K60,base!AH:AH,0)))</f>
        <v>#N/A</v>
      </c>
      <c r="K60" s="106">
        <f t="array" ref="K60">SMALL(IF(base!$B$2:$B$400000=$B60,base!$AH$2:$AH$400000,1*10^50),A60)</f>
        <v>1.0000000000000001E+50</v>
      </c>
      <c r="L60" s="107"/>
      <c r="M60" s="108"/>
      <c r="N60" s="138"/>
      <c r="O60" s="139"/>
      <c r="P60" s="109"/>
    </row>
    <row r="61" spans="1:16" hidden="1">
      <c r="A61" s="144">
        <v>9</v>
      </c>
      <c r="B61" s="25" t="s">
        <v>43</v>
      </c>
      <c r="C61" s="272"/>
      <c r="D61" s="25" t="e">
        <f>IF(F61=0,"",INDEX(base!K:K,MATCH(F61,base!AH:AH,0)))</f>
        <v>#N/A</v>
      </c>
      <c r="E61" s="29" t="e">
        <f>IF(F61=0,"",INDEX(base!L:L,MATCH(F61,base!AH:AH,0)))</f>
        <v>#N/A</v>
      </c>
      <c r="F61" s="84">
        <f t="array" ref="F61">LARGE(IF(base!$B$2:$B$400000=$B61,base!$AH$2:$AH$400000,-1*10^50),A61)</f>
        <v>-1.0000000000000001E+50</v>
      </c>
      <c r="G61" s="85"/>
      <c r="H61" s="86"/>
      <c r="I61" s="19" t="e">
        <f>IF(K61=0,"",INDEX(base!K:K,MATCH(K61,base!AH:AH,0)))</f>
        <v>#N/A</v>
      </c>
      <c r="J61" s="5" t="e">
        <f>IF(K61=0,"",INDEX(base!L:L,MATCH(K61,base!AH:AH,0)))</f>
        <v>#N/A</v>
      </c>
      <c r="K61" s="106">
        <f t="array" ref="K61">SMALL(IF(base!$B$2:$B$400000=$B61,base!$AH$2:$AH$400000,1*10^50),A61)</f>
        <v>1.0000000000000001E+50</v>
      </c>
      <c r="L61" s="107"/>
      <c r="M61" s="108"/>
      <c r="N61" s="138"/>
      <c r="O61" s="139"/>
      <c r="P61" s="109"/>
    </row>
    <row r="62" spans="1:16" hidden="1">
      <c r="A62" s="144">
        <v>10</v>
      </c>
      <c r="B62" s="25" t="s">
        <v>43</v>
      </c>
      <c r="C62" s="272"/>
      <c r="D62" s="25" t="e">
        <f>IF(F62=0,"",INDEX(base!K:K,MATCH(F62,base!AH:AH,0)))</f>
        <v>#N/A</v>
      </c>
      <c r="E62" s="29" t="e">
        <f>IF(F62=0,"",INDEX(base!L:L,MATCH(F62,base!AH:AH,0)))</f>
        <v>#N/A</v>
      </c>
      <c r="F62" s="84">
        <f t="array" ref="F62">LARGE(IF(base!$B$2:$B$400000=$B62,base!$AH$2:$AH$400000,-1*10^50),A62)</f>
        <v>-1.0000000000000001E+50</v>
      </c>
      <c r="G62" s="85"/>
      <c r="H62" s="86"/>
      <c r="I62" s="19" t="e">
        <f>IF(K62=0,"",INDEX(base!K:K,MATCH(K62,base!AH:AH,0)))</f>
        <v>#N/A</v>
      </c>
      <c r="J62" s="5" t="e">
        <f>IF(K62=0,"",INDEX(base!L:L,MATCH(K62,base!AH:AH,0)))</f>
        <v>#N/A</v>
      </c>
      <c r="K62" s="106">
        <f t="array" ref="K62">SMALL(IF(base!$B$2:$B$400000=$B62,base!$AH$2:$AH$400000,1*10^50),A62)</f>
        <v>1.0000000000000001E+50</v>
      </c>
      <c r="L62" s="107"/>
      <c r="M62" s="108"/>
      <c r="N62" s="138"/>
      <c r="O62" s="139"/>
      <c r="P62" s="109"/>
    </row>
    <row r="63" spans="1:16" s="3" customFormat="1" hidden="1">
      <c r="A63" s="145"/>
      <c r="B63" s="164"/>
      <c r="C63" s="11" t="str">
        <f>B53&amp;" Subtotal"</f>
        <v>IDE Subtotal</v>
      </c>
      <c r="D63" s="6"/>
      <c r="E63" s="30"/>
      <c r="F63" s="87">
        <f>SUM(F53:F62)</f>
        <v>-9.9999999999999983E+50</v>
      </c>
      <c r="G63" s="88"/>
      <c r="H63" s="89"/>
      <c r="I63" s="20"/>
      <c r="J63" s="7"/>
      <c r="K63" s="110">
        <f>SUM(K53:K62)</f>
        <v>9.9999999999999983E+50</v>
      </c>
      <c r="L63" s="111"/>
      <c r="M63" s="112"/>
      <c r="N63" s="113">
        <f t="shared" ref="N63:N64" si="5">F63+K63</f>
        <v>0</v>
      </c>
      <c r="O63" s="88"/>
      <c r="P63" s="114"/>
    </row>
    <row r="64" spans="1:16" s="3" customFormat="1" ht="15.75" hidden="1" thickBot="1">
      <c r="A64" s="146"/>
      <c r="B64" s="165"/>
      <c r="C64" s="12" t="str">
        <f>B53&amp;" Overall result"</f>
        <v>IDE Overall result</v>
      </c>
      <c r="D64" s="8"/>
      <c r="E64" s="31"/>
      <c r="F64" s="90">
        <f>SUMIFS(base!AD:AD,base!B:B,B53,base!AD:AD,"&gt;0")</f>
        <v>0</v>
      </c>
      <c r="G64" s="91">
        <f>INDEX(OBP!D64:O64,1,mois)</f>
        <v>268.0991971212627</v>
      </c>
      <c r="H64" s="92">
        <f>F64-G64</f>
        <v>-268.0991971212627</v>
      </c>
      <c r="I64" s="21"/>
      <c r="J64" s="9"/>
      <c r="K64" s="115">
        <f>SUMIFS(base!AD:AD,base!B:B,B53,base!AD:AD,"&lt;0")</f>
        <v>0</v>
      </c>
      <c r="L64" s="116">
        <f>INDEX(OBP!D67:O67,1,mois)</f>
        <v>0</v>
      </c>
      <c r="M64" s="117">
        <f>K64-L64</f>
        <v>0</v>
      </c>
      <c r="N64" s="118">
        <f t="shared" si="5"/>
        <v>0</v>
      </c>
      <c r="O64" s="94">
        <f t="shared" ref="O64:O65" si="6">G64+L64</f>
        <v>268.0991971212627</v>
      </c>
      <c r="P64" s="120">
        <f>+N64-O64</f>
        <v>-268.0991971212627</v>
      </c>
    </row>
    <row r="65" spans="1:16" s="1" customFormat="1" ht="21.75" hidden="1" customHeight="1" thickTop="1" thickBot="1">
      <c r="A65" s="149"/>
      <c r="B65" s="168"/>
      <c r="C65" s="13" t="s">
        <v>47</v>
      </c>
      <c r="D65" s="27"/>
      <c r="E65" s="32"/>
      <c r="F65" s="99">
        <f>F64+F51+F39+F27+F15</f>
        <v>3.7013288288288267E-2</v>
      </c>
      <c r="G65" s="100">
        <f>INDEX(OBP!D71:O71,1,mois)</f>
        <v>1726.8013724525365</v>
      </c>
      <c r="H65" s="101">
        <f>F65-G65</f>
        <v>-1726.7643591642482</v>
      </c>
      <c r="I65" s="22"/>
      <c r="J65" s="10"/>
      <c r="K65" s="130">
        <f>K64+K51+K39+K27+K15</f>
        <v>-5.331976206212779E-3</v>
      </c>
      <c r="L65" s="131">
        <f>INDEX(OBP!D74:O74,1,mois)</f>
        <v>-996.70603082328205</v>
      </c>
      <c r="M65" s="132">
        <f>K65-L65</f>
        <v>996.70069884707584</v>
      </c>
      <c r="N65" s="133">
        <f>N64+N51+N39+N27+N15</f>
        <v>3.1681312082075488E-2</v>
      </c>
      <c r="O65" s="134">
        <f t="shared" si="6"/>
        <v>730.09534162925445</v>
      </c>
      <c r="P65" s="135">
        <f>+N65-O65</f>
        <v>-730.06366031717232</v>
      </c>
    </row>
    <row r="66" spans="1:16" hidden="1"/>
    <row r="67" spans="1:16" ht="15.75" hidden="1" thickBot="1">
      <c r="C67" s="170" t="s">
        <v>90</v>
      </c>
    </row>
    <row r="68" spans="1:16" ht="30.75" hidden="1" thickBot="1">
      <c r="A68" s="219" t="s">
        <v>46</v>
      </c>
      <c r="B68" s="189" t="s">
        <v>1</v>
      </c>
      <c r="C68" s="188" t="s">
        <v>1</v>
      </c>
      <c r="D68" s="189" t="s">
        <v>82</v>
      </c>
      <c r="E68" s="190" t="s">
        <v>48</v>
      </c>
      <c r="F68" s="195" t="s">
        <v>44</v>
      </c>
      <c r="G68" s="192" t="s">
        <v>73</v>
      </c>
      <c r="H68" s="193" t="s">
        <v>74</v>
      </c>
      <c r="I68" s="191" t="s">
        <v>82</v>
      </c>
      <c r="J68" s="187" t="s">
        <v>48</v>
      </c>
      <c r="K68" s="196" t="s">
        <v>45</v>
      </c>
      <c r="L68" s="194" t="s">
        <v>73</v>
      </c>
      <c r="M68" s="197" t="s">
        <v>74</v>
      </c>
      <c r="N68" s="198" t="s">
        <v>75</v>
      </c>
      <c r="O68" s="199" t="s">
        <v>76</v>
      </c>
      <c r="P68" s="200" t="s">
        <v>77</v>
      </c>
    </row>
    <row r="69" spans="1:16" ht="15.75" hidden="1" thickTop="1">
      <c r="A69" s="220">
        <v>1</v>
      </c>
      <c r="B69" s="184"/>
      <c r="C69" s="271" t="s">
        <v>41</v>
      </c>
      <c r="D69" s="182"/>
      <c r="E69" s="185" t="e">
        <f>IF(F69="","",VLOOKUP(INDEX(BL!A:A,MATCH(F69,BL!O:O,0)),trad!B:C,2,0))</f>
        <v>#N/A</v>
      </c>
      <c r="F69" s="201">
        <f>IFERROR(IF(LARGE(BL!O:O,A69)&gt;0,LARGE(BL!O:O,A69),""),"")</f>
        <v>74.931080000000009</v>
      </c>
      <c r="G69" s="202"/>
      <c r="H69" s="203"/>
      <c r="I69" s="180"/>
      <c r="J69" s="178" t="e">
        <f>IF(K69="","",VLOOKUP(INDEX(BL!A:A,MATCH(K69,BL!O:O,0)),trad!B:C,2,0))</f>
        <v>#N/A</v>
      </c>
      <c r="K69" s="207">
        <f>IFERROR(IF(SMALL(BL!O:O,A69)&lt;0,SMALL(BL!O:O,A69),""),"")</f>
        <v>-3.22654</v>
      </c>
      <c r="L69" s="208"/>
      <c r="M69" s="209"/>
      <c r="N69" s="215"/>
      <c r="O69" s="216"/>
      <c r="P69" s="210"/>
    </row>
    <row r="70" spans="1:16" hidden="1">
      <c r="A70" s="221">
        <v>2</v>
      </c>
      <c r="B70" s="183"/>
      <c r="C70" s="272"/>
      <c r="D70" s="183"/>
      <c r="E70" s="186" t="str">
        <f>IF(F70="","",VLOOKUP(INDEX(BL!A:A,MATCH(F70,BL!O:O,0)),trad!B:C,2,0))</f>
        <v/>
      </c>
      <c r="F70" s="204" t="str">
        <f>IFERROR(IF(LARGE(BL!O:O,A70)&gt;0,LARGE(BL!O:O,A70),""),"")</f>
        <v/>
      </c>
      <c r="G70" s="205"/>
      <c r="H70" s="206"/>
      <c r="I70" s="181"/>
      <c r="J70" s="179" t="str">
        <f>IF(K70="","",VLOOKUP(INDEX(BL!A:A,MATCH(K70,BL!O:O,0)),trad!B:C,2,0))</f>
        <v/>
      </c>
      <c r="K70" s="211" t="str">
        <f>IFERROR(IF(SMALL(BL!O:O,A70)&lt;0,SMALL(BL!O:O,A70),""),"")</f>
        <v/>
      </c>
      <c r="L70" s="212"/>
      <c r="M70" s="213"/>
      <c r="N70" s="217"/>
      <c r="O70" s="218"/>
      <c r="P70" s="214"/>
    </row>
    <row r="71" spans="1:16" hidden="1">
      <c r="A71" s="221">
        <v>3</v>
      </c>
      <c r="B71" s="183"/>
      <c r="C71" s="272"/>
      <c r="D71" s="183"/>
      <c r="E71" s="186" t="str">
        <f>IF(F71="","",VLOOKUP(INDEX(BL!A:A,MATCH(F71,BL!O:O,0)),trad!B:C,2,0))</f>
        <v/>
      </c>
      <c r="F71" s="204" t="str">
        <f>IFERROR(IF(LARGE(BL!O:O,A71)&gt;0,LARGE(BL!O:O,A71),""),"")</f>
        <v/>
      </c>
      <c r="G71" s="205"/>
      <c r="H71" s="206"/>
      <c r="I71" s="181"/>
      <c r="J71" s="179" t="str">
        <f>IF(K71="","",VLOOKUP(INDEX(BL!A:A,MATCH(K71,BL!O:O,0)),trad!B:C,2,0))</f>
        <v/>
      </c>
      <c r="K71" s="211" t="str">
        <f>IFERROR(IF(SMALL(BL!O:O,A71)&lt;0,SMALL(BL!O:O,A71),""),"")</f>
        <v/>
      </c>
      <c r="L71" s="212"/>
      <c r="M71" s="213"/>
      <c r="N71" s="217"/>
      <c r="O71" s="218"/>
      <c r="P71" s="214"/>
    </row>
    <row r="72" spans="1:16" hidden="1">
      <c r="A72" s="221">
        <v>4</v>
      </c>
      <c r="B72" s="183"/>
      <c r="C72" s="272"/>
      <c r="D72" s="183"/>
      <c r="E72" s="186" t="str">
        <f>IF(F72="","",VLOOKUP(INDEX(BL!A:A,MATCH(F72,BL!O:O,0)),trad!B:C,2,0))</f>
        <v/>
      </c>
      <c r="F72" s="204" t="str">
        <f>IFERROR(IF(LARGE(BL!O:O,A72)&gt;0,LARGE(BL!O:O,A72),""),"")</f>
        <v/>
      </c>
      <c r="G72" s="205"/>
      <c r="H72" s="206"/>
      <c r="I72" s="181"/>
      <c r="J72" s="179" t="str">
        <f>IF(K72="","",VLOOKUP(INDEX(BL!A:A,MATCH(K72,BL!O:O,0)),trad!B:C,2,0))</f>
        <v/>
      </c>
      <c r="K72" s="211" t="str">
        <f>IFERROR(IF(SMALL(BL!O:O,A72)&lt;0,SMALL(BL!O:O,A72),""),"")</f>
        <v/>
      </c>
      <c r="L72" s="212"/>
      <c r="M72" s="213"/>
      <c r="N72" s="217"/>
      <c r="O72" s="218"/>
      <c r="P72" s="214"/>
    </row>
    <row r="73" spans="1:16" hidden="1">
      <c r="A73" s="221">
        <v>5</v>
      </c>
      <c r="B73" s="183"/>
      <c r="C73" s="272"/>
      <c r="D73" s="183"/>
      <c r="E73" s="186" t="str">
        <f>IF(F73="","",VLOOKUP(INDEX(BL!A:A,MATCH(F73,BL!O:O,0)),trad!B:C,2,0))</f>
        <v/>
      </c>
      <c r="F73" s="204" t="str">
        <f>IFERROR(IF(LARGE(BL!O:O,A73)&gt;0,LARGE(BL!O:O,A73),""),"")</f>
        <v/>
      </c>
      <c r="G73" s="205"/>
      <c r="H73" s="206"/>
      <c r="I73" s="181"/>
      <c r="J73" s="179" t="str">
        <f>IF(K73="","",VLOOKUP(INDEX(BL!A:A,MATCH(K73,BL!O:O,0)),trad!B:C,2,0))</f>
        <v/>
      </c>
      <c r="K73" s="211" t="str">
        <f>IFERROR(IF(SMALL(BL!O:O,A73)&lt;0,SMALL(BL!O:O,A73),""),"")</f>
        <v/>
      </c>
      <c r="L73" s="212"/>
      <c r="M73" s="213"/>
      <c r="N73" s="217"/>
      <c r="O73" s="218"/>
      <c r="P73" s="214"/>
    </row>
    <row r="74" spans="1:16" hidden="1">
      <c r="A74" s="221">
        <v>6</v>
      </c>
      <c r="B74" s="183"/>
      <c r="C74" s="272"/>
      <c r="D74" s="183"/>
      <c r="E74" s="186" t="str">
        <f>IF(F74="","",VLOOKUP(INDEX(BL!A:A,MATCH(F74,BL!O:O,0)),trad!B:C,2,0))</f>
        <v/>
      </c>
      <c r="F74" s="204" t="str">
        <f>IFERROR(IF(LARGE(BL!O:O,A74)&gt;0,LARGE(BL!O:O,A74),""),"")</f>
        <v/>
      </c>
      <c r="G74" s="205"/>
      <c r="H74" s="206"/>
      <c r="I74" s="181"/>
      <c r="J74" s="179" t="str">
        <f>IF(K74="","",VLOOKUP(INDEX(BL!A:A,MATCH(K74,BL!O:O,0)),trad!B:C,2,0))</f>
        <v/>
      </c>
      <c r="K74" s="211" t="str">
        <f>IFERROR(IF(SMALL(BL!O:O,A74)&lt;0,SMALL(BL!O:O,A74),""),"")</f>
        <v/>
      </c>
      <c r="L74" s="212"/>
      <c r="M74" s="213"/>
      <c r="N74" s="217"/>
      <c r="O74" s="218"/>
      <c r="P74" s="214"/>
    </row>
    <row r="75" spans="1:16" hidden="1">
      <c r="A75" s="221">
        <v>7</v>
      </c>
      <c r="B75" s="183"/>
      <c r="C75" s="272"/>
      <c r="D75" s="183"/>
      <c r="E75" s="186" t="str">
        <f>IF(F75="","",VLOOKUP(INDEX(BL!A:A,MATCH(F75,BL!O:O,0)),trad!B:C,2,0))</f>
        <v/>
      </c>
      <c r="F75" s="204" t="str">
        <f>IFERROR(IF(LARGE(BL!O:O,A75)&gt;0,LARGE(BL!O:O,A75),""),"")</f>
        <v/>
      </c>
      <c r="G75" s="205"/>
      <c r="H75" s="206"/>
      <c r="I75" s="181"/>
      <c r="J75" s="179" t="str">
        <f>IF(K75="","",VLOOKUP(INDEX(BL!A:A,MATCH(K75,BL!O:O,0)),trad!B:C,2,0))</f>
        <v/>
      </c>
      <c r="K75" s="211" t="str">
        <f>IFERROR(IF(SMALL(BL!O:O,A75)&lt;0,SMALL(BL!O:O,A75),""),"")</f>
        <v/>
      </c>
      <c r="L75" s="212"/>
      <c r="M75" s="213"/>
      <c r="N75" s="217"/>
      <c r="O75" s="218"/>
      <c r="P75" s="214"/>
    </row>
    <row r="76" spans="1:16" hidden="1">
      <c r="A76" s="221">
        <v>8</v>
      </c>
      <c r="B76" s="183"/>
      <c r="C76" s="272"/>
      <c r="D76" s="183"/>
      <c r="E76" s="186" t="str">
        <f>IF(F76="","",VLOOKUP(INDEX(BL!A:A,MATCH(F76,BL!O:O,0)),trad!B:C,2,0))</f>
        <v/>
      </c>
      <c r="F76" s="204" t="str">
        <f>IFERROR(IF(LARGE(BL!O:O,A76)&gt;0,LARGE(BL!O:O,A76),""),"")</f>
        <v/>
      </c>
      <c r="G76" s="205"/>
      <c r="H76" s="206"/>
      <c r="I76" s="181"/>
      <c r="J76" s="179" t="str">
        <f>IF(K76="","",VLOOKUP(INDEX(BL!A:A,MATCH(K76,BL!O:O,0)),trad!B:C,2,0))</f>
        <v/>
      </c>
      <c r="K76" s="211" t="str">
        <f>IFERROR(IF(SMALL(BL!O:O,A76)&lt;0,SMALL(BL!O:O,A76),""),"")</f>
        <v/>
      </c>
      <c r="L76" s="212"/>
      <c r="M76" s="213"/>
      <c r="N76" s="217"/>
      <c r="O76" s="218"/>
      <c r="P76" s="214"/>
    </row>
    <row r="77" spans="1:16" hidden="1">
      <c r="A77" s="221">
        <v>9</v>
      </c>
      <c r="B77" s="183"/>
      <c r="C77" s="272"/>
      <c r="D77" s="183"/>
      <c r="E77" s="186" t="str">
        <f>IF(F77="","",VLOOKUP(INDEX(BL!A:A,MATCH(F77,BL!O:O,0)),trad!B:C,2,0))</f>
        <v/>
      </c>
      <c r="F77" s="204" t="str">
        <f>IFERROR(IF(LARGE(BL!O:O,A77)&gt;0,LARGE(BL!O:O,A77),""),"")</f>
        <v/>
      </c>
      <c r="G77" s="205"/>
      <c r="H77" s="206"/>
      <c r="I77" s="181"/>
      <c r="J77" s="179" t="str">
        <f>IF(K77="","",VLOOKUP(INDEX(BL!A:A,MATCH(K77,BL!O:O,0)),trad!B:C,2,0))</f>
        <v/>
      </c>
      <c r="K77" s="211" t="str">
        <f>IFERROR(IF(SMALL(BL!O:O,A77)&lt;0,SMALL(BL!O:O,A77),""),"")</f>
        <v/>
      </c>
      <c r="L77" s="212"/>
      <c r="M77" s="213"/>
      <c r="N77" s="217"/>
      <c r="O77" s="218"/>
      <c r="P77" s="214"/>
    </row>
    <row r="78" spans="1:16" hidden="1">
      <c r="A78" s="221">
        <v>10</v>
      </c>
      <c r="B78" s="183"/>
      <c r="C78" s="272"/>
      <c r="D78" s="183"/>
      <c r="E78" s="186" t="str">
        <f>IF(F78="","",VLOOKUP(INDEX(BL!A:A,MATCH(F78,BL!O:O,0)),trad!B:C,2,0))</f>
        <v/>
      </c>
      <c r="F78" s="204" t="str">
        <f>IFERROR(IF(LARGE(BL!O:O,A78)&gt;0,LARGE(BL!O:O,A78),""),"")</f>
        <v/>
      </c>
      <c r="G78" s="205"/>
      <c r="H78" s="206"/>
      <c r="I78" s="181"/>
      <c r="J78" s="179" t="str">
        <f>IF(K78="","",VLOOKUP(INDEX(BL!A:A,MATCH(K78,BL!O:O,0)),trad!B:C,2,0))</f>
        <v/>
      </c>
      <c r="K78" s="211" t="str">
        <f>IFERROR(IF(SMALL(BL!O:O,A78)&lt;0,SMALL(BL!O:O,A78),""),"")</f>
        <v/>
      </c>
      <c r="L78" s="212"/>
      <c r="M78" s="213"/>
      <c r="N78" s="217"/>
      <c r="O78" s="218"/>
      <c r="P78" s="214"/>
    </row>
    <row r="79" spans="1:16" ht="15.75" hidden="1" thickBot="1">
      <c r="A79" s="244"/>
      <c r="B79" s="245"/>
      <c r="C79" s="246" t="str">
        <f>C69&amp;" Business Link Total"</f>
        <v>AOE Business Link Total</v>
      </c>
      <c r="D79" s="247"/>
      <c r="E79" s="248"/>
      <c r="F79" s="249">
        <f>SUMIF(BL!O:O,"&gt;0",BL!O:O)</f>
        <v>74.931080000000009</v>
      </c>
      <c r="G79" s="250">
        <f>INDEX(OBP!D108:O108,1,mois)</f>
        <v>0</v>
      </c>
      <c r="H79" s="251">
        <f>F79-G79</f>
        <v>74.931080000000009</v>
      </c>
      <c r="I79" s="252"/>
      <c r="J79" s="253"/>
      <c r="K79" s="254">
        <f>SUMIF(BL!O:O,"&lt;0",BL!O:O)</f>
        <v>-3.22654</v>
      </c>
      <c r="L79" s="255">
        <f>INDEX(OBP!I108:T108,1,mois)</f>
        <v>0</v>
      </c>
      <c r="M79" s="256">
        <f>K79-L79</f>
        <v>-3.22654</v>
      </c>
      <c r="N79" s="257">
        <f t="shared" ref="N79" si="7">F79+K79</f>
        <v>71.704540000000009</v>
      </c>
      <c r="O79" s="250">
        <f t="shared" ref="O79" si="8">G79+L79</f>
        <v>0</v>
      </c>
      <c r="P79" s="258">
        <f>+N79-O79</f>
        <v>71.704540000000009</v>
      </c>
    </row>
    <row r="80" spans="1:16" ht="15.75" hidden="1" thickBot="1"/>
    <row r="81" spans="1:16" s="177" customFormat="1" ht="28.5" hidden="1" customHeight="1" thickBot="1">
      <c r="A81" s="222"/>
      <c r="B81" s="223"/>
      <c r="C81" s="224" t="s">
        <v>92</v>
      </c>
      <c r="D81" s="225"/>
      <c r="E81" s="226"/>
      <c r="F81" s="227">
        <f>F79+F65</f>
        <v>74.968093288288301</v>
      </c>
      <c r="G81" s="228">
        <f t="shared" ref="G81:H81" si="9">G79+G65</f>
        <v>1726.8013724525365</v>
      </c>
      <c r="H81" s="229">
        <f t="shared" si="9"/>
        <v>-1651.8332791642481</v>
      </c>
      <c r="I81" s="230"/>
      <c r="J81" s="231"/>
      <c r="K81" s="232">
        <f t="shared" ref="K81:P81" si="10">K79+K65</f>
        <v>-3.2318719762062127</v>
      </c>
      <c r="L81" s="233">
        <f t="shared" si="10"/>
        <v>-996.70603082328205</v>
      </c>
      <c r="M81" s="234">
        <f t="shared" si="10"/>
        <v>993.47415884707584</v>
      </c>
      <c r="N81" s="235">
        <f t="shared" si="10"/>
        <v>71.73622131208208</v>
      </c>
      <c r="O81" s="228">
        <f t="shared" si="10"/>
        <v>730.09534162925445</v>
      </c>
      <c r="P81" s="236">
        <f t="shared" si="10"/>
        <v>-658.35912031717226</v>
      </c>
    </row>
    <row r="82" spans="1:16" ht="15.75" thickTop="1"/>
  </sheetData>
  <mergeCells count="6">
    <mergeCell ref="C69:C78"/>
    <mergeCell ref="C4:C13"/>
    <mergeCell ref="C16:C25"/>
    <mergeCell ref="C28:C37"/>
    <mergeCell ref="C40:C49"/>
    <mergeCell ref="C53:C62"/>
  </mergeCells>
  <conditionalFormatting sqref="A4:P13 A16:P25 A28:P37 A40:P49 A53:P62">
    <cfRule type="expression" dxfId="1" priority="8">
      <formula>MOD(ROW(),2)=0</formula>
    </cfRule>
  </conditionalFormatting>
  <conditionalFormatting sqref="A69:P78">
    <cfRule type="expression" dxfId="0" priority="1">
      <formula>MOD(ROW(),2)=0</formula>
    </cfRule>
  </conditionalFormatting>
  <pageMargins left="0.19685039370078741" right="0.19685039370078741" top="0.19685039370078741" bottom="0.19685039370078741" header="0.19685039370078741" footer="0.19685039370078741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002"/>
  <sheetViews>
    <sheetView showGridLines="0" workbookViewId="0">
      <selection activeCell="E3" sqref="E3"/>
    </sheetView>
  </sheetViews>
  <sheetFormatPr baseColWidth="10" defaultRowHeight="12.75"/>
  <cols>
    <col min="1" max="2" width="5" style="150" bestFit="1" customWidth="1"/>
    <col min="3" max="3" width="3.85546875" style="150" bestFit="1" customWidth="1"/>
    <col min="4" max="4" width="6" style="150" bestFit="1" customWidth="1"/>
    <col min="5" max="5" width="8.85546875" style="150" bestFit="1" customWidth="1"/>
    <col min="6" max="6" width="7.140625" style="292" bestFit="1" customWidth="1"/>
    <col min="7" max="7" width="8.85546875" style="150" bestFit="1" customWidth="1"/>
    <col min="8" max="16384" width="11.42578125" style="151"/>
  </cols>
  <sheetData>
    <row r="1" spans="1:11" s="158" customFormat="1">
      <c r="A1" s="156"/>
      <c r="B1" s="156"/>
      <c r="C1" s="157"/>
      <c r="D1" s="275" t="s">
        <v>85</v>
      </c>
      <c r="E1" s="276"/>
      <c r="F1" s="277" t="s">
        <v>86</v>
      </c>
      <c r="G1" s="278"/>
    </row>
    <row r="2" spans="1:11" s="158" customFormat="1">
      <c r="A2" s="159" t="s">
        <v>88</v>
      </c>
      <c r="B2" s="159" t="s">
        <v>46</v>
      </c>
      <c r="C2" s="160" t="s">
        <v>1</v>
      </c>
      <c r="D2" s="161" t="s">
        <v>87</v>
      </c>
      <c r="E2" s="162" t="s">
        <v>84</v>
      </c>
      <c r="F2" s="290" t="s">
        <v>87</v>
      </c>
      <c r="G2" s="163" t="s">
        <v>84</v>
      </c>
    </row>
    <row r="3" spans="1:11">
      <c r="A3" s="150">
        <f t="shared" ref="A3:A66" si="0">VALUE(mois)</f>
        <v>5</v>
      </c>
      <c r="B3" s="150">
        <v>1</v>
      </c>
      <c r="C3" s="152" t="s">
        <v>31</v>
      </c>
      <c r="D3" s="154">
        <f>IF(E3=0,"",INDEX(base!K:K,MATCH(E3,base!AH:AH,0)))</f>
        <v>60487</v>
      </c>
      <c r="E3" s="294">
        <f t="array" ref="E3">LARGE(IF(base!$B$2:$B$400000=$C3,base!$AH$2:$AH$400000,-1*10^50),B3)</f>
        <v>3.2305196078431346E-2</v>
      </c>
      <c r="F3" s="291">
        <f>IF(G3=0,"",INDEX(base!K:K,MATCH(G3,base!AH:AH,0)))</f>
        <v>658979</v>
      </c>
      <c r="G3" s="293">
        <f t="array" ref="G3">SMALL(IF(base!$B$2:$B$400000=$C3,base!$AH$2:$AH$400000,1*10^50),B3)</f>
        <v>-6.2388399635586109E-4</v>
      </c>
      <c r="K3" s="238"/>
    </row>
    <row r="4" spans="1:11">
      <c r="A4" s="150">
        <f t="shared" si="0"/>
        <v>5</v>
      </c>
      <c r="B4" s="150">
        <v>2</v>
      </c>
      <c r="C4" s="152" t="s">
        <v>31</v>
      </c>
      <c r="D4" s="154" t="str">
        <f>IF(E4=0,"",INDEX(base!K:K,MATCH(E4,base!AH:AH,0)))</f>
        <v/>
      </c>
      <c r="E4" s="155">
        <f t="array" ref="E4">IF(E3=0,0,LARGE(IF(base!$B$2:$B$400000=$C4,base!$AH$2:$AH$400000,-1*10^50),B4))</f>
        <v>0</v>
      </c>
      <c r="F4" s="291" t="str">
        <f>IF(G4=0,"",INDEX(base!K:K,MATCH(G4,base!AH:AH,0)))</f>
        <v/>
      </c>
      <c r="G4" s="153">
        <f t="array" ref="G4">IF(G3=0,0,SMALL(IF(base!$B$2:$B$400000=$C4,base!$AH$2:$AH$400000,1*10^50),B4))</f>
        <v>0</v>
      </c>
    </row>
    <row r="5" spans="1:11">
      <c r="A5" s="150">
        <f t="shared" si="0"/>
        <v>5</v>
      </c>
      <c r="B5" s="150">
        <v>3</v>
      </c>
      <c r="C5" s="152" t="s">
        <v>31</v>
      </c>
      <c r="D5" s="154"/>
      <c r="E5" s="155"/>
      <c r="F5" s="291"/>
      <c r="G5" s="153"/>
    </row>
    <row r="6" spans="1:11">
      <c r="A6" s="150">
        <f t="shared" si="0"/>
        <v>5</v>
      </c>
      <c r="B6" s="150">
        <v>4</v>
      </c>
      <c r="C6" s="152" t="s">
        <v>31</v>
      </c>
      <c r="D6" s="154"/>
      <c r="E6" s="155"/>
      <c r="F6" s="291"/>
      <c r="G6" s="153"/>
    </row>
    <row r="7" spans="1:11">
      <c r="A7" s="150">
        <f t="shared" si="0"/>
        <v>5</v>
      </c>
      <c r="B7" s="150">
        <v>5</v>
      </c>
      <c r="C7" s="152" t="s">
        <v>31</v>
      </c>
      <c r="D7" s="154"/>
      <c r="E7" s="155"/>
      <c r="F7" s="291"/>
      <c r="G7" s="153"/>
      <c r="I7" s="238"/>
    </row>
    <row r="8" spans="1:11">
      <c r="A8" s="150">
        <f t="shared" si="0"/>
        <v>5</v>
      </c>
      <c r="B8" s="150">
        <v>6</v>
      </c>
      <c r="C8" s="152" t="s">
        <v>31</v>
      </c>
      <c r="D8" s="154"/>
      <c r="E8" s="155"/>
      <c r="F8" s="291"/>
      <c r="G8" s="153"/>
    </row>
    <row r="9" spans="1:11">
      <c r="A9" s="150">
        <f t="shared" si="0"/>
        <v>5</v>
      </c>
      <c r="B9" s="150">
        <v>7</v>
      </c>
      <c r="C9" s="152" t="s">
        <v>31</v>
      </c>
      <c r="D9" s="154"/>
      <c r="E9" s="155"/>
      <c r="F9" s="291"/>
      <c r="G9" s="153"/>
      <c r="I9" s="239"/>
    </row>
    <row r="10" spans="1:11">
      <c r="A10" s="150">
        <f t="shared" si="0"/>
        <v>5</v>
      </c>
      <c r="B10" s="150">
        <v>8</v>
      </c>
      <c r="C10" s="152" t="s">
        <v>31</v>
      </c>
      <c r="D10" s="154"/>
      <c r="E10" s="155"/>
      <c r="F10" s="291"/>
      <c r="G10" s="153"/>
    </row>
    <row r="11" spans="1:11">
      <c r="A11" s="150">
        <f t="shared" si="0"/>
        <v>5</v>
      </c>
      <c r="B11" s="150">
        <v>9</v>
      </c>
      <c r="C11" s="152" t="s">
        <v>31</v>
      </c>
      <c r="D11" s="154"/>
      <c r="E11" s="155"/>
      <c r="F11" s="291"/>
      <c r="G11" s="153"/>
    </row>
    <row r="12" spans="1:11">
      <c r="A12" s="150">
        <f t="shared" si="0"/>
        <v>5</v>
      </c>
      <c r="B12" s="150">
        <v>10</v>
      </c>
      <c r="C12" s="152" t="s">
        <v>31</v>
      </c>
      <c r="D12" s="154"/>
      <c r="E12" s="155"/>
      <c r="F12" s="291"/>
      <c r="G12" s="153"/>
    </row>
    <row r="13" spans="1:11">
      <c r="A13" s="150">
        <f t="shared" si="0"/>
        <v>5</v>
      </c>
      <c r="B13" s="150">
        <v>11</v>
      </c>
      <c r="C13" s="152" t="s">
        <v>31</v>
      </c>
      <c r="D13" s="154"/>
      <c r="E13" s="155"/>
      <c r="F13" s="291"/>
      <c r="G13" s="153"/>
    </row>
    <row r="14" spans="1:11">
      <c r="A14" s="150">
        <f t="shared" si="0"/>
        <v>5</v>
      </c>
      <c r="B14" s="150">
        <v>12</v>
      </c>
      <c r="C14" s="152" t="s">
        <v>31</v>
      </c>
      <c r="D14" s="154"/>
      <c r="E14" s="155"/>
      <c r="F14" s="291"/>
      <c r="G14" s="153"/>
    </row>
    <row r="15" spans="1:11">
      <c r="A15" s="150">
        <f t="shared" si="0"/>
        <v>5</v>
      </c>
      <c r="B15" s="150">
        <v>13</v>
      </c>
      <c r="C15" s="152" t="s">
        <v>31</v>
      </c>
      <c r="D15" s="154"/>
      <c r="E15" s="155"/>
      <c r="F15" s="291"/>
      <c r="G15" s="153"/>
    </row>
    <row r="16" spans="1:11">
      <c r="A16" s="150">
        <f t="shared" si="0"/>
        <v>5</v>
      </c>
      <c r="B16" s="150">
        <v>14</v>
      </c>
      <c r="C16" s="152" t="s">
        <v>31</v>
      </c>
      <c r="D16" s="154"/>
      <c r="E16" s="155"/>
      <c r="F16" s="291"/>
      <c r="G16" s="153"/>
    </row>
    <row r="17" spans="1:7">
      <c r="A17" s="150">
        <f t="shared" si="0"/>
        <v>5</v>
      </c>
      <c r="B17" s="150">
        <v>15</v>
      </c>
      <c r="C17" s="152" t="s">
        <v>31</v>
      </c>
      <c r="D17" s="154"/>
      <c r="E17" s="155"/>
      <c r="F17" s="291"/>
      <c r="G17" s="153"/>
    </row>
    <row r="18" spans="1:7">
      <c r="A18" s="150">
        <f t="shared" si="0"/>
        <v>5</v>
      </c>
      <c r="B18" s="150">
        <v>16</v>
      </c>
      <c r="C18" s="152" t="s">
        <v>31</v>
      </c>
      <c r="D18" s="154"/>
      <c r="E18" s="155"/>
      <c r="F18" s="291"/>
      <c r="G18" s="153"/>
    </row>
    <row r="19" spans="1:7">
      <c r="A19" s="150">
        <f t="shared" si="0"/>
        <v>5</v>
      </c>
      <c r="B19" s="150">
        <v>17</v>
      </c>
      <c r="C19" s="152" t="s">
        <v>31</v>
      </c>
      <c r="D19" s="154"/>
      <c r="E19" s="155"/>
      <c r="F19" s="291"/>
      <c r="G19" s="153"/>
    </row>
    <row r="20" spans="1:7">
      <c r="A20" s="150">
        <f t="shared" si="0"/>
        <v>5</v>
      </c>
      <c r="B20" s="150">
        <v>18</v>
      </c>
      <c r="C20" s="152" t="s">
        <v>31</v>
      </c>
      <c r="D20" s="154"/>
      <c r="E20" s="155"/>
      <c r="F20" s="291"/>
      <c r="G20" s="153"/>
    </row>
    <row r="21" spans="1:7">
      <c r="A21" s="150">
        <f t="shared" si="0"/>
        <v>5</v>
      </c>
      <c r="B21" s="150">
        <v>19</v>
      </c>
      <c r="C21" s="152" t="s">
        <v>31</v>
      </c>
      <c r="D21" s="154"/>
      <c r="E21" s="155"/>
      <c r="F21" s="291"/>
      <c r="G21" s="153"/>
    </row>
    <row r="22" spans="1:7">
      <c r="A22" s="150">
        <f t="shared" si="0"/>
        <v>5</v>
      </c>
      <c r="B22" s="150">
        <v>20</v>
      </c>
      <c r="C22" s="152" t="s">
        <v>31</v>
      </c>
      <c r="D22" s="154"/>
      <c r="E22" s="155"/>
      <c r="F22" s="291"/>
      <c r="G22" s="153"/>
    </row>
    <row r="23" spans="1:7">
      <c r="A23" s="150">
        <f t="shared" si="0"/>
        <v>5</v>
      </c>
      <c r="B23" s="150">
        <v>21</v>
      </c>
      <c r="C23" s="152" t="s">
        <v>31</v>
      </c>
      <c r="D23" s="154"/>
      <c r="E23" s="155"/>
      <c r="F23" s="291"/>
      <c r="G23" s="153"/>
    </row>
    <row r="24" spans="1:7">
      <c r="A24" s="150">
        <f t="shared" si="0"/>
        <v>5</v>
      </c>
      <c r="B24" s="150">
        <v>22</v>
      </c>
      <c r="C24" s="152" t="s">
        <v>31</v>
      </c>
      <c r="D24" s="154"/>
      <c r="E24" s="155"/>
      <c r="F24" s="291"/>
      <c r="G24" s="153"/>
    </row>
    <row r="25" spans="1:7">
      <c r="A25" s="150">
        <f t="shared" si="0"/>
        <v>5</v>
      </c>
      <c r="B25" s="150">
        <v>23</v>
      </c>
      <c r="C25" s="152" t="s">
        <v>31</v>
      </c>
      <c r="D25" s="154"/>
      <c r="E25" s="155"/>
      <c r="F25" s="291"/>
      <c r="G25" s="153"/>
    </row>
    <row r="26" spans="1:7">
      <c r="A26" s="150">
        <f t="shared" si="0"/>
        <v>5</v>
      </c>
      <c r="B26" s="150">
        <v>24</v>
      </c>
      <c r="C26" s="152" t="s">
        <v>31</v>
      </c>
      <c r="D26" s="154"/>
      <c r="E26" s="155"/>
      <c r="F26" s="291"/>
      <c r="G26" s="153"/>
    </row>
    <row r="27" spans="1:7">
      <c r="A27" s="150">
        <f t="shared" si="0"/>
        <v>5</v>
      </c>
      <c r="B27" s="150">
        <v>25</v>
      </c>
      <c r="C27" s="152" t="s">
        <v>31</v>
      </c>
      <c r="D27" s="154"/>
      <c r="E27" s="155"/>
      <c r="F27" s="291"/>
      <c r="G27" s="153"/>
    </row>
    <row r="28" spans="1:7">
      <c r="A28" s="150">
        <f t="shared" si="0"/>
        <v>5</v>
      </c>
      <c r="B28" s="150">
        <v>26</v>
      </c>
      <c r="C28" s="152" t="s">
        <v>31</v>
      </c>
      <c r="D28" s="154"/>
      <c r="E28" s="155"/>
      <c r="F28" s="291"/>
      <c r="G28" s="153"/>
    </row>
    <row r="29" spans="1:7">
      <c r="A29" s="150">
        <f t="shared" si="0"/>
        <v>5</v>
      </c>
      <c r="B29" s="150">
        <v>27</v>
      </c>
      <c r="C29" s="152" t="s">
        <v>31</v>
      </c>
      <c r="D29" s="154"/>
      <c r="E29" s="155"/>
      <c r="F29" s="291"/>
      <c r="G29" s="153"/>
    </row>
    <row r="30" spans="1:7">
      <c r="A30" s="150">
        <f t="shared" si="0"/>
        <v>5</v>
      </c>
      <c r="B30" s="150">
        <v>28</v>
      </c>
      <c r="C30" s="152" t="s">
        <v>31</v>
      </c>
      <c r="D30" s="154"/>
      <c r="E30" s="155"/>
      <c r="F30" s="291"/>
      <c r="G30" s="153"/>
    </row>
    <row r="31" spans="1:7">
      <c r="A31" s="150">
        <f t="shared" si="0"/>
        <v>5</v>
      </c>
      <c r="B31" s="150">
        <v>29</v>
      </c>
      <c r="C31" s="152" t="s">
        <v>31</v>
      </c>
      <c r="D31" s="154"/>
      <c r="E31" s="155"/>
      <c r="F31" s="291"/>
      <c r="G31" s="153"/>
    </row>
    <row r="32" spans="1:7">
      <c r="A32" s="150">
        <f t="shared" si="0"/>
        <v>5</v>
      </c>
      <c r="B32" s="150">
        <v>30</v>
      </c>
      <c r="C32" s="152" t="s">
        <v>31</v>
      </c>
      <c r="D32" s="154"/>
      <c r="E32" s="155"/>
      <c r="F32" s="291"/>
      <c r="G32" s="153"/>
    </row>
    <row r="33" spans="1:7">
      <c r="A33" s="150">
        <f t="shared" si="0"/>
        <v>5</v>
      </c>
      <c r="B33" s="150">
        <v>31</v>
      </c>
      <c r="C33" s="152" t="s">
        <v>31</v>
      </c>
      <c r="D33" s="154"/>
      <c r="E33" s="155"/>
      <c r="F33" s="291"/>
      <c r="G33" s="153"/>
    </row>
    <row r="34" spans="1:7">
      <c r="A34" s="150">
        <f t="shared" si="0"/>
        <v>5</v>
      </c>
      <c r="B34" s="150">
        <v>32</v>
      </c>
      <c r="C34" s="152" t="s">
        <v>31</v>
      </c>
      <c r="D34" s="154"/>
      <c r="E34" s="155"/>
      <c r="F34" s="291"/>
      <c r="G34" s="153"/>
    </row>
    <row r="35" spans="1:7">
      <c r="A35" s="150">
        <f t="shared" si="0"/>
        <v>5</v>
      </c>
      <c r="B35" s="150">
        <v>33</v>
      </c>
      <c r="C35" s="152" t="s">
        <v>31</v>
      </c>
      <c r="D35" s="154"/>
      <c r="E35" s="155"/>
      <c r="F35" s="291"/>
      <c r="G35" s="153"/>
    </row>
    <row r="36" spans="1:7">
      <c r="A36" s="150">
        <f t="shared" si="0"/>
        <v>5</v>
      </c>
      <c r="B36" s="150">
        <v>34</v>
      </c>
      <c r="C36" s="152" t="s">
        <v>31</v>
      </c>
      <c r="D36" s="154"/>
      <c r="E36" s="155"/>
      <c r="F36" s="291"/>
      <c r="G36" s="153"/>
    </row>
    <row r="37" spans="1:7">
      <c r="A37" s="150">
        <f t="shared" si="0"/>
        <v>5</v>
      </c>
      <c r="B37" s="150">
        <v>35</v>
      </c>
      <c r="C37" s="152" t="s">
        <v>31</v>
      </c>
      <c r="D37" s="154"/>
      <c r="E37" s="155"/>
      <c r="F37" s="291"/>
      <c r="G37" s="153"/>
    </row>
    <row r="38" spans="1:7">
      <c r="A38" s="150">
        <f t="shared" si="0"/>
        <v>5</v>
      </c>
      <c r="B38" s="150">
        <v>36</v>
      </c>
      <c r="C38" s="152" t="s">
        <v>31</v>
      </c>
      <c r="D38" s="154"/>
      <c r="E38" s="155"/>
      <c r="F38" s="291"/>
      <c r="G38" s="153"/>
    </row>
    <row r="39" spans="1:7">
      <c r="A39" s="150">
        <f t="shared" si="0"/>
        <v>5</v>
      </c>
      <c r="B39" s="150">
        <v>37</v>
      </c>
      <c r="C39" s="152" t="s">
        <v>31</v>
      </c>
      <c r="D39" s="154"/>
      <c r="E39" s="155"/>
      <c r="F39" s="291"/>
      <c r="G39" s="153"/>
    </row>
    <row r="40" spans="1:7">
      <c r="A40" s="150">
        <f t="shared" si="0"/>
        <v>5</v>
      </c>
      <c r="B40" s="150">
        <v>38</v>
      </c>
      <c r="C40" s="152" t="s">
        <v>31</v>
      </c>
      <c r="D40" s="154"/>
      <c r="E40" s="155"/>
      <c r="F40" s="291"/>
      <c r="G40" s="153"/>
    </row>
    <row r="41" spans="1:7">
      <c r="A41" s="150">
        <f t="shared" si="0"/>
        <v>5</v>
      </c>
      <c r="B41" s="150">
        <v>39</v>
      </c>
      <c r="C41" s="152" t="s">
        <v>31</v>
      </c>
      <c r="D41" s="154"/>
      <c r="E41" s="155"/>
      <c r="F41" s="291"/>
      <c r="G41" s="153"/>
    </row>
    <row r="42" spans="1:7">
      <c r="A42" s="150">
        <f t="shared" si="0"/>
        <v>5</v>
      </c>
      <c r="B42" s="150">
        <v>40</v>
      </c>
      <c r="C42" s="152" t="s">
        <v>31</v>
      </c>
      <c r="D42" s="154"/>
      <c r="E42" s="155"/>
      <c r="F42" s="291"/>
      <c r="G42" s="153"/>
    </row>
    <row r="43" spans="1:7">
      <c r="A43" s="150">
        <f t="shared" si="0"/>
        <v>5</v>
      </c>
      <c r="B43" s="150">
        <v>41</v>
      </c>
      <c r="C43" s="152" t="s">
        <v>31</v>
      </c>
      <c r="D43" s="154"/>
      <c r="E43" s="155"/>
      <c r="F43" s="291"/>
      <c r="G43" s="153"/>
    </row>
    <row r="44" spans="1:7">
      <c r="A44" s="150">
        <f t="shared" si="0"/>
        <v>5</v>
      </c>
      <c r="B44" s="150">
        <v>42</v>
      </c>
      <c r="C44" s="152" t="s">
        <v>31</v>
      </c>
      <c r="D44" s="154"/>
      <c r="E44" s="155"/>
      <c r="F44" s="291"/>
      <c r="G44" s="153"/>
    </row>
    <row r="45" spans="1:7">
      <c r="A45" s="150">
        <f t="shared" si="0"/>
        <v>5</v>
      </c>
      <c r="B45" s="150">
        <v>43</v>
      </c>
      <c r="C45" s="152" t="s">
        <v>31</v>
      </c>
      <c r="D45" s="154"/>
      <c r="E45" s="155"/>
      <c r="F45" s="291"/>
      <c r="G45" s="153"/>
    </row>
    <row r="46" spans="1:7">
      <c r="A46" s="150">
        <f t="shared" si="0"/>
        <v>5</v>
      </c>
      <c r="B46" s="150">
        <v>44</v>
      </c>
      <c r="C46" s="152" t="s">
        <v>31</v>
      </c>
      <c r="D46" s="154"/>
      <c r="E46" s="155"/>
      <c r="F46" s="291"/>
      <c r="G46" s="153"/>
    </row>
    <row r="47" spans="1:7">
      <c r="A47" s="150">
        <f t="shared" si="0"/>
        <v>5</v>
      </c>
      <c r="B47" s="150">
        <v>45</v>
      </c>
      <c r="C47" s="152" t="s">
        <v>31</v>
      </c>
      <c r="D47" s="154"/>
      <c r="E47" s="155"/>
      <c r="F47" s="291"/>
      <c r="G47" s="153"/>
    </row>
    <row r="48" spans="1:7">
      <c r="A48" s="150">
        <f t="shared" si="0"/>
        <v>5</v>
      </c>
      <c r="B48" s="150">
        <v>46</v>
      </c>
      <c r="C48" s="152" t="s">
        <v>31</v>
      </c>
      <c r="D48" s="154"/>
      <c r="E48" s="155"/>
      <c r="F48" s="291"/>
      <c r="G48" s="153"/>
    </row>
    <row r="49" spans="1:7">
      <c r="A49" s="150">
        <f t="shared" si="0"/>
        <v>5</v>
      </c>
      <c r="B49" s="150">
        <v>47</v>
      </c>
      <c r="C49" s="152" t="s">
        <v>31</v>
      </c>
      <c r="D49" s="154"/>
      <c r="E49" s="155"/>
      <c r="F49" s="291"/>
      <c r="G49" s="153"/>
    </row>
    <row r="50" spans="1:7">
      <c r="A50" s="150">
        <f t="shared" si="0"/>
        <v>5</v>
      </c>
      <c r="B50" s="150">
        <v>48</v>
      </c>
      <c r="C50" s="152" t="s">
        <v>31</v>
      </c>
      <c r="D50" s="154"/>
      <c r="E50" s="155"/>
      <c r="F50" s="291"/>
      <c r="G50" s="153"/>
    </row>
    <row r="51" spans="1:7">
      <c r="A51" s="150">
        <f t="shared" si="0"/>
        <v>5</v>
      </c>
      <c r="B51" s="150">
        <v>49</v>
      </c>
      <c r="C51" s="152" t="s">
        <v>31</v>
      </c>
      <c r="D51" s="154"/>
      <c r="E51" s="155"/>
      <c r="F51" s="291"/>
      <c r="G51" s="153"/>
    </row>
    <row r="52" spans="1:7">
      <c r="A52" s="150">
        <f t="shared" si="0"/>
        <v>5</v>
      </c>
      <c r="B52" s="150">
        <v>50</v>
      </c>
      <c r="C52" s="152" t="s">
        <v>31</v>
      </c>
      <c r="D52" s="154"/>
      <c r="E52" s="155"/>
      <c r="F52" s="291"/>
      <c r="G52" s="153"/>
    </row>
    <row r="53" spans="1:7">
      <c r="A53" s="150">
        <f t="shared" si="0"/>
        <v>5</v>
      </c>
      <c r="B53" s="150">
        <v>51</v>
      </c>
      <c r="C53" s="152" t="s">
        <v>31</v>
      </c>
      <c r="D53" s="154"/>
      <c r="E53" s="155"/>
      <c r="F53" s="291"/>
      <c r="G53" s="153"/>
    </row>
    <row r="54" spans="1:7">
      <c r="A54" s="150">
        <f t="shared" si="0"/>
        <v>5</v>
      </c>
      <c r="B54" s="150">
        <v>52</v>
      </c>
      <c r="C54" s="152" t="s">
        <v>31</v>
      </c>
      <c r="D54" s="154"/>
      <c r="E54" s="155"/>
      <c r="F54" s="291"/>
      <c r="G54" s="153"/>
    </row>
    <row r="55" spans="1:7">
      <c r="A55" s="150">
        <f t="shared" si="0"/>
        <v>5</v>
      </c>
      <c r="B55" s="150">
        <v>53</v>
      </c>
      <c r="C55" s="152" t="s">
        <v>31</v>
      </c>
      <c r="D55" s="154"/>
      <c r="E55" s="155"/>
      <c r="F55" s="291"/>
      <c r="G55" s="153"/>
    </row>
    <row r="56" spans="1:7">
      <c r="A56" s="150">
        <f t="shared" si="0"/>
        <v>5</v>
      </c>
      <c r="B56" s="150">
        <v>54</v>
      </c>
      <c r="C56" s="152" t="s">
        <v>31</v>
      </c>
      <c r="D56" s="154"/>
      <c r="E56" s="155"/>
      <c r="F56" s="291"/>
      <c r="G56" s="153"/>
    </row>
    <row r="57" spans="1:7">
      <c r="A57" s="150">
        <f t="shared" si="0"/>
        <v>5</v>
      </c>
      <c r="B57" s="150">
        <v>55</v>
      </c>
      <c r="C57" s="152" t="s">
        <v>31</v>
      </c>
      <c r="D57" s="154"/>
      <c r="E57" s="155"/>
      <c r="F57" s="291"/>
      <c r="G57" s="153"/>
    </row>
    <row r="58" spans="1:7">
      <c r="A58" s="150">
        <f t="shared" si="0"/>
        <v>5</v>
      </c>
      <c r="B58" s="150">
        <v>56</v>
      </c>
      <c r="C58" s="152" t="s">
        <v>31</v>
      </c>
      <c r="D58" s="154"/>
      <c r="E58" s="155"/>
      <c r="F58" s="291"/>
      <c r="G58" s="153"/>
    </row>
    <row r="59" spans="1:7">
      <c r="A59" s="150">
        <f t="shared" si="0"/>
        <v>5</v>
      </c>
      <c r="B59" s="150">
        <v>57</v>
      </c>
      <c r="C59" s="152" t="s">
        <v>31</v>
      </c>
      <c r="D59" s="154"/>
      <c r="E59" s="155"/>
      <c r="F59" s="291"/>
      <c r="G59" s="153"/>
    </row>
    <row r="60" spans="1:7">
      <c r="A60" s="150">
        <f t="shared" si="0"/>
        <v>5</v>
      </c>
      <c r="B60" s="150">
        <v>58</v>
      </c>
      <c r="C60" s="152" t="s">
        <v>31</v>
      </c>
      <c r="D60" s="154"/>
      <c r="E60" s="155"/>
      <c r="F60" s="291"/>
      <c r="G60" s="153"/>
    </row>
    <row r="61" spans="1:7">
      <c r="A61" s="150">
        <f t="shared" si="0"/>
        <v>5</v>
      </c>
      <c r="B61" s="150">
        <v>59</v>
      </c>
      <c r="C61" s="152" t="s">
        <v>31</v>
      </c>
      <c r="D61" s="154"/>
      <c r="E61" s="155"/>
      <c r="F61" s="291"/>
      <c r="G61" s="153"/>
    </row>
    <row r="62" spans="1:7">
      <c r="A62" s="150">
        <f t="shared" si="0"/>
        <v>5</v>
      </c>
      <c r="B62" s="150">
        <v>60</v>
      </c>
      <c r="C62" s="152" t="s">
        <v>31</v>
      </c>
      <c r="D62" s="154"/>
      <c r="E62" s="155"/>
      <c r="F62" s="291"/>
      <c r="G62" s="153"/>
    </row>
    <row r="63" spans="1:7">
      <c r="A63" s="150">
        <f t="shared" si="0"/>
        <v>5</v>
      </c>
      <c r="B63" s="150">
        <v>61</v>
      </c>
      <c r="C63" s="152" t="s">
        <v>31</v>
      </c>
      <c r="D63" s="154"/>
      <c r="E63" s="155"/>
      <c r="F63" s="291"/>
      <c r="G63" s="153"/>
    </row>
    <row r="64" spans="1:7">
      <c r="A64" s="150">
        <f t="shared" si="0"/>
        <v>5</v>
      </c>
      <c r="B64" s="150">
        <v>62</v>
      </c>
      <c r="C64" s="152" t="s">
        <v>31</v>
      </c>
      <c r="D64" s="154"/>
      <c r="E64" s="155"/>
      <c r="F64" s="291"/>
      <c r="G64" s="153"/>
    </row>
    <row r="65" spans="1:7">
      <c r="A65" s="150">
        <f t="shared" si="0"/>
        <v>5</v>
      </c>
      <c r="B65" s="150">
        <v>63</v>
      </c>
      <c r="C65" s="152" t="s">
        <v>31</v>
      </c>
      <c r="D65" s="154"/>
      <c r="E65" s="155"/>
      <c r="F65" s="291"/>
      <c r="G65" s="153"/>
    </row>
    <row r="66" spans="1:7">
      <c r="A66" s="150">
        <f t="shared" si="0"/>
        <v>5</v>
      </c>
      <c r="B66" s="150">
        <v>64</v>
      </c>
      <c r="C66" s="152" t="s">
        <v>31</v>
      </c>
      <c r="D66" s="154"/>
      <c r="E66" s="155"/>
      <c r="F66" s="291"/>
      <c r="G66" s="153"/>
    </row>
    <row r="67" spans="1:7">
      <c r="A67" s="150">
        <f t="shared" ref="A67:A130" si="1">VALUE(mois)</f>
        <v>5</v>
      </c>
      <c r="B67" s="150">
        <v>65</v>
      </c>
      <c r="C67" s="152" t="s">
        <v>31</v>
      </c>
      <c r="D67" s="154"/>
      <c r="E67" s="155"/>
      <c r="F67" s="291"/>
      <c r="G67" s="153"/>
    </row>
    <row r="68" spans="1:7">
      <c r="A68" s="150">
        <f t="shared" si="1"/>
        <v>5</v>
      </c>
      <c r="B68" s="150">
        <v>66</v>
      </c>
      <c r="C68" s="152" t="s">
        <v>31</v>
      </c>
      <c r="D68" s="154"/>
      <c r="E68" s="155"/>
      <c r="F68" s="291"/>
      <c r="G68" s="153"/>
    </row>
    <row r="69" spans="1:7">
      <c r="A69" s="150">
        <f t="shared" si="1"/>
        <v>5</v>
      </c>
      <c r="B69" s="150">
        <v>67</v>
      </c>
      <c r="C69" s="152" t="s">
        <v>31</v>
      </c>
      <c r="D69" s="154"/>
      <c r="E69" s="155"/>
      <c r="F69" s="291"/>
      <c r="G69" s="153"/>
    </row>
    <row r="70" spans="1:7">
      <c r="A70" s="150">
        <f t="shared" si="1"/>
        <v>5</v>
      </c>
      <c r="B70" s="150">
        <v>68</v>
      </c>
      <c r="C70" s="152" t="s">
        <v>31</v>
      </c>
      <c r="D70" s="154"/>
      <c r="E70" s="155"/>
      <c r="F70" s="291"/>
      <c r="G70" s="153"/>
    </row>
    <row r="71" spans="1:7">
      <c r="A71" s="150">
        <f t="shared" si="1"/>
        <v>5</v>
      </c>
      <c r="B71" s="150">
        <v>69</v>
      </c>
      <c r="C71" s="152" t="s">
        <v>31</v>
      </c>
      <c r="D71" s="154"/>
      <c r="E71" s="155"/>
      <c r="F71" s="291"/>
      <c r="G71" s="153"/>
    </row>
    <row r="72" spans="1:7">
      <c r="A72" s="150">
        <f t="shared" si="1"/>
        <v>5</v>
      </c>
      <c r="B72" s="150">
        <v>70</v>
      </c>
      <c r="C72" s="152" t="s">
        <v>31</v>
      </c>
      <c r="D72" s="154"/>
      <c r="E72" s="155"/>
      <c r="F72" s="291"/>
      <c r="G72" s="153"/>
    </row>
    <row r="73" spans="1:7">
      <c r="A73" s="150">
        <f t="shared" si="1"/>
        <v>5</v>
      </c>
      <c r="B73" s="150">
        <v>71</v>
      </c>
      <c r="C73" s="152" t="s">
        <v>31</v>
      </c>
      <c r="D73" s="154"/>
      <c r="E73" s="155"/>
      <c r="F73" s="291"/>
      <c r="G73" s="153"/>
    </row>
    <row r="74" spans="1:7">
      <c r="A74" s="150">
        <f t="shared" si="1"/>
        <v>5</v>
      </c>
      <c r="B74" s="150">
        <v>72</v>
      </c>
      <c r="C74" s="152" t="s">
        <v>31</v>
      </c>
      <c r="D74" s="154"/>
      <c r="E74" s="155"/>
      <c r="F74" s="291"/>
      <c r="G74" s="153"/>
    </row>
    <row r="75" spans="1:7">
      <c r="A75" s="150">
        <f t="shared" si="1"/>
        <v>5</v>
      </c>
      <c r="B75" s="150">
        <v>73</v>
      </c>
      <c r="C75" s="152" t="s">
        <v>31</v>
      </c>
      <c r="D75" s="154"/>
      <c r="E75" s="155"/>
      <c r="F75" s="291"/>
      <c r="G75" s="153"/>
    </row>
    <row r="76" spans="1:7">
      <c r="A76" s="150">
        <f t="shared" si="1"/>
        <v>5</v>
      </c>
      <c r="B76" s="150">
        <v>74</v>
      </c>
      <c r="C76" s="152" t="s">
        <v>31</v>
      </c>
      <c r="D76" s="154"/>
      <c r="E76" s="155"/>
      <c r="F76" s="291"/>
      <c r="G76" s="153"/>
    </row>
    <row r="77" spans="1:7">
      <c r="A77" s="150">
        <f t="shared" si="1"/>
        <v>5</v>
      </c>
      <c r="B77" s="150">
        <v>75</v>
      </c>
      <c r="C77" s="152" t="s">
        <v>31</v>
      </c>
      <c r="D77" s="154"/>
      <c r="E77" s="155"/>
      <c r="F77" s="291"/>
      <c r="G77" s="153"/>
    </row>
    <row r="78" spans="1:7">
      <c r="A78" s="150">
        <f t="shared" si="1"/>
        <v>5</v>
      </c>
      <c r="B78" s="150">
        <v>76</v>
      </c>
      <c r="C78" s="152" t="s">
        <v>31</v>
      </c>
      <c r="D78" s="154"/>
      <c r="E78" s="155"/>
      <c r="F78" s="291"/>
      <c r="G78" s="153"/>
    </row>
    <row r="79" spans="1:7">
      <c r="A79" s="150">
        <f t="shared" si="1"/>
        <v>5</v>
      </c>
      <c r="B79" s="150">
        <v>77</v>
      </c>
      <c r="C79" s="152" t="s">
        <v>31</v>
      </c>
      <c r="D79" s="154"/>
      <c r="E79" s="155"/>
      <c r="F79" s="291"/>
      <c r="G79" s="153"/>
    </row>
    <row r="80" spans="1:7">
      <c r="A80" s="150">
        <f t="shared" si="1"/>
        <v>5</v>
      </c>
      <c r="B80" s="150">
        <v>78</v>
      </c>
      <c r="C80" s="152" t="s">
        <v>31</v>
      </c>
      <c r="D80" s="154"/>
      <c r="E80" s="155"/>
      <c r="F80" s="291"/>
      <c r="G80" s="153"/>
    </row>
    <row r="81" spans="1:7">
      <c r="A81" s="150">
        <f t="shared" si="1"/>
        <v>5</v>
      </c>
      <c r="B81" s="150">
        <v>79</v>
      </c>
      <c r="C81" s="152" t="s">
        <v>31</v>
      </c>
      <c r="D81" s="154"/>
      <c r="E81" s="155"/>
      <c r="F81" s="291"/>
      <c r="G81" s="153"/>
    </row>
    <row r="82" spans="1:7">
      <c r="A82" s="150">
        <f t="shared" si="1"/>
        <v>5</v>
      </c>
      <c r="B82" s="150">
        <v>80</v>
      </c>
      <c r="C82" s="152" t="s">
        <v>31</v>
      </c>
      <c r="D82" s="154"/>
      <c r="E82" s="155"/>
      <c r="F82" s="291"/>
      <c r="G82" s="153"/>
    </row>
    <row r="83" spans="1:7">
      <c r="A83" s="150">
        <f t="shared" si="1"/>
        <v>5</v>
      </c>
      <c r="B83" s="150">
        <v>81</v>
      </c>
      <c r="C83" s="152" t="s">
        <v>31</v>
      </c>
      <c r="D83" s="154"/>
      <c r="E83" s="155"/>
      <c r="F83" s="291"/>
      <c r="G83" s="153"/>
    </row>
    <row r="84" spans="1:7">
      <c r="A84" s="150">
        <f t="shared" si="1"/>
        <v>5</v>
      </c>
      <c r="B84" s="150">
        <v>82</v>
      </c>
      <c r="C84" s="152" t="s">
        <v>31</v>
      </c>
      <c r="D84" s="154"/>
      <c r="E84" s="155"/>
      <c r="F84" s="291"/>
      <c r="G84" s="153"/>
    </row>
    <row r="85" spans="1:7">
      <c r="A85" s="150">
        <f t="shared" si="1"/>
        <v>5</v>
      </c>
      <c r="B85" s="150">
        <v>83</v>
      </c>
      <c r="C85" s="152" t="s">
        <v>31</v>
      </c>
      <c r="D85" s="154"/>
      <c r="E85" s="155"/>
      <c r="F85" s="291"/>
      <c r="G85" s="153"/>
    </row>
    <row r="86" spans="1:7">
      <c r="A86" s="150">
        <f t="shared" si="1"/>
        <v>5</v>
      </c>
      <c r="B86" s="150">
        <v>84</v>
      </c>
      <c r="C86" s="152" t="s">
        <v>31</v>
      </c>
      <c r="D86" s="154"/>
      <c r="E86" s="155"/>
      <c r="F86" s="291"/>
      <c r="G86" s="153"/>
    </row>
    <row r="87" spans="1:7">
      <c r="A87" s="150">
        <f t="shared" si="1"/>
        <v>5</v>
      </c>
      <c r="B87" s="150">
        <v>85</v>
      </c>
      <c r="C87" s="152" t="s">
        <v>31</v>
      </c>
      <c r="D87" s="154"/>
      <c r="E87" s="155"/>
      <c r="F87" s="291"/>
      <c r="G87" s="153"/>
    </row>
    <row r="88" spans="1:7">
      <c r="A88" s="150">
        <f t="shared" si="1"/>
        <v>5</v>
      </c>
      <c r="B88" s="150">
        <v>86</v>
      </c>
      <c r="C88" s="152" t="s">
        <v>31</v>
      </c>
      <c r="D88" s="154"/>
      <c r="E88" s="155"/>
      <c r="F88" s="291"/>
      <c r="G88" s="153"/>
    </row>
    <row r="89" spans="1:7">
      <c r="A89" s="150">
        <f t="shared" si="1"/>
        <v>5</v>
      </c>
      <c r="B89" s="150">
        <v>87</v>
      </c>
      <c r="C89" s="152" t="s">
        <v>31</v>
      </c>
      <c r="D89" s="154"/>
      <c r="E89" s="155"/>
      <c r="F89" s="291"/>
      <c r="G89" s="153"/>
    </row>
    <row r="90" spans="1:7">
      <c r="A90" s="150">
        <f t="shared" si="1"/>
        <v>5</v>
      </c>
      <c r="B90" s="150">
        <v>88</v>
      </c>
      <c r="C90" s="152" t="s">
        <v>31</v>
      </c>
      <c r="D90" s="154"/>
      <c r="E90" s="155"/>
      <c r="F90" s="291"/>
      <c r="G90" s="153"/>
    </row>
    <row r="91" spans="1:7">
      <c r="A91" s="150">
        <f t="shared" si="1"/>
        <v>5</v>
      </c>
      <c r="B91" s="150">
        <v>89</v>
      </c>
      <c r="C91" s="152" t="s">
        <v>31</v>
      </c>
      <c r="D91" s="154"/>
      <c r="E91" s="155"/>
      <c r="F91" s="291"/>
      <c r="G91" s="153"/>
    </row>
    <row r="92" spans="1:7">
      <c r="A92" s="150">
        <f t="shared" si="1"/>
        <v>5</v>
      </c>
      <c r="B92" s="150">
        <v>90</v>
      </c>
      <c r="C92" s="152" t="s">
        <v>31</v>
      </c>
      <c r="D92" s="154"/>
      <c r="E92" s="155"/>
      <c r="F92" s="291"/>
      <c r="G92" s="153"/>
    </row>
    <row r="93" spans="1:7">
      <c r="A93" s="150">
        <f t="shared" si="1"/>
        <v>5</v>
      </c>
      <c r="B93" s="150">
        <v>91</v>
      </c>
      <c r="C93" s="152" t="s">
        <v>31</v>
      </c>
      <c r="D93" s="154"/>
      <c r="E93" s="155"/>
      <c r="F93" s="291"/>
      <c r="G93" s="153"/>
    </row>
    <row r="94" spans="1:7">
      <c r="A94" s="150">
        <f t="shared" si="1"/>
        <v>5</v>
      </c>
      <c r="B94" s="150">
        <v>92</v>
      </c>
      <c r="C94" s="152" t="s">
        <v>31</v>
      </c>
      <c r="D94" s="154"/>
      <c r="E94" s="155"/>
      <c r="F94" s="291"/>
      <c r="G94" s="153"/>
    </row>
    <row r="95" spans="1:7">
      <c r="A95" s="150">
        <f t="shared" si="1"/>
        <v>5</v>
      </c>
      <c r="B95" s="150">
        <v>93</v>
      </c>
      <c r="C95" s="152" t="s">
        <v>31</v>
      </c>
      <c r="D95" s="154"/>
      <c r="E95" s="155"/>
      <c r="F95" s="291"/>
      <c r="G95" s="153"/>
    </row>
    <row r="96" spans="1:7">
      <c r="A96" s="150">
        <f t="shared" si="1"/>
        <v>5</v>
      </c>
      <c r="B96" s="150">
        <v>94</v>
      </c>
      <c r="C96" s="152" t="s">
        <v>31</v>
      </c>
      <c r="D96" s="154"/>
      <c r="E96" s="155"/>
      <c r="F96" s="291"/>
      <c r="G96" s="153"/>
    </row>
    <row r="97" spans="1:7">
      <c r="A97" s="150">
        <f t="shared" si="1"/>
        <v>5</v>
      </c>
      <c r="B97" s="150">
        <v>95</v>
      </c>
      <c r="C97" s="152" t="s">
        <v>31</v>
      </c>
      <c r="D97" s="154"/>
      <c r="E97" s="155"/>
      <c r="F97" s="291"/>
      <c r="G97" s="153"/>
    </row>
    <row r="98" spans="1:7">
      <c r="A98" s="150">
        <f t="shared" si="1"/>
        <v>5</v>
      </c>
      <c r="B98" s="150">
        <v>96</v>
      </c>
      <c r="C98" s="152" t="s">
        <v>31</v>
      </c>
      <c r="D98" s="154"/>
      <c r="E98" s="155"/>
      <c r="F98" s="291"/>
      <c r="G98" s="153"/>
    </row>
    <row r="99" spans="1:7">
      <c r="A99" s="150">
        <f t="shared" si="1"/>
        <v>5</v>
      </c>
      <c r="B99" s="150">
        <v>97</v>
      </c>
      <c r="C99" s="152" t="s">
        <v>31</v>
      </c>
      <c r="D99" s="154"/>
      <c r="E99" s="155"/>
      <c r="F99" s="291"/>
      <c r="G99" s="153"/>
    </row>
    <row r="100" spans="1:7">
      <c r="A100" s="150">
        <f t="shared" si="1"/>
        <v>5</v>
      </c>
      <c r="B100" s="150">
        <v>98</v>
      </c>
      <c r="C100" s="152" t="s">
        <v>31</v>
      </c>
      <c r="D100" s="154"/>
      <c r="E100" s="155"/>
      <c r="F100" s="291"/>
      <c r="G100" s="153"/>
    </row>
    <row r="101" spans="1:7">
      <c r="A101" s="150">
        <f t="shared" si="1"/>
        <v>5</v>
      </c>
      <c r="B101" s="150">
        <v>99</v>
      </c>
      <c r="C101" s="152" t="s">
        <v>31</v>
      </c>
      <c r="D101" s="154"/>
      <c r="E101" s="155"/>
      <c r="F101" s="291"/>
      <c r="G101" s="153"/>
    </row>
    <row r="102" spans="1:7">
      <c r="A102" s="150">
        <f t="shared" si="1"/>
        <v>5</v>
      </c>
      <c r="B102" s="150">
        <v>100</v>
      </c>
      <c r="C102" s="152" t="s">
        <v>31</v>
      </c>
      <c r="D102" s="154"/>
      <c r="E102" s="155"/>
      <c r="F102" s="291"/>
      <c r="G102" s="153"/>
    </row>
    <row r="103" spans="1:7">
      <c r="A103" s="150">
        <f t="shared" si="1"/>
        <v>5</v>
      </c>
      <c r="B103" s="150">
        <v>101</v>
      </c>
      <c r="C103" s="152" t="s">
        <v>31</v>
      </c>
      <c r="D103" s="154"/>
      <c r="E103" s="155"/>
      <c r="F103" s="291"/>
      <c r="G103" s="153"/>
    </row>
    <row r="104" spans="1:7">
      <c r="A104" s="150">
        <f t="shared" si="1"/>
        <v>5</v>
      </c>
      <c r="B104" s="150">
        <v>102</v>
      </c>
      <c r="C104" s="152" t="s">
        <v>31</v>
      </c>
      <c r="D104" s="154"/>
      <c r="E104" s="155"/>
      <c r="F104" s="291"/>
      <c r="G104" s="153"/>
    </row>
    <row r="105" spans="1:7">
      <c r="A105" s="150">
        <f t="shared" si="1"/>
        <v>5</v>
      </c>
      <c r="B105" s="150">
        <v>103</v>
      </c>
      <c r="C105" s="152" t="s">
        <v>31</v>
      </c>
      <c r="D105" s="154"/>
      <c r="E105" s="155"/>
      <c r="F105" s="291"/>
      <c r="G105" s="153"/>
    </row>
    <row r="106" spans="1:7">
      <c r="A106" s="150">
        <f t="shared" si="1"/>
        <v>5</v>
      </c>
      <c r="B106" s="150">
        <v>104</v>
      </c>
      <c r="C106" s="152" t="s">
        <v>31</v>
      </c>
      <c r="D106" s="154"/>
      <c r="E106" s="155"/>
      <c r="F106" s="291"/>
      <c r="G106" s="153"/>
    </row>
    <row r="107" spans="1:7">
      <c r="A107" s="150">
        <f t="shared" si="1"/>
        <v>5</v>
      </c>
      <c r="B107" s="150">
        <v>105</v>
      </c>
      <c r="C107" s="152" t="s">
        <v>31</v>
      </c>
      <c r="D107" s="154"/>
      <c r="E107" s="155"/>
      <c r="F107" s="291"/>
      <c r="G107" s="153"/>
    </row>
    <row r="108" spans="1:7">
      <c r="A108" s="150">
        <f t="shared" si="1"/>
        <v>5</v>
      </c>
      <c r="B108" s="150">
        <v>106</v>
      </c>
      <c r="C108" s="152" t="s">
        <v>31</v>
      </c>
      <c r="D108" s="154"/>
      <c r="E108" s="155"/>
      <c r="F108" s="291"/>
      <c r="G108" s="153"/>
    </row>
    <row r="109" spans="1:7">
      <c r="A109" s="150">
        <f t="shared" si="1"/>
        <v>5</v>
      </c>
      <c r="B109" s="150">
        <v>107</v>
      </c>
      <c r="C109" s="152" t="s">
        <v>31</v>
      </c>
      <c r="D109" s="154"/>
      <c r="E109" s="155"/>
      <c r="F109" s="291"/>
      <c r="G109" s="153"/>
    </row>
    <row r="110" spans="1:7">
      <c r="A110" s="150">
        <f t="shared" si="1"/>
        <v>5</v>
      </c>
      <c r="B110" s="150">
        <v>108</v>
      </c>
      <c r="C110" s="152" t="s">
        <v>31</v>
      </c>
      <c r="D110" s="154"/>
      <c r="E110" s="155"/>
      <c r="F110" s="291"/>
      <c r="G110" s="153"/>
    </row>
    <row r="111" spans="1:7">
      <c r="A111" s="150">
        <f t="shared" si="1"/>
        <v>5</v>
      </c>
      <c r="B111" s="150">
        <v>109</v>
      </c>
      <c r="C111" s="152" t="s">
        <v>31</v>
      </c>
      <c r="D111" s="154"/>
      <c r="E111" s="155"/>
      <c r="F111" s="291"/>
      <c r="G111" s="153"/>
    </row>
    <row r="112" spans="1:7">
      <c r="A112" s="150">
        <f t="shared" si="1"/>
        <v>5</v>
      </c>
      <c r="B112" s="150">
        <v>110</v>
      </c>
      <c r="C112" s="152" t="s">
        <v>31</v>
      </c>
      <c r="D112" s="154"/>
      <c r="E112" s="155"/>
      <c r="F112" s="291"/>
      <c r="G112" s="153"/>
    </row>
    <row r="113" spans="1:7">
      <c r="A113" s="150">
        <f t="shared" si="1"/>
        <v>5</v>
      </c>
      <c r="B113" s="150">
        <v>111</v>
      </c>
      <c r="C113" s="152" t="s">
        <v>31</v>
      </c>
      <c r="D113" s="154"/>
      <c r="E113" s="155"/>
      <c r="F113" s="291"/>
      <c r="G113" s="153"/>
    </row>
    <row r="114" spans="1:7">
      <c r="A114" s="150">
        <f t="shared" si="1"/>
        <v>5</v>
      </c>
      <c r="B114" s="150">
        <v>112</v>
      </c>
      <c r="C114" s="152" t="s">
        <v>31</v>
      </c>
      <c r="D114" s="154"/>
      <c r="E114" s="155"/>
      <c r="F114" s="291"/>
      <c r="G114" s="153"/>
    </row>
    <row r="115" spans="1:7">
      <c r="A115" s="150">
        <f t="shared" si="1"/>
        <v>5</v>
      </c>
      <c r="B115" s="150">
        <v>113</v>
      </c>
      <c r="C115" s="152" t="s">
        <v>31</v>
      </c>
      <c r="D115" s="154"/>
      <c r="E115" s="155"/>
      <c r="F115" s="291"/>
      <c r="G115" s="153"/>
    </row>
    <row r="116" spans="1:7">
      <c r="A116" s="150">
        <f t="shared" si="1"/>
        <v>5</v>
      </c>
      <c r="B116" s="150">
        <v>114</v>
      </c>
      <c r="C116" s="152" t="s">
        <v>31</v>
      </c>
      <c r="D116" s="154"/>
      <c r="E116" s="155"/>
      <c r="F116" s="291"/>
      <c r="G116" s="153"/>
    </row>
    <row r="117" spans="1:7">
      <c r="A117" s="150">
        <f t="shared" si="1"/>
        <v>5</v>
      </c>
      <c r="B117" s="150">
        <v>115</v>
      </c>
      <c r="C117" s="152" t="s">
        <v>31</v>
      </c>
      <c r="D117" s="154"/>
      <c r="E117" s="155"/>
      <c r="F117" s="291"/>
      <c r="G117" s="153"/>
    </row>
    <row r="118" spans="1:7">
      <c r="A118" s="150">
        <f t="shared" si="1"/>
        <v>5</v>
      </c>
      <c r="B118" s="150">
        <v>116</v>
      </c>
      <c r="C118" s="152" t="s">
        <v>31</v>
      </c>
      <c r="D118" s="154"/>
      <c r="E118" s="155"/>
      <c r="F118" s="291"/>
      <c r="G118" s="153"/>
    </row>
    <row r="119" spans="1:7">
      <c r="A119" s="150">
        <f t="shared" si="1"/>
        <v>5</v>
      </c>
      <c r="B119" s="150">
        <v>117</v>
      </c>
      <c r="C119" s="152" t="s">
        <v>31</v>
      </c>
      <c r="D119" s="154"/>
      <c r="E119" s="155"/>
      <c r="F119" s="291"/>
      <c r="G119" s="153"/>
    </row>
    <row r="120" spans="1:7">
      <c r="A120" s="150">
        <f t="shared" si="1"/>
        <v>5</v>
      </c>
      <c r="B120" s="150">
        <v>118</v>
      </c>
      <c r="C120" s="152" t="s">
        <v>31</v>
      </c>
      <c r="D120" s="154"/>
      <c r="E120" s="155"/>
      <c r="F120" s="291"/>
      <c r="G120" s="153"/>
    </row>
    <row r="121" spans="1:7">
      <c r="A121" s="150">
        <f t="shared" si="1"/>
        <v>5</v>
      </c>
      <c r="B121" s="150">
        <v>119</v>
      </c>
      <c r="C121" s="152" t="s">
        <v>31</v>
      </c>
      <c r="D121" s="154"/>
      <c r="E121" s="155"/>
      <c r="F121" s="291"/>
      <c r="G121" s="153"/>
    </row>
    <row r="122" spans="1:7">
      <c r="A122" s="150">
        <f t="shared" si="1"/>
        <v>5</v>
      </c>
      <c r="B122" s="150">
        <v>120</v>
      </c>
      <c r="C122" s="152" t="s">
        <v>31</v>
      </c>
      <c r="D122" s="154"/>
      <c r="E122" s="155"/>
      <c r="F122" s="291"/>
      <c r="G122" s="153"/>
    </row>
    <row r="123" spans="1:7">
      <c r="A123" s="150">
        <f t="shared" si="1"/>
        <v>5</v>
      </c>
      <c r="B123" s="150">
        <v>121</v>
      </c>
      <c r="C123" s="152" t="s">
        <v>31</v>
      </c>
      <c r="D123" s="154"/>
      <c r="E123" s="155"/>
      <c r="F123" s="291"/>
      <c r="G123" s="153"/>
    </row>
    <row r="124" spans="1:7">
      <c r="A124" s="150">
        <f t="shared" si="1"/>
        <v>5</v>
      </c>
      <c r="B124" s="150">
        <v>122</v>
      </c>
      <c r="C124" s="152" t="s">
        <v>31</v>
      </c>
      <c r="D124" s="154"/>
      <c r="E124" s="155"/>
      <c r="F124" s="291"/>
      <c r="G124" s="153"/>
    </row>
    <row r="125" spans="1:7">
      <c r="A125" s="150">
        <f t="shared" si="1"/>
        <v>5</v>
      </c>
      <c r="B125" s="150">
        <v>123</v>
      </c>
      <c r="C125" s="152" t="s">
        <v>31</v>
      </c>
      <c r="D125" s="154"/>
      <c r="E125" s="155"/>
      <c r="F125" s="291"/>
      <c r="G125" s="153"/>
    </row>
    <row r="126" spans="1:7">
      <c r="A126" s="150">
        <f t="shared" si="1"/>
        <v>5</v>
      </c>
      <c r="B126" s="150">
        <v>124</v>
      </c>
      <c r="C126" s="152" t="s">
        <v>31</v>
      </c>
      <c r="D126" s="154"/>
      <c r="E126" s="155"/>
      <c r="F126" s="291"/>
      <c r="G126" s="153"/>
    </row>
    <row r="127" spans="1:7">
      <c r="A127" s="150">
        <f t="shared" si="1"/>
        <v>5</v>
      </c>
      <c r="B127" s="150">
        <v>125</v>
      </c>
      <c r="C127" s="152" t="s">
        <v>31</v>
      </c>
      <c r="D127" s="154"/>
      <c r="E127" s="155"/>
      <c r="F127" s="291"/>
      <c r="G127" s="153"/>
    </row>
    <row r="128" spans="1:7">
      <c r="A128" s="150">
        <f t="shared" si="1"/>
        <v>5</v>
      </c>
      <c r="B128" s="150">
        <v>126</v>
      </c>
      <c r="C128" s="152" t="s">
        <v>31</v>
      </c>
      <c r="D128" s="154"/>
      <c r="E128" s="155"/>
      <c r="F128" s="291"/>
      <c r="G128" s="153"/>
    </row>
    <row r="129" spans="1:7">
      <c r="A129" s="150">
        <f t="shared" si="1"/>
        <v>5</v>
      </c>
      <c r="B129" s="150">
        <v>127</v>
      </c>
      <c r="C129" s="152" t="s">
        <v>31</v>
      </c>
      <c r="D129" s="154"/>
      <c r="E129" s="155"/>
      <c r="F129" s="291"/>
      <c r="G129" s="153"/>
    </row>
    <row r="130" spans="1:7">
      <c r="A130" s="150">
        <f t="shared" si="1"/>
        <v>5</v>
      </c>
      <c r="B130" s="150">
        <v>128</v>
      </c>
      <c r="C130" s="152" t="s">
        <v>31</v>
      </c>
      <c r="D130" s="154"/>
      <c r="E130" s="155"/>
      <c r="F130" s="291"/>
      <c r="G130" s="153"/>
    </row>
    <row r="131" spans="1:7">
      <c r="A131" s="150">
        <f t="shared" ref="A131:A194" si="2">VALUE(mois)</f>
        <v>5</v>
      </c>
      <c r="B131" s="150">
        <v>129</v>
      </c>
      <c r="C131" s="152" t="s">
        <v>31</v>
      </c>
      <c r="D131" s="154"/>
      <c r="E131" s="155"/>
      <c r="F131" s="291"/>
      <c r="G131" s="153"/>
    </row>
    <row r="132" spans="1:7">
      <c r="A132" s="150">
        <f t="shared" si="2"/>
        <v>5</v>
      </c>
      <c r="B132" s="150">
        <v>130</v>
      </c>
      <c r="C132" s="152" t="s">
        <v>31</v>
      </c>
      <c r="D132" s="154"/>
      <c r="E132" s="155"/>
      <c r="F132" s="291"/>
      <c r="G132" s="153"/>
    </row>
    <row r="133" spans="1:7">
      <c r="A133" s="150">
        <f t="shared" si="2"/>
        <v>5</v>
      </c>
      <c r="B133" s="150">
        <v>131</v>
      </c>
      <c r="C133" s="152" t="s">
        <v>31</v>
      </c>
      <c r="D133" s="154"/>
      <c r="E133" s="155"/>
      <c r="F133" s="291"/>
      <c r="G133" s="153"/>
    </row>
    <row r="134" spans="1:7">
      <c r="A134" s="150">
        <f t="shared" si="2"/>
        <v>5</v>
      </c>
      <c r="B134" s="150">
        <v>132</v>
      </c>
      <c r="C134" s="152" t="s">
        <v>31</v>
      </c>
      <c r="D134" s="154"/>
      <c r="E134" s="155"/>
      <c r="F134" s="291"/>
      <c r="G134" s="153"/>
    </row>
    <row r="135" spans="1:7">
      <c r="A135" s="150">
        <f t="shared" si="2"/>
        <v>5</v>
      </c>
      <c r="B135" s="150">
        <v>133</v>
      </c>
      <c r="C135" s="152" t="s">
        <v>31</v>
      </c>
      <c r="D135" s="154"/>
      <c r="E135" s="155"/>
      <c r="F135" s="291"/>
      <c r="G135" s="153"/>
    </row>
    <row r="136" spans="1:7">
      <c r="A136" s="150">
        <f t="shared" si="2"/>
        <v>5</v>
      </c>
      <c r="B136" s="150">
        <v>134</v>
      </c>
      <c r="C136" s="152" t="s">
        <v>31</v>
      </c>
      <c r="D136" s="154"/>
      <c r="E136" s="155"/>
      <c r="F136" s="291"/>
      <c r="G136" s="153"/>
    </row>
    <row r="137" spans="1:7">
      <c r="A137" s="150">
        <f t="shared" si="2"/>
        <v>5</v>
      </c>
      <c r="B137" s="150">
        <v>135</v>
      </c>
      <c r="C137" s="152" t="s">
        <v>31</v>
      </c>
      <c r="D137" s="154"/>
      <c r="E137" s="155"/>
      <c r="F137" s="291"/>
      <c r="G137" s="153"/>
    </row>
    <row r="138" spans="1:7">
      <c r="A138" s="150">
        <f t="shared" si="2"/>
        <v>5</v>
      </c>
      <c r="B138" s="150">
        <v>136</v>
      </c>
      <c r="C138" s="152" t="s">
        <v>31</v>
      </c>
      <c r="D138" s="154"/>
      <c r="E138" s="155"/>
      <c r="F138" s="291"/>
      <c r="G138" s="153"/>
    </row>
    <row r="139" spans="1:7">
      <c r="A139" s="150">
        <f t="shared" si="2"/>
        <v>5</v>
      </c>
      <c r="B139" s="150">
        <v>137</v>
      </c>
      <c r="C139" s="152" t="s">
        <v>31</v>
      </c>
      <c r="D139" s="154"/>
      <c r="E139" s="155"/>
      <c r="F139" s="291"/>
      <c r="G139" s="153"/>
    </row>
    <row r="140" spans="1:7">
      <c r="A140" s="150">
        <f t="shared" si="2"/>
        <v>5</v>
      </c>
      <c r="B140" s="150">
        <v>138</v>
      </c>
      <c r="C140" s="152" t="s">
        <v>31</v>
      </c>
      <c r="D140" s="154"/>
      <c r="E140" s="155"/>
      <c r="F140" s="291"/>
      <c r="G140" s="153"/>
    </row>
    <row r="141" spans="1:7">
      <c r="A141" s="150">
        <f t="shared" si="2"/>
        <v>5</v>
      </c>
      <c r="B141" s="150">
        <v>139</v>
      </c>
      <c r="C141" s="152" t="s">
        <v>31</v>
      </c>
      <c r="D141" s="154"/>
      <c r="E141" s="155"/>
      <c r="F141" s="291"/>
      <c r="G141" s="153"/>
    </row>
    <row r="142" spans="1:7">
      <c r="A142" s="150">
        <f t="shared" si="2"/>
        <v>5</v>
      </c>
      <c r="B142" s="150">
        <v>140</v>
      </c>
      <c r="C142" s="152" t="s">
        <v>31</v>
      </c>
      <c r="D142" s="154"/>
      <c r="E142" s="155"/>
      <c r="F142" s="291"/>
      <c r="G142" s="153"/>
    </row>
    <row r="143" spans="1:7">
      <c r="A143" s="150">
        <f t="shared" si="2"/>
        <v>5</v>
      </c>
      <c r="B143" s="150">
        <v>141</v>
      </c>
      <c r="C143" s="152" t="s">
        <v>31</v>
      </c>
      <c r="D143" s="154"/>
      <c r="E143" s="155"/>
      <c r="F143" s="291"/>
      <c r="G143" s="153"/>
    </row>
    <row r="144" spans="1:7">
      <c r="A144" s="150">
        <f t="shared" si="2"/>
        <v>5</v>
      </c>
      <c r="B144" s="150">
        <v>142</v>
      </c>
      <c r="C144" s="152" t="s">
        <v>31</v>
      </c>
      <c r="D144" s="154"/>
      <c r="E144" s="155"/>
      <c r="F144" s="291"/>
      <c r="G144" s="153"/>
    </row>
    <row r="145" spans="1:7">
      <c r="A145" s="150">
        <f t="shared" si="2"/>
        <v>5</v>
      </c>
      <c r="B145" s="150">
        <v>143</v>
      </c>
      <c r="C145" s="152" t="s">
        <v>31</v>
      </c>
      <c r="D145" s="154"/>
      <c r="E145" s="155"/>
      <c r="F145" s="291"/>
      <c r="G145" s="153"/>
    </row>
    <row r="146" spans="1:7">
      <c r="A146" s="150">
        <f t="shared" si="2"/>
        <v>5</v>
      </c>
      <c r="B146" s="150">
        <v>144</v>
      </c>
      <c r="C146" s="152" t="s">
        <v>31</v>
      </c>
      <c r="D146" s="154"/>
      <c r="E146" s="155"/>
      <c r="F146" s="291"/>
      <c r="G146" s="153"/>
    </row>
    <row r="147" spans="1:7">
      <c r="A147" s="150">
        <f t="shared" si="2"/>
        <v>5</v>
      </c>
      <c r="B147" s="150">
        <v>145</v>
      </c>
      <c r="C147" s="152" t="s">
        <v>31</v>
      </c>
      <c r="D147" s="154"/>
      <c r="E147" s="155"/>
      <c r="F147" s="291"/>
      <c r="G147" s="153"/>
    </row>
    <row r="148" spans="1:7">
      <c r="A148" s="150">
        <f t="shared" si="2"/>
        <v>5</v>
      </c>
      <c r="B148" s="150">
        <v>146</v>
      </c>
      <c r="C148" s="152" t="s">
        <v>31</v>
      </c>
      <c r="D148" s="154"/>
      <c r="E148" s="155"/>
      <c r="F148" s="291"/>
      <c r="G148" s="153"/>
    </row>
    <row r="149" spans="1:7">
      <c r="A149" s="150">
        <f t="shared" si="2"/>
        <v>5</v>
      </c>
      <c r="B149" s="150">
        <v>147</v>
      </c>
      <c r="C149" s="152" t="s">
        <v>31</v>
      </c>
      <c r="D149" s="154"/>
      <c r="E149" s="155"/>
      <c r="F149" s="291"/>
      <c r="G149" s="153"/>
    </row>
    <row r="150" spans="1:7">
      <c r="A150" s="150">
        <f t="shared" si="2"/>
        <v>5</v>
      </c>
      <c r="B150" s="150">
        <v>148</v>
      </c>
      <c r="C150" s="152" t="s">
        <v>31</v>
      </c>
      <c r="D150" s="154"/>
      <c r="E150" s="155"/>
      <c r="F150" s="291"/>
      <c r="G150" s="153"/>
    </row>
    <row r="151" spans="1:7">
      <c r="A151" s="150">
        <f t="shared" si="2"/>
        <v>5</v>
      </c>
      <c r="B151" s="150">
        <v>149</v>
      </c>
      <c r="C151" s="152" t="s">
        <v>31</v>
      </c>
      <c r="D151" s="154"/>
      <c r="E151" s="155"/>
      <c r="F151" s="291"/>
      <c r="G151" s="153"/>
    </row>
    <row r="152" spans="1:7">
      <c r="A152" s="150">
        <f t="shared" si="2"/>
        <v>5</v>
      </c>
      <c r="B152" s="150">
        <v>150</v>
      </c>
      <c r="C152" s="152" t="s">
        <v>31</v>
      </c>
      <c r="D152" s="154"/>
      <c r="E152" s="155"/>
      <c r="F152" s="291"/>
      <c r="G152" s="153"/>
    </row>
    <row r="153" spans="1:7">
      <c r="A153" s="150">
        <f t="shared" si="2"/>
        <v>5</v>
      </c>
      <c r="B153" s="150">
        <v>151</v>
      </c>
      <c r="C153" s="152" t="s">
        <v>31</v>
      </c>
      <c r="D153" s="154"/>
      <c r="E153" s="155"/>
      <c r="F153" s="291"/>
      <c r="G153" s="153"/>
    </row>
    <row r="154" spans="1:7">
      <c r="A154" s="150">
        <f t="shared" si="2"/>
        <v>5</v>
      </c>
      <c r="B154" s="150">
        <v>152</v>
      </c>
      <c r="C154" s="152" t="s">
        <v>31</v>
      </c>
      <c r="D154" s="154"/>
      <c r="E154" s="155"/>
      <c r="F154" s="291"/>
      <c r="G154" s="153"/>
    </row>
    <row r="155" spans="1:7">
      <c r="A155" s="150">
        <f t="shared" si="2"/>
        <v>5</v>
      </c>
      <c r="B155" s="150">
        <v>153</v>
      </c>
      <c r="C155" s="152" t="s">
        <v>31</v>
      </c>
      <c r="D155" s="154"/>
      <c r="E155" s="155"/>
      <c r="F155" s="291"/>
      <c r="G155" s="153"/>
    </row>
    <row r="156" spans="1:7">
      <c r="A156" s="150">
        <f t="shared" si="2"/>
        <v>5</v>
      </c>
      <c r="B156" s="150">
        <v>154</v>
      </c>
      <c r="C156" s="152" t="s">
        <v>31</v>
      </c>
      <c r="D156" s="154"/>
      <c r="E156" s="155"/>
      <c r="F156" s="291"/>
      <c r="G156" s="153"/>
    </row>
    <row r="157" spans="1:7">
      <c r="A157" s="150">
        <f t="shared" si="2"/>
        <v>5</v>
      </c>
      <c r="B157" s="150">
        <v>155</v>
      </c>
      <c r="C157" s="152" t="s">
        <v>31</v>
      </c>
      <c r="D157" s="154"/>
      <c r="E157" s="155"/>
      <c r="F157" s="291"/>
      <c r="G157" s="153"/>
    </row>
    <row r="158" spans="1:7">
      <c r="A158" s="150">
        <f t="shared" si="2"/>
        <v>5</v>
      </c>
      <c r="B158" s="150">
        <v>156</v>
      </c>
      <c r="C158" s="152" t="s">
        <v>31</v>
      </c>
      <c r="D158" s="154"/>
      <c r="E158" s="155"/>
      <c r="F158" s="291"/>
      <c r="G158" s="153"/>
    </row>
    <row r="159" spans="1:7">
      <c r="A159" s="150">
        <f t="shared" si="2"/>
        <v>5</v>
      </c>
      <c r="B159" s="150">
        <v>157</v>
      </c>
      <c r="C159" s="152" t="s">
        <v>31</v>
      </c>
      <c r="D159" s="154"/>
      <c r="E159" s="155"/>
      <c r="F159" s="291"/>
      <c r="G159" s="153"/>
    </row>
    <row r="160" spans="1:7">
      <c r="A160" s="150">
        <f t="shared" si="2"/>
        <v>5</v>
      </c>
      <c r="B160" s="150">
        <v>158</v>
      </c>
      <c r="C160" s="152" t="s">
        <v>31</v>
      </c>
      <c r="D160" s="154"/>
      <c r="E160" s="155"/>
      <c r="F160" s="291"/>
      <c r="G160" s="153"/>
    </row>
    <row r="161" spans="1:7">
      <c r="A161" s="150">
        <f t="shared" si="2"/>
        <v>5</v>
      </c>
      <c r="B161" s="150">
        <v>159</v>
      </c>
      <c r="C161" s="152" t="s">
        <v>31</v>
      </c>
      <c r="D161" s="154"/>
      <c r="E161" s="155"/>
      <c r="F161" s="291"/>
      <c r="G161" s="153"/>
    </row>
    <row r="162" spans="1:7">
      <c r="A162" s="150">
        <f t="shared" si="2"/>
        <v>5</v>
      </c>
      <c r="B162" s="150">
        <v>160</v>
      </c>
      <c r="C162" s="152" t="s">
        <v>31</v>
      </c>
      <c r="D162" s="154"/>
      <c r="E162" s="155"/>
      <c r="F162" s="291"/>
      <c r="G162" s="153"/>
    </row>
    <row r="163" spans="1:7">
      <c r="A163" s="150">
        <f t="shared" si="2"/>
        <v>5</v>
      </c>
      <c r="B163" s="150">
        <v>161</v>
      </c>
      <c r="C163" s="152" t="s">
        <v>31</v>
      </c>
      <c r="D163" s="154"/>
      <c r="E163" s="155"/>
      <c r="F163" s="291"/>
      <c r="G163" s="153"/>
    </row>
    <row r="164" spans="1:7">
      <c r="A164" s="150">
        <f t="shared" si="2"/>
        <v>5</v>
      </c>
      <c r="B164" s="150">
        <v>162</v>
      </c>
      <c r="C164" s="152" t="s">
        <v>31</v>
      </c>
      <c r="D164" s="154"/>
      <c r="E164" s="155"/>
      <c r="F164" s="291"/>
      <c r="G164" s="153"/>
    </row>
    <row r="165" spans="1:7">
      <c r="A165" s="150">
        <f t="shared" si="2"/>
        <v>5</v>
      </c>
      <c r="B165" s="150">
        <v>163</v>
      </c>
      <c r="C165" s="152" t="s">
        <v>31</v>
      </c>
      <c r="D165" s="154"/>
      <c r="E165" s="155"/>
      <c r="F165" s="291"/>
      <c r="G165" s="153"/>
    </row>
    <row r="166" spans="1:7">
      <c r="A166" s="150">
        <f t="shared" si="2"/>
        <v>5</v>
      </c>
      <c r="B166" s="150">
        <v>164</v>
      </c>
      <c r="C166" s="152" t="s">
        <v>31</v>
      </c>
      <c r="D166" s="154"/>
      <c r="E166" s="155"/>
      <c r="F166" s="291"/>
      <c r="G166" s="153"/>
    </row>
    <row r="167" spans="1:7">
      <c r="A167" s="150">
        <f t="shared" si="2"/>
        <v>5</v>
      </c>
      <c r="B167" s="150">
        <v>165</v>
      </c>
      <c r="C167" s="152" t="s">
        <v>31</v>
      </c>
      <c r="D167" s="154"/>
      <c r="E167" s="155"/>
      <c r="F167" s="291"/>
      <c r="G167" s="153"/>
    </row>
    <row r="168" spans="1:7">
      <c r="A168" s="150">
        <f t="shared" si="2"/>
        <v>5</v>
      </c>
      <c r="B168" s="150">
        <v>166</v>
      </c>
      <c r="C168" s="152" t="s">
        <v>31</v>
      </c>
      <c r="D168" s="154"/>
      <c r="E168" s="155"/>
      <c r="F168" s="291"/>
      <c r="G168" s="153"/>
    </row>
    <row r="169" spans="1:7">
      <c r="A169" s="150">
        <f t="shared" si="2"/>
        <v>5</v>
      </c>
      <c r="B169" s="150">
        <v>167</v>
      </c>
      <c r="C169" s="152" t="s">
        <v>31</v>
      </c>
      <c r="D169" s="154"/>
      <c r="E169" s="155"/>
      <c r="F169" s="291"/>
      <c r="G169" s="153"/>
    </row>
    <row r="170" spans="1:7">
      <c r="A170" s="150">
        <f t="shared" si="2"/>
        <v>5</v>
      </c>
      <c r="B170" s="150">
        <v>168</v>
      </c>
      <c r="C170" s="152" t="s">
        <v>31</v>
      </c>
      <c r="D170" s="154"/>
      <c r="E170" s="155"/>
      <c r="F170" s="291"/>
      <c r="G170" s="153"/>
    </row>
    <row r="171" spans="1:7">
      <c r="A171" s="150">
        <f t="shared" si="2"/>
        <v>5</v>
      </c>
      <c r="B171" s="150">
        <v>169</v>
      </c>
      <c r="C171" s="152" t="s">
        <v>31</v>
      </c>
      <c r="D171" s="154"/>
      <c r="E171" s="155"/>
      <c r="F171" s="291"/>
      <c r="G171" s="153"/>
    </row>
    <row r="172" spans="1:7">
      <c r="A172" s="150">
        <f t="shared" si="2"/>
        <v>5</v>
      </c>
      <c r="B172" s="150">
        <v>170</v>
      </c>
      <c r="C172" s="152" t="s">
        <v>31</v>
      </c>
      <c r="D172" s="154"/>
      <c r="E172" s="155"/>
      <c r="F172" s="291"/>
      <c r="G172" s="153"/>
    </row>
    <row r="173" spans="1:7">
      <c r="A173" s="150">
        <f t="shared" si="2"/>
        <v>5</v>
      </c>
      <c r="B173" s="150">
        <v>171</v>
      </c>
      <c r="C173" s="152" t="s">
        <v>31</v>
      </c>
      <c r="D173" s="154"/>
      <c r="E173" s="155"/>
      <c r="F173" s="291"/>
      <c r="G173" s="153"/>
    </row>
    <row r="174" spans="1:7">
      <c r="A174" s="150">
        <f t="shared" si="2"/>
        <v>5</v>
      </c>
      <c r="B174" s="150">
        <v>172</v>
      </c>
      <c r="C174" s="152" t="s">
        <v>31</v>
      </c>
      <c r="D174" s="154"/>
      <c r="E174" s="155"/>
      <c r="F174" s="291"/>
      <c r="G174" s="153"/>
    </row>
    <row r="175" spans="1:7">
      <c r="A175" s="150">
        <f t="shared" si="2"/>
        <v>5</v>
      </c>
      <c r="B175" s="150">
        <v>173</v>
      </c>
      <c r="C175" s="152" t="s">
        <v>31</v>
      </c>
      <c r="D175" s="154"/>
      <c r="E175" s="155"/>
      <c r="F175" s="291"/>
      <c r="G175" s="153"/>
    </row>
    <row r="176" spans="1:7">
      <c r="A176" s="150">
        <f t="shared" si="2"/>
        <v>5</v>
      </c>
      <c r="B176" s="150">
        <v>174</v>
      </c>
      <c r="C176" s="152" t="s">
        <v>31</v>
      </c>
      <c r="D176" s="154"/>
      <c r="E176" s="155"/>
      <c r="F176" s="291"/>
      <c r="G176" s="153"/>
    </row>
    <row r="177" spans="1:7">
      <c r="A177" s="150">
        <f t="shared" si="2"/>
        <v>5</v>
      </c>
      <c r="B177" s="150">
        <v>175</v>
      </c>
      <c r="C177" s="152" t="s">
        <v>31</v>
      </c>
      <c r="D177" s="154"/>
      <c r="E177" s="155"/>
      <c r="F177" s="291"/>
      <c r="G177" s="153"/>
    </row>
    <row r="178" spans="1:7">
      <c r="A178" s="150">
        <f t="shared" si="2"/>
        <v>5</v>
      </c>
      <c r="B178" s="150">
        <v>176</v>
      </c>
      <c r="C178" s="152" t="s">
        <v>31</v>
      </c>
      <c r="D178" s="154"/>
      <c r="E178" s="155"/>
      <c r="F178" s="291"/>
      <c r="G178" s="153"/>
    </row>
    <row r="179" spans="1:7">
      <c r="A179" s="150">
        <f t="shared" si="2"/>
        <v>5</v>
      </c>
      <c r="B179" s="150">
        <v>177</v>
      </c>
      <c r="C179" s="152" t="s">
        <v>31</v>
      </c>
      <c r="D179" s="154"/>
      <c r="E179" s="155"/>
      <c r="F179" s="291"/>
      <c r="G179" s="153"/>
    </row>
    <row r="180" spans="1:7">
      <c r="A180" s="150">
        <f t="shared" si="2"/>
        <v>5</v>
      </c>
      <c r="B180" s="150">
        <v>178</v>
      </c>
      <c r="C180" s="152" t="s">
        <v>31</v>
      </c>
      <c r="D180" s="154"/>
      <c r="E180" s="155"/>
      <c r="F180" s="291"/>
      <c r="G180" s="153"/>
    </row>
    <row r="181" spans="1:7">
      <c r="A181" s="150">
        <f t="shared" si="2"/>
        <v>5</v>
      </c>
      <c r="B181" s="150">
        <v>179</v>
      </c>
      <c r="C181" s="152" t="s">
        <v>31</v>
      </c>
      <c r="D181" s="154"/>
      <c r="E181" s="155"/>
      <c r="F181" s="291"/>
      <c r="G181" s="153"/>
    </row>
    <row r="182" spans="1:7">
      <c r="A182" s="150">
        <f t="shared" si="2"/>
        <v>5</v>
      </c>
      <c r="B182" s="150">
        <v>180</v>
      </c>
      <c r="C182" s="152" t="s">
        <v>31</v>
      </c>
      <c r="D182" s="154"/>
      <c r="E182" s="155"/>
      <c r="F182" s="291"/>
      <c r="G182" s="153"/>
    </row>
    <row r="183" spans="1:7">
      <c r="A183" s="150">
        <f t="shared" si="2"/>
        <v>5</v>
      </c>
      <c r="B183" s="150">
        <v>181</v>
      </c>
      <c r="C183" s="152" t="s">
        <v>31</v>
      </c>
      <c r="D183" s="154"/>
      <c r="E183" s="155"/>
      <c r="F183" s="291"/>
      <c r="G183" s="153"/>
    </row>
    <row r="184" spans="1:7">
      <c r="A184" s="150">
        <f t="shared" si="2"/>
        <v>5</v>
      </c>
      <c r="B184" s="150">
        <v>182</v>
      </c>
      <c r="C184" s="152" t="s">
        <v>31</v>
      </c>
      <c r="D184" s="154"/>
      <c r="E184" s="155"/>
      <c r="F184" s="291"/>
      <c r="G184" s="153"/>
    </row>
    <row r="185" spans="1:7">
      <c r="A185" s="150">
        <f t="shared" si="2"/>
        <v>5</v>
      </c>
      <c r="B185" s="150">
        <v>183</v>
      </c>
      <c r="C185" s="152" t="s">
        <v>31</v>
      </c>
      <c r="D185" s="154"/>
      <c r="E185" s="155"/>
      <c r="F185" s="291"/>
      <c r="G185" s="153"/>
    </row>
    <row r="186" spans="1:7">
      <c r="A186" s="150">
        <f t="shared" si="2"/>
        <v>5</v>
      </c>
      <c r="B186" s="150">
        <v>184</v>
      </c>
      <c r="C186" s="152" t="s">
        <v>31</v>
      </c>
      <c r="D186" s="154"/>
      <c r="E186" s="155"/>
      <c r="F186" s="291"/>
      <c r="G186" s="153"/>
    </row>
    <row r="187" spans="1:7">
      <c r="A187" s="150">
        <f t="shared" si="2"/>
        <v>5</v>
      </c>
      <c r="B187" s="150">
        <v>185</v>
      </c>
      <c r="C187" s="152" t="s">
        <v>31</v>
      </c>
      <c r="D187" s="154"/>
      <c r="E187" s="155"/>
      <c r="F187" s="291"/>
      <c r="G187" s="153"/>
    </row>
    <row r="188" spans="1:7">
      <c r="A188" s="150">
        <f t="shared" si="2"/>
        <v>5</v>
      </c>
      <c r="B188" s="150">
        <v>186</v>
      </c>
      <c r="C188" s="152" t="s">
        <v>31</v>
      </c>
      <c r="D188" s="154"/>
      <c r="E188" s="155"/>
      <c r="F188" s="291"/>
      <c r="G188" s="153"/>
    </row>
    <row r="189" spans="1:7">
      <c r="A189" s="150">
        <f t="shared" si="2"/>
        <v>5</v>
      </c>
      <c r="B189" s="150">
        <v>187</v>
      </c>
      <c r="C189" s="152" t="s">
        <v>31</v>
      </c>
      <c r="D189" s="154"/>
      <c r="E189" s="155"/>
      <c r="F189" s="291"/>
      <c r="G189" s="153"/>
    </row>
    <row r="190" spans="1:7">
      <c r="A190" s="150">
        <f t="shared" si="2"/>
        <v>5</v>
      </c>
      <c r="B190" s="150">
        <v>188</v>
      </c>
      <c r="C190" s="152" t="s">
        <v>31</v>
      </c>
      <c r="D190" s="154"/>
      <c r="E190" s="155"/>
      <c r="F190" s="291"/>
      <c r="G190" s="153"/>
    </row>
    <row r="191" spans="1:7">
      <c r="A191" s="150">
        <f t="shared" si="2"/>
        <v>5</v>
      </c>
      <c r="B191" s="150">
        <v>189</v>
      </c>
      <c r="C191" s="152" t="s">
        <v>31</v>
      </c>
      <c r="D191" s="154"/>
      <c r="E191" s="155"/>
      <c r="F191" s="291"/>
      <c r="G191" s="153"/>
    </row>
    <row r="192" spans="1:7">
      <c r="A192" s="150">
        <f t="shared" si="2"/>
        <v>5</v>
      </c>
      <c r="B192" s="150">
        <v>190</v>
      </c>
      <c r="C192" s="152" t="s">
        <v>31</v>
      </c>
      <c r="D192" s="154"/>
      <c r="E192" s="155"/>
      <c r="F192" s="291"/>
      <c r="G192" s="153"/>
    </row>
    <row r="193" spans="1:7">
      <c r="A193" s="150">
        <f t="shared" si="2"/>
        <v>5</v>
      </c>
      <c r="B193" s="150">
        <v>191</v>
      </c>
      <c r="C193" s="152" t="s">
        <v>31</v>
      </c>
      <c r="D193" s="154"/>
      <c r="E193" s="155"/>
      <c r="F193" s="291"/>
      <c r="G193" s="153"/>
    </row>
    <row r="194" spans="1:7">
      <c r="A194" s="150">
        <f t="shared" si="2"/>
        <v>5</v>
      </c>
      <c r="B194" s="150">
        <v>192</v>
      </c>
      <c r="C194" s="152" t="s">
        <v>31</v>
      </c>
      <c r="D194" s="154"/>
      <c r="E194" s="155"/>
      <c r="F194" s="291"/>
      <c r="G194" s="153"/>
    </row>
    <row r="195" spans="1:7">
      <c r="A195" s="150">
        <f t="shared" ref="A195:A258" si="3">VALUE(mois)</f>
        <v>5</v>
      </c>
      <c r="B195" s="150">
        <v>193</v>
      </c>
      <c r="C195" s="152" t="s">
        <v>31</v>
      </c>
      <c r="D195" s="154"/>
      <c r="E195" s="155"/>
      <c r="F195" s="291"/>
      <c r="G195" s="153"/>
    </row>
    <row r="196" spans="1:7">
      <c r="A196" s="150">
        <f t="shared" si="3"/>
        <v>5</v>
      </c>
      <c r="B196" s="150">
        <v>194</v>
      </c>
      <c r="C196" s="152" t="s">
        <v>31</v>
      </c>
      <c r="D196" s="154"/>
      <c r="E196" s="155"/>
      <c r="F196" s="291"/>
      <c r="G196" s="153"/>
    </row>
    <row r="197" spans="1:7">
      <c r="A197" s="150">
        <f t="shared" si="3"/>
        <v>5</v>
      </c>
      <c r="B197" s="150">
        <v>195</v>
      </c>
      <c r="C197" s="152" t="s">
        <v>31</v>
      </c>
      <c r="D197" s="154"/>
      <c r="E197" s="155"/>
      <c r="F197" s="291"/>
      <c r="G197" s="153"/>
    </row>
    <row r="198" spans="1:7">
      <c r="A198" s="150">
        <f t="shared" si="3"/>
        <v>5</v>
      </c>
      <c r="B198" s="150">
        <v>196</v>
      </c>
      <c r="C198" s="152" t="s">
        <v>31</v>
      </c>
      <c r="D198" s="154"/>
      <c r="E198" s="155"/>
      <c r="F198" s="291"/>
      <c r="G198" s="153"/>
    </row>
    <row r="199" spans="1:7">
      <c r="A199" s="150">
        <f t="shared" si="3"/>
        <v>5</v>
      </c>
      <c r="B199" s="150">
        <v>197</v>
      </c>
      <c r="C199" s="152" t="s">
        <v>31</v>
      </c>
      <c r="D199" s="154"/>
      <c r="E199" s="155"/>
      <c r="F199" s="291"/>
      <c r="G199" s="153"/>
    </row>
    <row r="200" spans="1:7">
      <c r="A200" s="150">
        <f t="shared" si="3"/>
        <v>5</v>
      </c>
      <c r="B200" s="150">
        <v>198</v>
      </c>
      <c r="C200" s="152" t="s">
        <v>31</v>
      </c>
      <c r="D200" s="154"/>
      <c r="E200" s="155"/>
      <c r="F200" s="291"/>
      <c r="G200" s="153"/>
    </row>
    <row r="201" spans="1:7">
      <c r="A201" s="150">
        <f t="shared" si="3"/>
        <v>5</v>
      </c>
      <c r="B201" s="150">
        <v>199</v>
      </c>
      <c r="C201" s="152" t="s">
        <v>31</v>
      </c>
      <c r="D201" s="154"/>
      <c r="E201" s="155"/>
      <c r="F201" s="291"/>
      <c r="G201" s="153"/>
    </row>
    <row r="202" spans="1:7">
      <c r="A202" s="150">
        <f t="shared" si="3"/>
        <v>5</v>
      </c>
      <c r="B202" s="150">
        <v>200</v>
      </c>
      <c r="C202" s="152" t="s">
        <v>31</v>
      </c>
      <c r="D202" s="154"/>
      <c r="E202" s="155"/>
      <c r="F202" s="291"/>
      <c r="G202" s="153"/>
    </row>
    <row r="203" spans="1:7">
      <c r="A203" s="150">
        <f t="shared" si="3"/>
        <v>5</v>
      </c>
      <c r="B203" s="150">
        <v>201</v>
      </c>
      <c r="C203" s="152" t="s">
        <v>31</v>
      </c>
      <c r="D203" s="154"/>
      <c r="E203" s="155"/>
      <c r="F203" s="291"/>
      <c r="G203" s="153"/>
    </row>
    <row r="204" spans="1:7">
      <c r="A204" s="150">
        <f t="shared" si="3"/>
        <v>5</v>
      </c>
      <c r="B204" s="150">
        <v>202</v>
      </c>
      <c r="C204" s="152" t="s">
        <v>31</v>
      </c>
      <c r="D204" s="154"/>
      <c r="E204" s="155"/>
      <c r="F204" s="291"/>
      <c r="G204" s="153"/>
    </row>
    <row r="205" spans="1:7">
      <c r="A205" s="150">
        <f t="shared" si="3"/>
        <v>5</v>
      </c>
      <c r="B205" s="150">
        <v>203</v>
      </c>
      <c r="C205" s="152" t="s">
        <v>31</v>
      </c>
      <c r="D205" s="154"/>
      <c r="E205" s="155"/>
      <c r="F205" s="291"/>
      <c r="G205" s="153"/>
    </row>
    <row r="206" spans="1:7">
      <c r="A206" s="150">
        <f t="shared" si="3"/>
        <v>5</v>
      </c>
      <c r="B206" s="150">
        <v>204</v>
      </c>
      <c r="C206" s="152" t="s">
        <v>31</v>
      </c>
      <c r="D206" s="154"/>
      <c r="E206" s="155"/>
      <c r="F206" s="291"/>
      <c r="G206" s="153"/>
    </row>
    <row r="207" spans="1:7">
      <c r="A207" s="150">
        <f t="shared" si="3"/>
        <v>5</v>
      </c>
      <c r="B207" s="150">
        <v>205</v>
      </c>
      <c r="C207" s="152" t="s">
        <v>31</v>
      </c>
      <c r="D207" s="154"/>
      <c r="E207" s="155"/>
      <c r="F207" s="291"/>
      <c r="G207" s="153"/>
    </row>
    <row r="208" spans="1:7">
      <c r="A208" s="150">
        <f t="shared" si="3"/>
        <v>5</v>
      </c>
      <c r="B208" s="150">
        <v>206</v>
      </c>
      <c r="C208" s="152" t="s">
        <v>31</v>
      </c>
      <c r="D208" s="154"/>
      <c r="E208" s="155"/>
      <c r="F208" s="291"/>
      <c r="G208" s="153"/>
    </row>
    <row r="209" spans="1:7">
      <c r="A209" s="150">
        <f t="shared" si="3"/>
        <v>5</v>
      </c>
      <c r="B209" s="150">
        <v>207</v>
      </c>
      <c r="C209" s="152" t="s">
        <v>31</v>
      </c>
      <c r="D209" s="154"/>
      <c r="E209" s="155"/>
      <c r="F209" s="291"/>
      <c r="G209" s="153"/>
    </row>
    <row r="210" spans="1:7">
      <c r="A210" s="150">
        <f t="shared" si="3"/>
        <v>5</v>
      </c>
      <c r="B210" s="150">
        <v>208</v>
      </c>
      <c r="C210" s="152" t="s">
        <v>31</v>
      </c>
      <c r="D210" s="154"/>
      <c r="E210" s="155"/>
      <c r="F210" s="291"/>
      <c r="G210" s="153"/>
    </row>
    <row r="211" spans="1:7">
      <c r="A211" s="150">
        <f t="shared" si="3"/>
        <v>5</v>
      </c>
      <c r="B211" s="150">
        <v>209</v>
      </c>
      <c r="C211" s="152" t="s">
        <v>31</v>
      </c>
      <c r="D211" s="154"/>
      <c r="E211" s="155"/>
      <c r="F211" s="291"/>
      <c r="G211" s="153"/>
    </row>
    <row r="212" spans="1:7">
      <c r="A212" s="150">
        <f t="shared" si="3"/>
        <v>5</v>
      </c>
      <c r="B212" s="150">
        <v>210</v>
      </c>
      <c r="C212" s="152" t="s">
        <v>31</v>
      </c>
      <c r="D212" s="154"/>
      <c r="E212" s="155"/>
      <c r="F212" s="291"/>
      <c r="G212" s="153"/>
    </row>
    <row r="213" spans="1:7">
      <c r="A213" s="150">
        <f t="shared" si="3"/>
        <v>5</v>
      </c>
      <c r="B213" s="150">
        <v>211</v>
      </c>
      <c r="C213" s="152" t="s">
        <v>31</v>
      </c>
      <c r="D213" s="154"/>
      <c r="E213" s="155"/>
      <c r="F213" s="291"/>
      <c r="G213" s="153"/>
    </row>
    <row r="214" spans="1:7">
      <c r="A214" s="150">
        <f t="shared" si="3"/>
        <v>5</v>
      </c>
      <c r="B214" s="150">
        <v>212</v>
      </c>
      <c r="C214" s="152" t="s">
        <v>31</v>
      </c>
      <c r="D214" s="154"/>
      <c r="E214" s="155"/>
      <c r="F214" s="291"/>
      <c r="G214" s="153"/>
    </row>
    <row r="215" spans="1:7">
      <c r="A215" s="150">
        <f t="shared" si="3"/>
        <v>5</v>
      </c>
      <c r="B215" s="150">
        <v>213</v>
      </c>
      <c r="C215" s="152" t="s">
        <v>31</v>
      </c>
      <c r="D215" s="154"/>
      <c r="E215" s="155"/>
      <c r="F215" s="291"/>
      <c r="G215" s="153"/>
    </row>
    <row r="216" spans="1:7">
      <c r="A216" s="150">
        <f t="shared" si="3"/>
        <v>5</v>
      </c>
      <c r="B216" s="150">
        <v>214</v>
      </c>
      <c r="C216" s="152" t="s">
        <v>31</v>
      </c>
      <c r="D216" s="154"/>
      <c r="E216" s="155"/>
      <c r="F216" s="291"/>
      <c r="G216" s="153"/>
    </row>
    <row r="217" spans="1:7">
      <c r="A217" s="150">
        <f t="shared" si="3"/>
        <v>5</v>
      </c>
      <c r="B217" s="150">
        <v>215</v>
      </c>
      <c r="C217" s="152" t="s">
        <v>31</v>
      </c>
      <c r="D217" s="154"/>
      <c r="E217" s="155"/>
      <c r="F217" s="291"/>
      <c r="G217" s="153"/>
    </row>
    <row r="218" spans="1:7">
      <c r="A218" s="150">
        <f t="shared" si="3"/>
        <v>5</v>
      </c>
      <c r="B218" s="150">
        <v>216</v>
      </c>
      <c r="C218" s="152" t="s">
        <v>31</v>
      </c>
      <c r="D218" s="154"/>
      <c r="E218" s="155"/>
      <c r="F218" s="291"/>
      <c r="G218" s="153"/>
    </row>
    <row r="219" spans="1:7">
      <c r="A219" s="150">
        <f t="shared" si="3"/>
        <v>5</v>
      </c>
      <c r="B219" s="150">
        <v>217</v>
      </c>
      <c r="C219" s="152" t="s">
        <v>31</v>
      </c>
      <c r="D219" s="154"/>
      <c r="E219" s="155"/>
      <c r="F219" s="291"/>
      <c r="G219" s="153"/>
    </row>
    <row r="220" spans="1:7">
      <c r="A220" s="150">
        <f t="shared" si="3"/>
        <v>5</v>
      </c>
      <c r="B220" s="150">
        <v>218</v>
      </c>
      <c r="C220" s="152" t="s">
        <v>31</v>
      </c>
      <c r="D220" s="154"/>
      <c r="E220" s="155"/>
      <c r="F220" s="291"/>
      <c r="G220" s="153"/>
    </row>
    <row r="221" spans="1:7">
      <c r="A221" s="150">
        <f t="shared" si="3"/>
        <v>5</v>
      </c>
      <c r="B221" s="150">
        <v>219</v>
      </c>
      <c r="C221" s="152" t="s">
        <v>31</v>
      </c>
      <c r="D221" s="154"/>
      <c r="E221" s="155"/>
      <c r="F221" s="291"/>
      <c r="G221" s="153"/>
    </row>
    <row r="222" spans="1:7">
      <c r="A222" s="150">
        <f t="shared" si="3"/>
        <v>5</v>
      </c>
      <c r="B222" s="150">
        <v>220</v>
      </c>
      <c r="C222" s="152" t="s">
        <v>31</v>
      </c>
      <c r="D222" s="154"/>
      <c r="E222" s="155"/>
      <c r="F222" s="291"/>
      <c r="G222" s="153"/>
    </row>
    <row r="223" spans="1:7">
      <c r="A223" s="150">
        <f t="shared" si="3"/>
        <v>5</v>
      </c>
      <c r="B223" s="150">
        <v>221</v>
      </c>
      <c r="C223" s="152" t="s">
        <v>31</v>
      </c>
      <c r="D223" s="154"/>
      <c r="E223" s="155"/>
      <c r="F223" s="291"/>
      <c r="G223" s="153"/>
    </row>
    <row r="224" spans="1:7">
      <c r="A224" s="150">
        <f t="shared" si="3"/>
        <v>5</v>
      </c>
      <c r="B224" s="150">
        <v>222</v>
      </c>
      <c r="C224" s="152" t="s">
        <v>31</v>
      </c>
      <c r="D224" s="154"/>
      <c r="E224" s="155"/>
      <c r="F224" s="291"/>
      <c r="G224" s="153"/>
    </row>
    <row r="225" spans="1:7">
      <c r="A225" s="150">
        <f t="shared" si="3"/>
        <v>5</v>
      </c>
      <c r="B225" s="150">
        <v>223</v>
      </c>
      <c r="C225" s="152" t="s">
        <v>31</v>
      </c>
      <c r="D225" s="154"/>
      <c r="E225" s="155"/>
      <c r="F225" s="291"/>
      <c r="G225" s="153"/>
    </row>
    <row r="226" spans="1:7">
      <c r="A226" s="150">
        <f t="shared" si="3"/>
        <v>5</v>
      </c>
      <c r="B226" s="150">
        <v>224</v>
      </c>
      <c r="C226" s="152" t="s">
        <v>31</v>
      </c>
      <c r="D226" s="154"/>
      <c r="E226" s="155"/>
      <c r="F226" s="291"/>
      <c r="G226" s="153"/>
    </row>
    <row r="227" spans="1:7">
      <c r="A227" s="150">
        <f t="shared" si="3"/>
        <v>5</v>
      </c>
      <c r="B227" s="150">
        <v>225</v>
      </c>
      <c r="C227" s="152" t="s">
        <v>31</v>
      </c>
      <c r="D227" s="154"/>
      <c r="E227" s="155"/>
      <c r="F227" s="291"/>
      <c r="G227" s="153"/>
    </row>
    <row r="228" spans="1:7">
      <c r="A228" s="150">
        <f t="shared" si="3"/>
        <v>5</v>
      </c>
      <c r="B228" s="150">
        <v>226</v>
      </c>
      <c r="C228" s="152" t="s">
        <v>31</v>
      </c>
      <c r="D228" s="154"/>
      <c r="E228" s="155"/>
      <c r="F228" s="291"/>
      <c r="G228" s="153"/>
    </row>
    <row r="229" spans="1:7">
      <c r="A229" s="150">
        <f t="shared" si="3"/>
        <v>5</v>
      </c>
      <c r="B229" s="150">
        <v>227</v>
      </c>
      <c r="C229" s="152" t="s">
        <v>31</v>
      </c>
      <c r="D229" s="154"/>
      <c r="E229" s="155"/>
      <c r="F229" s="291"/>
      <c r="G229" s="153"/>
    </row>
    <row r="230" spans="1:7">
      <c r="A230" s="150">
        <f t="shared" si="3"/>
        <v>5</v>
      </c>
      <c r="B230" s="150">
        <v>228</v>
      </c>
      <c r="C230" s="152" t="s">
        <v>31</v>
      </c>
      <c r="D230" s="154"/>
      <c r="E230" s="155"/>
      <c r="F230" s="291"/>
      <c r="G230" s="153"/>
    </row>
    <row r="231" spans="1:7">
      <c r="A231" s="150">
        <f t="shared" si="3"/>
        <v>5</v>
      </c>
      <c r="B231" s="150">
        <v>229</v>
      </c>
      <c r="C231" s="152" t="s">
        <v>31</v>
      </c>
      <c r="D231" s="154"/>
      <c r="E231" s="155"/>
      <c r="F231" s="291"/>
      <c r="G231" s="153"/>
    </row>
    <row r="232" spans="1:7">
      <c r="A232" s="150">
        <f t="shared" si="3"/>
        <v>5</v>
      </c>
      <c r="B232" s="150">
        <v>230</v>
      </c>
      <c r="C232" s="152" t="s">
        <v>31</v>
      </c>
      <c r="D232" s="154"/>
      <c r="E232" s="155"/>
      <c r="F232" s="291"/>
      <c r="G232" s="153"/>
    </row>
    <row r="233" spans="1:7">
      <c r="A233" s="150">
        <f t="shared" si="3"/>
        <v>5</v>
      </c>
      <c r="B233" s="150">
        <v>231</v>
      </c>
      <c r="C233" s="152" t="s">
        <v>31</v>
      </c>
      <c r="D233" s="154"/>
      <c r="E233" s="155"/>
      <c r="F233" s="291"/>
      <c r="G233" s="153"/>
    </row>
    <row r="234" spans="1:7">
      <c r="A234" s="150">
        <f t="shared" si="3"/>
        <v>5</v>
      </c>
      <c r="B234" s="150">
        <v>232</v>
      </c>
      <c r="C234" s="152" t="s">
        <v>31</v>
      </c>
      <c r="D234" s="154"/>
      <c r="E234" s="155"/>
      <c r="F234" s="291"/>
      <c r="G234" s="153"/>
    </row>
    <row r="235" spans="1:7">
      <c r="A235" s="150">
        <f t="shared" si="3"/>
        <v>5</v>
      </c>
      <c r="B235" s="150">
        <v>233</v>
      </c>
      <c r="C235" s="152" t="s">
        <v>31</v>
      </c>
      <c r="D235" s="154"/>
      <c r="E235" s="155"/>
      <c r="F235" s="291"/>
      <c r="G235" s="153"/>
    </row>
    <row r="236" spans="1:7">
      <c r="A236" s="150">
        <f t="shared" si="3"/>
        <v>5</v>
      </c>
      <c r="B236" s="150">
        <v>234</v>
      </c>
      <c r="C236" s="152" t="s">
        <v>31</v>
      </c>
      <c r="D236" s="154"/>
      <c r="E236" s="155"/>
      <c r="F236" s="291"/>
      <c r="G236" s="153"/>
    </row>
    <row r="237" spans="1:7">
      <c r="A237" s="150">
        <f t="shared" si="3"/>
        <v>5</v>
      </c>
      <c r="B237" s="150">
        <v>235</v>
      </c>
      <c r="C237" s="152" t="s">
        <v>31</v>
      </c>
      <c r="D237" s="154"/>
      <c r="E237" s="155"/>
      <c r="F237" s="291"/>
      <c r="G237" s="153"/>
    </row>
    <row r="238" spans="1:7">
      <c r="A238" s="150">
        <f t="shared" si="3"/>
        <v>5</v>
      </c>
      <c r="B238" s="150">
        <v>236</v>
      </c>
      <c r="C238" s="152" t="s">
        <v>31</v>
      </c>
      <c r="D238" s="154"/>
      <c r="E238" s="155"/>
      <c r="F238" s="291"/>
      <c r="G238" s="153"/>
    </row>
    <row r="239" spans="1:7">
      <c r="A239" s="150">
        <f t="shared" si="3"/>
        <v>5</v>
      </c>
      <c r="B239" s="150">
        <v>237</v>
      </c>
      <c r="C239" s="152" t="s">
        <v>31</v>
      </c>
      <c r="D239" s="154"/>
      <c r="E239" s="155"/>
      <c r="F239" s="291"/>
      <c r="G239" s="153"/>
    </row>
    <row r="240" spans="1:7">
      <c r="A240" s="150">
        <f t="shared" si="3"/>
        <v>5</v>
      </c>
      <c r="B240" s="150">
        <v>238</v>
      </c>
      <c r="C240" s="152" t="s">
        <v>31</v>
      </c>
      <c r="D240" s="154"/>
      <c r="E240" s="155"/>
      <c r="F240" s="291"/>
      <c r="G240" s="153"/>
    </row>
    <row r="241" spans="1:7">
      <c r="A241" s="150">
        <f t="shared" si="3"/>
        <v>5</v>
      </c>
      <c r="B241" s="150">
        <v>239</v>
      </c>
      <c r="C241" s="152" t="s">
        <v>31</v>
      </c>
      <c r="D241" s="154"/>
      <c r="E241" s="155"/>
      <c r="F241" s="291"/>
      <c r="G241" s="153"/>
    </row>
    <row r="242" spans="1:7">
      <c r="A242" s="150">
        <f t="shared" si="3"/>
        <v>5</v>
      </c>
      <c r="B242" s="150">
        <v>240</v>
      </c>
      <c r="C242" s="152" t="s">
        <v>31</v>
      </c>
      <c r="D242" s="154"/>
      <c r="E242" s="155"/>
      <c r="F242" s="291"/>
      <c r="G242" s="153"/>
    </row>
    <row r="243" spans="1:7">
      <c r="A243" s="150">
        <f t="shared" si="3"/>
        <v>5</v>
      </c>
      <c r="B243" s="150">
        <v>241</v>
      </c>
      <c r="C243" s="152" t="s">
        <v>31</v>
      </c>
      <c r="D243" s="154"/>
      <c r="E243" s="155"/>
      <c r="F243" s="291"/>
      <c r="G243" s="153"/>
    </row>
    <row r="244" spans="1:7">
      <c r="A244" s="150">
        <f t="shared" si="3"/>
        <v>5</v>
      </c>
      <c r="B244" s="150">
        <v>242</v>
      </c>
      <c r="C244" s="152" t="s">
        <v>31</v>
      </c>
      <c r="D244" s="154"/>
      <c r="E244" s="155"/>
      <c r="F244" s="291"/>
      <c r="G244" s="153"/>
    </row>
    <row r="245" spans="1:7">
      <c r="A245" s="150">
        <f t="shared" si="3"/>
        <v>5</v>
      </c>
      <c r="B245" s="150">
        <v>243</v>
      </c>
      <c r="C245" s="152" t="s">
        <v>31</v>
      </c>
      <c r="D245" s="154"/>
      <c r="E245" s="155"/>
      <c r="F245" s="291"/>
      <c r="G245" s="153"/>
    </row>
    <row r="246" spans="1:7">
      <c r="A246" s="150">
        <f t="shared" si="3"/>
        <v>5</v>
      </c>
      <c r="B246" s="150">
        <v>244</v>
      </c>
      <c r="C246" s="152" t="s">
        <v>31</v>
      </c>
      <c r="D246" s="154"/>
      <c r="E246" s="155"/>
      <c r="F246" s="291"/>
      <c r="G246" s="153"/>
    </row>
    <row r="247" spans="1:7">
      <c r="A247" s="150">
        <f t="shared" si="3"/>
        <v>5</v>
      </c>
      <c r="B247" s="150">
        <v>245</v>
      </c>
      <c r="C247" s="152" t="s">
        <v>31</v>
      </c>
      <c r="D247" s="154"/>
      <c r="E247" s="155"/>
      <c r="F247" s="291"/>
      <c r="G247" s="153"/>
    </row>
    <row r="248" spans="1:7">
      <c r="A248" s="150">
        <f t="shared" si="3"/>
        <v>5</v>
      </c>
      <c r="B248" s="150">
        <v>246</v>
      </c>
      <c r="C248" s="152" t="s">
        <v>31</v>
      </c>
      <c r="D248" s="154"/>
      <c r="E248" s="155"/>
      <c r="F248" s="291"/>
      <c r="G248" s="153"/>
    </row>
    <row r="249" spans="1:7">
      <c r="A249" s="150">
        <f t="shared" si="3"/>
        <v>5</v>
      </c>
      <c r="B249" s="150">
        <v>247</v>
      </c>
      <c r="C249" s="152" t="s">
        <v>31</v>
      </c>
      <c r="D249" s="154"/>
      <c r="E249" s="155"/>
      <c r="F249" s="291"/>
      <c r="G249" s="153"/>
    </row>
    <row r="250" spans="1:7">
      <c r="A250" s="150">
        <f t="shared" si="3"/>
        <v>5</v>
      </c>
      <c r="B250" s="150">
        <v>248</v>
      </c>
      <c r="C250" s="152" t="s">
        <v>31</v>
      </c>
      <c r="D250" s="154"/>
      <c r="E250" s="155"/>
      <c r="F250" s="291"/>
      <c r="G250" s="153"/>
    </row>
    <row r="251" spans="1:7">
      <c r="A251" s="150">
        <f t="shared" si="3"/>
        <v>5</v>
      </c>
      <c r="B251" s="150">
        <v>249</v>
      </c>
      <c r="C251" s="152" t="s">
        <v>31</v>
      </c>
      <c r="D251" s="154"/>
      <c r="E251" s="155"/>
      <c r="F251" s="291"/>
      <c r="G251" s="153"/>
    </row>
    <row r="252" spans="1:7">
      <c r="A252" s="150">
        <f t="shared" si="3"/>
        <v>5</v>
      </c>
      <c r="B252" s="150">
        <v>250</v>
      </c>
      <c r="C252" s="152" t="s">
        <v>31</v>
      </c>
      <c r="D252" s="154"/>
      <c r="E252" s="155"/>
      <c r="F252" s="291"/>
      <c r="G252" s="153"/>
    </row>
    <row r="253" spans="1:7">
      <c r="A253" s="150">
        <f t="shared" si="3"/>
        <v>5</v>
      </c>
      <c r="B253" s="150">
        <v>251</v>
      </c>
      <c r="C253" s="152" t="s">
        <v>31</v>
      </c>
      <c r="D253" s="154"/>
      <c r="E253" s="155"/>
      <c r="F253" s="291"/>
      <c r="G253" s="153"/>
    </row>
    <row r="254" spans="1:7">
      <c r="A254" s="150">
        <f t="shared" si="3"/>
        <v>5</v>
      </c>
      <c r="B254" s="150">
        <v>252</v>
      </c>
      <c r="C254" s="152" t="s">
        <v>31</v>
      </c>
      <c r="D254" s="154"/>
      <c r="E254" s="155"/>
      <c r="F254" s="291"/>
      <c r="G254" s="153"/>
    </row>
    <row r="255" spans="1:7">
      <c r="A255" s="150">
        <f t="shared" si="3"/>
        <v>5</v>
      </c>
      <c r="B255" s="150">
        <v>253</v>
      </c>
      <c r="C255" s="152" t="s">
        <v>31</v>
      </c>
      <c r="D255" s="154"/>
      <c r="E255" s="155"/>
      <c r="F255" s="291"/>
      <c r="G255" s="153"/>
    </row>
    <row r="256" spans="1:7">
      <c r="A256" s="150">
        <f t="shared" si="3"/>
        <v>5</v>
      </c>
      <c r="B256" s="150">
        <v>254</v>
      </c>
      <c r="C256" s="152" t="s">
        <v>31</v>
      </c>
      <c r="D256" s="154"/>
      <c r="E256" s="155"/>
      <c r="F256" s="291"/>
      <c r="G256" s="153"/>
    </row>
    <row r="257" spans="1:7">
      <c r="A257" s="150">
        <f t="shared" si="3"/>
        <v>5</v>
      </c>
      <c r="B257" s="150">
        <v>255</v>
      </c>
      <c r="C257" s="152" t="s">
        <v>31</v>
      </c>
      <c r="D257" s="154"/>
      <c r="E257" s="155"/>
      <c r="F257" s="291"/>
      <c r="G257" s="153"/>
    </row>
    <row r="258" spans="1:7">
      <c r="A258" s="150">
        <f t="shared" si="3"/>
        <v>5</v>
      </c>
      <c r="B258" s="150">
        <v>256</v>
      </c>
      <c r="C258" s="152" t="s">
        <v>31</v>
      </c>
      <c r="D258" s="154"/>
      <c r="E258" s="155"/>
      <c r="F258" s="291"/>
      <c r="G258" s="153"/>
    </row>
    <row r="259" spans="1:7">
      <c r="A259" s="150">
        <f t="shared" ref="A259:A322" si="4">VALUE(mois)</f>
        <v>5</v>
      </c>
      <c r="B259" s="150">
        <v>257</v>
      </c>
      <c r="C259" s="152" t="s">
        <v>31</v>
      </c>
      <c r="D259" s="154"/>
      <c r="E259" s="155"/>
      <c r="F259" s="291"/>
      <c r="G259" s="153"/>
    </row>
    <row r="260" spans="1:7">
      <c r="A260" s="150">
        <f t="shared" si="4"/>
        <v>5</v>
      </c>
      <c r="B260" s="150">
        <v>258</v>
      </c>
      <c r="C260" s="152" t="s">
        <v>31</v>
      </c>
      <c r="D260" s="154"/>
      <c r="E260" s="155"/>
      <c r="F260" s="291"/>
      <c r="G260" s="153"/>
    </row>
    <row r="261" spans="1:7">
      <c r="A261" s="150">
        <f t="shared" si="4"/>
        <v>5</v>
      </c>
      <c r="B261" s="150">
        <v>259</v>
      </c>
      <c r="C261" s="152" t="s">
        <v>31</v>
      </c>
      <c r="D261" s="154"/>
      <c r="E261" s="155"/>
      <c r="F261" s="291"/>
      <c r="G261" s="153"/>
    </row>
    <row r="262" spans="1:7">
      <c r="A262" s="150">
        <f t="shared" si="4"/>
        <v>5</v>
      </c>
      <c r="B262" s="150">
        <v>260</v>
      </c>
      <c r="C262" s="152" t="s">
        <v>31</v>
      </c>
      <c r="D262" s="154"/>
      <c r="E262" s="155"/>
      <c r="F262" s="291"/>
      <c r="G262" s="153"/>
    </row>
    <row r="263" spans="1:7">
      <c r="A263" s="150">
        <f t="shared" si="4"/>
        <v>5</v>
      </c>
      <c r="B263" s="150">
        <v>261</v>
      </c>
      <c r="C263" s="152" t="s">
        <v>31</v>
      </c>
      <c r="D263" s="154"/>
      <c r="E263" s="155"/>
      <c r="F263" s="291"/>
      <c r="G263" s="153"/>
    </row>
    <row r="264" spans="1:7">
      <c r="A264" s="150">
        <f t="shared" si="4"/>
        <v>5</v>
      </c>
      <c r="B264" s="150">
        <v>262</v>
      </c>
      <c r="C264" s="152" t="s">
        <v>31</v>
      </c>
      <c r="D264" s="154"/>
      <c r="E264" s="155"/>
      <c r="F264" s="291"/>
      <c r="G264" s="153"/>
    </row>
    <row r="265" spans="1:7">
      <c r="A265" s="150">
        <f t="shared" si="4"/>
        <v>5</v>
      </c>
      <c r="B265" s="150">
        <v>263</v>
      </c>
      <c r="C265" s="152" t="s">
        <v>31</v>
      </c>
      <c r="D265" s="154"/>
      <c r="E265" s="155"/>
      <c r="F265" s="291"/>
      <c r="G265" s="153"/>
    </row>
    <row r="266" spans="1:7">
      <c r="A266" s="150">
        <f t="shared" si="4"/>
        <v>5</v>
      </c>
      <c r="B266" s="150">
        <v>264</v>
      </c>
      <c r="C266" s="152" t="s">
        <v>31</v>
      </c>
      <c r="D266" s="154"/>
      <c r="E266" s="155"/>
      <c r="F266" s="291"/>
      <c r="G266" s="153"/>
    </row>
    <row r="267" spans="1:7">
      <c r="A267" s="150">
        <f t="shared" si="4"/>
        <v>5</v>
      </c>
      <c r="B267" s="150">
        <v>265</v>
      </c>
      <c r="C267" s="152" t="s">
        <v>31</v>
      </c>
      <c r="D267" s="154"/>
      <c r="E267" s="155"/>
      <c r="F267" s="291"/>
      <c r="G267" s="153"/>
    </row>
    <row r="268" spans="1:7">
      <c r="A268" s="150">
        <f t="shared" si="4"/>
        <v>5</v>
      </c>
      <c r="B268" s="150">
        <v>266</v>
      </c>
      <c r="C268" s="152" t="s">
        <v>31</v>
      </c>
      <c r="D268" s="154"/>
      <c r="E268" s="155"/>
      <c r="F268" s="291"/>
      <c r="G268" s="153"/>
    </row>
    <row r="269" spans="1:7">
      <c r="A269" s="150">
        <f t="shared" si="4"/>
        <v>5</v>
      </c>
      <c r="B269" s="150">
        <v>267</v>
      </c>
      <c r="C269" s="152" t="s">
        <v>31</v>
      </c>
      <c r="D269" s="154"/>
      <c r="E269" s="155"/>
      <c r="F269" s="291"/>
      <c r="G269" s="153"/>
    </row>
    <row r="270" spans="1:7">
      <c r="A270" s="150">
        <f t="shared" si="4"/>
        <v>5</v>
      </c>
      <c r="B270" s="150">
        <v>268</v>
      </c>
      <c r="C270" s="152" t="s">
        <v>31</v>
      </c>
      <c r="D270" s="154"/>
      <c r="E270" s="155"/>
      <c r="F270" s="291"/>
      <c r="G270" s="153"/>
    </row>
    <row r="271" spans="1:7">
      <c r="A271" s="150">
        <f t="shared" si="4"/>
        <v>5</v>
      </c>
      <c r="B271" s="150">
        <v>269</v>
      </c>
      <c r="C271" s="152" t="s">
        <v>31</v>
      </c>
      <c r="D271" s="154"/>
      <c r="E271" s="155"/>
      <c r="F271" s="291"/>
      <c r="G271" s="153"/>
    </row>
    <row r="272" spans="1:7">
      <c r="A272" s="150">
        <f t="shared" si="4"/>
        <v>5</v>
      </c>
      <c r="B272" s="150">
        <v>270</v>
      </c>
      <c r="C272" s="152" t="s">
        <v>31</v>
      </c>
      <c r="D272" s="154"/>
      <c r="E272" s="155"/>
      <c r="F272" s="291"/>
      <c r="G272" s="153"/>
    </row>
    <row r="273" spans="1:7">
      <c r="A273" s="150">
        <f t="shared" si="4"/>
        <v>5</v>
      </c>
      <c r="B273" s="150">
        <v>271</v>
      </c>
      <c r="C273" s="152" t="s">
        <v>31</v>
      </c>
      <c r="D273" s="154"/>
      <c r="E273" s="155"/>
      <c r="F273" s="291"/>
      <c r="G273" s="153"/>
    </row>
    <row r="274" spans="1:7">
      <c r="A274" s="150">
        <f t="shared" si="4"/>
        <v>5</v>
      </c>
      <c r="B274" s="150">
        <v>272</v>
      </c>
      <c r="C274" s="152" t="s">
        <v>31</v>
      </c>
      <c r="D274" s="154"/>
      <c r="E274" s="155"/>
      <c r="F274" s="291"/>
      <c r="G274" s="153"/>
    </row>
    <row r="275" spans="1:7">
      <c r="A275" s="150">
        <f t="shared" si="4"/>
        <v>5</v>
      </c>
      <c r="B275" s="150">
        <v>273</v>
      </c>
      <c r="C275" s="152" t="s">
        <v>31</v>
      </c>
      <c r="D275" s="154"/>
      <c r="E275" s="155"/>
      <c r="F275" s="291"/>
      <c r="G275" s="153"/>
    </row>
    <row r="276" spans="1:7">
      <c r="A276" s="150">
        <f t="shared" si="4"/>
        <v>5</v>
      </c>
      <c r="B276" s="150">
        <v>274</v>
      </c>
      <c r="C276" s="152" t="s">
        <v>31</v>
      </c>
      <c r="D276" s="154"/>
      <c r="E276" s="155"/>
      <c r="F276" s="291"/>
      <c r="G276" s="153"/>
    </row>
    <row r="277" spans="1:7">
      <c r="A277" s="150">
        <f t="shared" si="4"/>
        <v>5</v>
      </c>
      <c r="B277" s="150">
        <v>275</v>
      </c>
      <c r="C277" s="152" t="s">
        <v>31</v>
      </c>
      <c r="D277" s="154"/>
      <c r="E277" s="155"/>
      <c r="F277" s="291"/>
      <c r="G277" s="153"/>
    </row>
    <row r="278" spans="1:7">
      <c r="A278" s="150">
        <f t="shared" si="4"/>
        <v>5</v>
      </c>
      <c r="B278" s="150">
        <v>276</v>
      </c>
      <c r="C278" s="152" t="s">
        <v>31</v>
      </c>
      <c r="D278" s="154"/>
      <c r="E278" s="155"/>
      <c r="F278" s="291"/>
      <c r="G278" s="153"/>
    </row>
    <row r="279" spans="1:7">
      <c r="A279" s="150">
        <f t="shared" si="4"/>
        <v>5</v>
      </c>
      <c r="B279" s="150">
        <v>277</v>
      </c>
      <c r="C279" s="152" t="s">
        <v>31</v>
      </c>
      <c r="D279" s="154"/>
      <c r="E279" s="155"/>
      <c r="F279" s="291"/>
      <c r="G279" s="153"/>
    </row>
    <row r="280" spans="1:7">
      <c r="A280" s="150">
        <f t="shared" si="4"/>
        <v>5</v>
      </c>
      <c r="B280" s="150">
        <v>278</v>
      </c>
      <c r="C280" s="152" t="s">
        <v>31</v>
      </c>
      <c r="D280" s="154"/>
      <c r="E280" s="155"/>
      <c r="F280" s="291"/>
      <c r="G280" s="153"/>
    </row>
    <row r="281" spans="1:7">
      <c r="A281" s="150">
        <f t="shared" si="4"/>
        <v>5</v>
      </c>
      <c r="B281" s="150">
        <v>279</v>
      </c>
      <c r="C281" s="152" t="s">
        <v>31</v>
      </c>
      <c r="D281" s="154"/>
      <c r="E281" s="155"/>
      <c r="F281" s="291"/>
      <c r="G281" s="153"/>
    </row>
    <row r="282" spans="1:7">
      <c r="A282" s="150">
        <f t="shared" si="4"/>
        <v>5</v>
      </c>
      <c r="B282" s="150">
        <v>280</v>
      </c>
      <c r="C282" s="152" t="s">
        <v>31</v>
      </c>
      <c r="D282" s="154"/>
      <c r="E282" s="155"/>
      <c r="F282" s="291"/>
      <c r="G282" s="153"/>
    </row>
    <row r="283" spans="1:7">
      <c r="A283" s="150">
        <f t="shared" si="4"/>
        <v>5</v>
      </c>
      <c r="B283" s="150">
        <v>281</v>
      </c>
      <c r="C283" s="152" t="s">
        <v>31</v>
      </c>
      <c r="D283" s="154"/>
      <c r="E283" s="155"/>
      <c r="F283" s="291"/>
      <c r="G283" s="153"/>
    </row>
    <row r="284" spans="1:7">
      <c r="A284" s="150">
        <f t="shared" si="4"/>
        <v>5</v>
      </c>
      <c r="B284" s="150">
        <v>282</v>
      </c>
      <c r="C284" s="152" t="s">
        <v>31</v>
      </c>
      <c r="D284" s="154"/>
      <c r="E284" s="155"/>
      <c r="F284" s="291"/>
      <c r="G284" s="153"/>
    </row>
    <row r="285" spans="1:7">
      <c r="A285" s="150">
        <f t="shared" si="4"/>
        <v>5</v>
      </c>
      <c r="B285" s="150">
        <v>283</v>
      </c>
      <c r="C285" s="152" t="s">
        <v>31</v>
      </c>
      <c r="D285" s="154"/>
      <c r="E285" s="155"/>
      <c r="F285" s="291"/>
      <c r="G285" s="153"/>
    </row>
    <row r="286" spans="1:7">
      <c r="A286" s="150">
        <f t="shared" si="4"/>
        <v>5</v>
      </c>
      <c r="B286" s="150">
        <v>284</v>
      </c>
      <c r="C286" s="152" t="s">
        <v>31</v>
      </c>
      <c r="D286" s="154"/>
      <c r="E286" s="155"/>
      <c r="F286" s="291"/>
      <c r="G286" s="153"/>
    </row>
    <row r="287" spans="1:7">
      <c r="A287" s="150">
        <f t="shared" si="4"/>
        <v>5</v>
      </c>
      <c r="B287" s="150">
        <v>285</v>
      </c>
      <c r="C287" s="152" t="s">
        <v>31</v>
      </c>
      <c r="D287" s="154"/>
      <c r="E287" s="155"/>
      <c r="F287" s="291"/>
      <c r="G287" s="153"/>
    </row>
    <row r="288" spans="1:7">
      <c r="A288" s="150">
        <f t="shared" si="4"/>
        <v>5</v>
      </c>
      <c r="B288" s="150">
        <v>286</v>
      </c>
      <c r="C288" s="152" t="s">
        <v>31</v>
      </c>
      <c r="D288" s="154"/>
      <c r="E288" s="155"/>
      <c r="F288" s="291"/>
      <c r="G288" s="153"/>
    </row>
    <row r="289" spans="1:7">
      <c r="A289" s="150">
        <f t="shared" si="4"/>
        <v>5</v>
      </c>
      <c r="B289" s="150">
        <v>287</v>
      </c>
      <c r="C289" s="152" t="s">
        <v>31</v>
      </c>
      <c r="D289" s="154"/>
      <c r="E289" s="155"/>
      <c r="F289" s="291"/>
      <c r="G289" s="153"/>
    </row>
    <row r="290" spans="1:7">
      <c r="A290" s="150">
        <f t="shared" si="4"/>
        <v>5</v>
      </c>
      <c r="B290" s="150">
        <v>288</v>
      </c>
      <c r="C290" s="152" t="s">
        <v>31</v>
      </c>
      <c r="D290" s="154"/>
      <c r="E290" s="155"/>
      <c r="F290" s="291"/>
      <c r="G290" s="153"/>
    </row>
    <row r="291" spans="1:7">
      <c r="A291" s="150">
        <f t="shared" si="4"/>
        <v>5</v>
      </c>
      <c r="B291" s="150">
        <v>289</v>
      </c>
      <c r="C291" s="152" t="s">
        <v>31</v>
      </c>
      <c r="D291" s="154"/>
      <c r="E291" s="155"/>
      <c r="F291" s="291"/>
      <c r="G291" s="153"/>
    </row>
    <row r="292" spans="1:7">
      <c r="A292" s="150">
        <f t="shared" si="4"/>
        <v>5</v>
      </c>
      <c r="B292" s="150">
        <v>290</v>
      </c>
      <c r="C292" s="152" t="s">
        <v>31</v>
      </c>
      <c r="D292" s="154"/>
      <c r="E292" s="155"/>
      <c r="F292" s="291"/>
      <c r="G292" s="153"/>
    </row>
    <row r="293" spans="1:7">
      <c r="A293" s="150">
        <f t="shared" si="4"/>
        <v>5</v>
      </c>
      <c r="B293" s="150">
        <v>291</v>
      </c>
      <c r="C293" s="152" t="s">
        <v>31</v>
      </c>
      <c r="D293" s="154"/>
      <c r="E293" s="155"/>
      <c r="F293" s="291"/>
      <c r="G293" s="153"/>
    </row>
    <row r="294" spans="1:7">
      <c r="A294" s="150">
        <f t="shared" si="4"/>
        <v>5</v>
      </c>
      <c r="B294" s="150">
        <v>292</v>
      </c>
      <c r="C294" s="152" t="s">
        <v>31</v>
      </c>
      <c r="D294" s="154"/>
      <c r="E294" s="155"/>
      <c r="F294" s="291"/>
      <c r="G294" s="153"/>
    </row>
    <row r="295" spans="1:7">
      <c r="A295" s="150">
        <f t="shared" si="4"/>
        <v>5</v>
      </c>
      <c r="B295" s="150">
        <v>293</v>
      </c>
      <c r="C295" s="152" t="s">
        <v>31</v>
      </c>
      <c r="D295" s="154"/>
      <c r="E295" s="155"/>
      <c r="F295" s="291"/>
      <c r="G295" s="153"/>
    </row>
    <row r="296" spans="1:7">
      <c r="A296" s="150">
        <f t="shared" si="4"/>
        <v>5</v>
      </c>
      <c r="B296" s="150">
        <v>294</v>
      </c>
      <c r="C296" s="152" t="s">
        <v>31</v>
      </c>
      <c r="D296" s="154"/>
      <c r="E296" s="155"/>
      <c r="F296" s="291"/>
      <c r="G296" s="153"/>
    </row>
    <row r="297" spans="1:7">
      <c r="A297" s="150">
        <f t="shared" si="4"/>
        <v>5</v>
      </c>
      <c r="B297" s="150">
        <v>295</v>
      </c>
      <c r="C297" s="152" t="s">
        <v>31</v>
      </c>
      <c r="D297" s="154"/>
      <c r="E297" s="155"/>
      <c r="F297" s="291"/>
      <c r="G297" s="153"/>
    </row>
    <row r="298" spans="1:7">
      <c r="A298" s="150">
        <f t="shared" si="4"/>
        <v>5</v>
      </c>
      <c r="B298" s="150">
        <v>296</v>
      </c>
      <c r="C298" s="152" t="s">
        <v>31</v>
      </c>
      <c r="D298" s="154"/>
      <c r="E298" s="155"/>
      <c r="F298" s="291"/>
      <c r="G298" s="153"/>
    </row>
    <row r="299" spans="1:7">
      <c r="A299" s="150">
        <f t="shared" si="4"/>
        <v>5</v>
      </c>
      <c r="B299" s="150">
        <v>297</v>
      </c>
      <c r="C299" s="152" t="s">
        <v>31</v>
      </c>
      <c r="D299" s="154"/>
      <c r="E299" s="155"/>
      <c r="F299" s="291"/>
      <c r="G299" s="153"/>
    </row>
    <row r="300" spans="1:7">
      <c r="A300" s="150">
        <f t="shared" si="4"/>
        <v>5</v>
      </c>
      <c r="B300" s="150">
        <v>298</v>
      </c>
      <c r="C300" s="152" t="s">
        <v>31</v>
      </c>
      <c r="D300" s="154"/>
      <c r="E300" s="155"/>
      <c r="F300" s="291"/>
      <c r="G300" s="153"/>
    </row>
    <row r="301" spans="1:7">
      <c r="A301" s="150">
        <f t="shared" si="4"/>
        <v>5</v>
      </c>
      <c r="B301" s="150">
        <v>299</v>
      </c>
      <c r="C301" s="152" t="s">
        <v>31</v>
      </c>
      <c r="D301" s="154"/>
      <c r="E301" s="155"/>
      <c r="F301" s="291"/>
      <c r="G301" s="153"/>
    </row>
    <row r="302" spans="1:7">
      <c r="A302" s="150">
        <f t="shared" si="4"/>
        <v>5</v>
      </c>
      <c r="B302" s="150">
        <v>300</v>
      </c>
      <c r="C302" s="152" t="s">
        <v>31</v>
      </c>
      <c r="D302" s="154"/>
      <c r="E302" s="155"/>
      <c r="F302" s="291"/>
      <c r="G302" s="153"/>
    </row>
    <row r="303" spans="1:7">
      <c r="A303" s="150">
        <f t="shared" si="4"/>
        <v>5</v>
      </c>
      <c r="B303" s="150">
        <v>301</v>
      </c>
      <c r="C303" s="152" t="s">
        <v>31</v>
      </c>
      <c r="D303" s="154"/>
      <c r="E303" s="155"/>
      <c r="F303" s="291"/>
      <c r="G303" s="153"/>
    </row>
    <row r="304" spans="1:7">
      <c r="A304" s="150">
        <f t="shared" si="4"/>
        <v>5</v>
      </c>
      <c r="B304" s="150">
        <v>302</v>
      </c>
      <c r="C304" s="152" t="s">
        <v>31</v>
      </c>
      <c r="D304" s="154"/>
      <c r="E304" s="155"/>
      <c r="F304" s="291"/>
      <c r="G304" s="153"/>
    </row>
    <row r="305" spans="1:7">
      <c r="A305" s="150">
        <f t="shared" si="4"/>
        <v>5</v>
      </c>
      <c r="B305" s="150">
        <v>303</v>
      </c>
      <c r="C305" s="152" t="s">
        <v>31</v>
      </c>
      <c r="D305" s="154"/>
      <c r="E305" s="155"/>
      <c r="F305" s="291"/>
      <c r="G305" s="153"/>
    </row>
    <row r="306" spans="1:7">
      <c r="A306" s="150">
        <f t="shared" si="4"/>
        <v>5</v>
      </c>
      <c r="B306" s="150">
        <v>304</v>
      </c>
      <c r="C306" s="152" t="s">
        <v>31</v>
      </c>
      <c r="D306" s="154"/>
      <c r="E306" s="155"/>
      <c r="F306" s="291"/>
      <c r="G306" s="153"/>
    </row>
    <row r="307" spans="1:7">
      <c r="A307" s="150">
        <f t="shared" si="4"/>
        <v>5</v>
      </c>
      <c r="B307" s="150">
        <v>305</v>
      </c>
      <c r="C307" s="152" t="s">
        <v>31</v>
      </c>
      <c r="D307" s="154"/>
      <c r="E307" s="155"/>
      <c r="F307" s="291"/>
      <c r="G307" s="153"/>
    </row>
    <row r="308" spans="1:7">
      <c r="A308" s="150">
        <f t="shared" si="4"/>
        <v>5</v>
      </c>
      <c r="B308" s="150">
        <v>306</v>
      </c>
      <c r="C308" s="152" t="s">
        <v>31</v>
      </c>
      <c r="D308" s="154"/>
      <c r="E308" s="155"/>
      <c r="F308" s="291"/>
      <c r="G308" s="153"/>
    </row>
    <row r="309" spans="1:7">
      <c r="A309" s="150">
        <f t="shared" si="4"/>
        <v>5</v>
      </c>
      <c r="B309" s="150">
        <v>307</v>
      </c>
      <c r="C309" s="152" t="s">
        <v>31</v>
      </c>
      <c r="D309" s="154"/>
      <c r="E309" s="155"/>
      <c r="F309" s="291"/>
      <c r="G309" s="153"/>
    </row>
    <row r="310" spans="1:7">
      <c r="A310" s="150">
        <f t="shared" si="4"/>
        <v>5</v>
      </c>
      <c r="B310" s="150">
        <v>308</v>
      </c>
      <c r="C310" s="152" t="s">
        <v>31</v>
      </c>
      <c r="D310" s="154"/>
      <c r="E310" s="155"/>
      <c r="F310" s="291"/>
      <c r="G310" s="153"/>
    </row>
    <row r="311" spans="1:7">
      <c r="A311" s="150">
        <f t="shared" si="4"/>
        <v>5</v>
      </c>
      <c r="B311" s="150">
        <v>309</v>
      </c>
      <c r="C311" s="152" t="s">
        <v>31</v>
      </c>
      <c r="D311" s="154"/>
      <c r="E311" s="155"/>
      <c r="F311" s="291"/>
      <c r="G311" s="153"/>
    </row>
    <row r="312" spans="1:7">
      <c r="A312" s="150">
        <f t="shared" si="4"/>
        <v>5</v>
      </c>
      <c r="B312" s="150">
        <v>310</v>
      </c>
      <c r="C312" s="152" t="s">
        <v>31</v>
      </c>
      <c r="D312" s="154"/>
      <c r="E312" s="155"/>
      <c r="F312" s="291"/>
      <c r="G312" s="153"/>
    </row>
    <row r="313" spans="1:7">
      <c r="A313" s="150">
        <f t="shared" si="4"/>
        <v>5</v>
      </c>
      <c r="B313" s="150">
        <v>311</v>
      </c>
      <c r="C313" s="152" t="s">
        <v>31</v>
      </c>
      <c r="D313" s="154"/>
      <c r="E313" s="155"/>
      <c r="F313" s="291"/>
      <c r="G313" s="153"/>
    </row>
    <row r="314" spans="1:7">
      <c r="A314" s="150">
        <f t="shared" si="4"/>
        <v>5</v>
      </c>
      <c r="B314" s="150">
        <v>312</v>
      </c>
      <c r="C314" s="152" t="s">
        <v>31</v>
      </c>
      <c r="D314" s="154"/>
      <c r="E314" s="155"/>
      <c r="F314" s="291"/>
      <c r="G314" s="153"/>
    </row>
    <row r="315" spans="1:7">
      <c r="A315" s="150">
        <f t="shared" si="4"/>
        <v>5</v>
      </c>
      <c r="B315" s="150">
        <v>313</v>
      </c>
      <c r="C315" s="152" t="s">
        <v>31</v>
      </c>
      <c r="D315" s="154"/>
      <c r="E315" s="155"/>
      <c r="F315" s="291"/>
      <c r="G315" s="153"/>
    </row>
    <row r="316" spans="1:7">
      <c r="A316" s="150">
        <f t="shared" si="4"/>
        <v>5</v>
      </c>
      <c r="B316" s="150">
        <v>314</v>
      </c>
      <c r="C316" s="152" t="s">
        <v>31</v>
      </c>
      <c r="D316" s="154"/>
      <c r="E316" s="155"/>
      <c r="F316" s="291"/>
      <c r="G316" s="153"/>
    </row>
    <row r="317" spans="1:7">
      <c r="A317" s="150">
        <f t="shared" si="4"/>
        <v>5</v>
      </c>
      <c r="B317" s="150">
        <v>315</v>
      </c>
      <c r="C317" s="152" t="s">
        <v>31</v>
      </c>
      <c r="D317" s="154"/>
      <c r="E317" s="155"/>
      <c r="F317" s="291"/>
      <c r="G317" s="153"/>
    </row>
    <row r="318" spans="1:7">
      <c r="A318" s="150">
        <f t="shared" si="4"/>
        <v>5</v>
      </c>
      <c r="B318" s="150">
        <v>316</v>
      </c>
      <c r="C318" s="152" t="s">
        <v>31</v>
      </c>
      <c r="D318" s="154"/>
      <c r="E318" s="155"/>
      <c r="F318" s="291"/>
      <c r="G318" s="153"/>
    </row>
    <row r="319" spans="1:7">
      <c r="A319" s="150">
        <f t="shared" si="4"/>
        <v>5</v>
      </c>
      <c r="B319" s="150">
        <v>317</v>
      </c>
      <c r="C319" s="152" t="s">
        <v>31</v>
      </c>
      <c r="D319" s="154"/>
      <c r="E319" s="155"/>
      <c r="F319" s="291"/>
      <c r="G319" s="153"/>
    </row>
    <row r="320" spans="1:7">
      <c r="A320" s="150">
        <f t="shared" si="4"/>
        <v>5</v>
      </c>
      <c r="B320" s="150">
        <v>318</v>
      </c>
      <c r="C320" s="152" t="s">
        <v>31</v>
      </c>
      <c r="D320" s="154"/>
      <c r="E320" s="155"/>
      <c r="F320" s="291"/>
      <c r="G320" s="153"/>
    </row>
    <row r="321" spans="1:7">
      <c r="A321" s="150">
        <f t="shared" si="4"/>
        <v>5</v>
      </c>
      <c r="B321" s="150">
        <v>319</v>
      </c>
      <c r="C321" s="152" t="s">
        <v>31</v>
      </c>
      <c r="D321" s="154"/>
      <c r="E321" s="155"/>
      <c r="F321" s="291"/>
      <c r="G321" s="153"/>
    </row>
    <row r="322" spans="1:7">
      <c r="A322" s="150">
        <f t="shared" si="4"/>
        <v>5</v>
      </c>
      <c r="B322" s="150">
        <v>320</v>
      </c>
      <c r="C322" s="152" t="s">
        <v>31</v>
      </c>
      <c r="D322" s="154"/>
      <c r="E322" s="155"/>
      <c r="F322" s="291"/>
      <c r="G322" s="153"/>
    </row>
    <row r="323" spans="1:7">
      <c r="A323" s="150">
        <f t="shared" ref="A323:A386" si="5">VALUE(mois)</f>
        <v>5</v>
      </c>
      <c r="B323" s="150">
        <v>321</v>
      </c>
      <c r="C323" s="152" t="s">
        <v>31</v>
      </c>
      <c r="D323" s="154"/>
      <c r="E323" s="155"/>
      <c r="F323" s="291"/>
      <c r="G323" s="153"/>
    </row>
    <row r="324" spans="1:7">
      <c r="A324" s="150">
        <f t="shared" si="5"/>
        <v>5</v>
      </c>
      <c r="B324" s="150">
        <v>322</v>
      </c>
      <c r="C324" s="152" t="s">
        <v>31</v>
      </c>
      <c r="D324" s="154"/>
      <c r="E324" s="155"/>
      <c r="F324" s="291"/>
      <c r="G324" s="153"/>
    </row>
    <row r="325" spans="1:7">
      <c r="A325" s="150">
        <f t="shared" si="5"/>
        <v>5</v>
      </c>
      <c r="B325" s="150">
        <v>323</v>
      </c>
      <c r="C325" s="152" t="s">
        <v>31</v>
      </c>
      <c r="D325" s="154"/>
      <c r="E325" s="155"/>
      <c r="F325" s="291"/>
      <c r="G325" s="153"/>
    </row>
    <row r="326" spans="1:7">
      <c r="A326" s="150">
        <f t="shared" si="5"/>
        <v>5</v>
      </c>
      <c r="B326" s="150">
        <v>324</v>
      </c>
      <c r="C326" s="152" t="s">
        <v>31</v>
      </c>
      <c r="D326" s="154"/>
      <c r="E326" s="155"/>
      <c r="F326" s="291"/>
      <c r="G326" s="153"/>
    </row>
    <row r="327" spans="1:7">
      <c r="A327" s="150">
        <f t="shared" si="5"/>
        <v>5</v>
      </c>
      <c r="B327" s="150">
        <v>325</v>
      </c>
      <c r="C327" s="152" t="s">
        <v>31</v>
      </c>
      <c r="D327" s="154"/>
      <c r="E327" s="155"/>
      <c r="F327" s="291"/>
      <c r="G327" s="153"/>
    </row>
    <row r="328" spans="1:7">
      <c r="A328" s="150">
        <f t="shared" si="5"/>
        <v>5</v>
      </c>
      <c r="B328" s="150">
        <v>326</v>
      </c>
      <c r="C328" s="152" t="s">
        <v>31</v>
      </c>
      <c r="D328" s="154"/>
      <c r="E328" s="155"/>
      <c r="F328" s="291"/>
      <c r="G328" s="153"/>
    </row>
    <row r="329" spans="1:7">
      <c r="A329" s="150">
        <f t="shared" si="5"/>
        <v>5</v>
      </c>
      <c r="B329" s="150">
        <v>327</v>
      </c>
      <c r="C329" s="152" t="s">
        <v>31</v>
      </c>
      <c r="D329" s="154"/>
      <c r="E329" s="155"/>
      <c r="F329" s="291"/>
      <c r="G329" s="153"/>
    </row>
    <row r="330" spans="1:7">
      <c r="A330" s="150">
        <f t="shared" si="5"/>
        <v>5</v>
      </c>
      <c r="B330" s="150">
        <v>328</v>
      </c>
      <c r="C330" s="152" t="s">
        <v>31</v>
      </c>
      <c r="D330" s="154"/>
      <c r="E330" s="155"/>
      <c r="F330" s="291"/>
      <c r="G330" s="153"/>
    </row>
    <row r="331" spans="1:7">
      <c r="A331" s="150">
        <f t="shared" si="5"/>
        <v>5</v>
      </c>
      <c r="B331" s="150">
        <v>329</v>
      </c>
      <c r="C331" s="152" t="s">
        <v>31</v>
      </c>
      <c r="D331" s="154"/>
      <c r="E331" s="155"/>
      <c r="F331" s="291"/>
      <c r="G331" s="153"/>
    </row>
    <row r="332" spans="1:7">
      <c r="A332" s="150">
        <f t="shared" si="5"/>
        <v>5</v>
      </c>
      <c r="B332" s="150">
        <v>330</v>
      </c>
      <c r="C332" s="152" t="s">
        <v>31</v>
      </c>
      <c r="D332" s="154"/>
      <c r="E332" s="155"/>
      <c r="F332" s="291"/>
      <c r="G332" s="153"/>
    </row>
    <row r="333" spans="1:7">
      <c r="A333" s="150">
        <f t="shared" si="5"/>
        <v>5</v>
      </c>
      <c r="B333" s="150">
        <v>331</v>
      </c>
      <c r="C333" s="152" t="s">
        <v>31</v>
      </c>
      <c r="D333" s="154"/>
      <c r="E333" s="155"/>
      <c r="F333" s="291"/>
      <c r="G333" s="153"/>
    </row>
    <row r="334" spans="1:7">
      <c r="A334" s="150">
        <f t="shared" si="5"/>
        <v>5</v>
      </c>
      <c r="B334" s="150">
        <v>332</v>
      </c>
      <c r="C334" s="152" t="s">
        <v>31</v>
      </c>
      <c r="D334" s="154"/>
      <c r="E334" s="155"/>
      <c r="F334" s="291"/>
      <c r="G334" s="153"/>
    </row>
    <row r="335" spans="1:7">
      <c r="A335" s="150">
        <f t="shared" si="5"/>
        <v>5</v>
      </c>
      <c r="B335" s="150">
        <v>333</v>
      </c>
      <c r="C335" s="152" t="s">
        <v>31</v>
      </c>
      <c r="D335" s="154"/>
      <c r="E335" s="155"/>
      <c r="F335" s="291"/>
      <c r="G335" s="153"/>
    </row>
    <row r="336" spans="1:7">
      <c r="A336" s="150">
        <f t="shared" si="5"/>
        <v>5</v>
      </c>
      <c r="B336" s="150">
        <v>334</v>
      </c>
      <c r="C336" s="152" t="s">
        <v>31</v>
      </c>
      <c r="D336" s="154"/>
      <c r="E336" s="155"/>
      <c r="F336" s="291"/>
      <c r="G336" s="153"/>
    </row>
    <row r="337" spans="1:7">
      <c r="A337" s="150">
        <f t="shared" si="5"/>
        <v>5</v>
      </c>
      <c r="B337" s="150">
        <v>335</v>
      </c>
      <c r="C337" s="152" t="s">
        <v>31</v>
      </c>
      <c r="D337" s="154"/>
      <c r="E337" s="155"/>
      <c r="F337" s="291"/>
      <c r="G337" s="153"/>
    </row>
    <row r="338" spans="1:7">
      <c r="A338" s="150">
        <f t="shared" si="5"/>
        <v>5</v>
      </c>
      <c r="B338" s="150">
        <v>336</v>
      </c>
      <c r="C338" s="152" t="s">
        <v>31</v>
      </c>
      <c r="D338" s="154"/>
      <c r="E338" s="155"/>
      <c r="F338" s="291"/>
      <c r="G338" s="153"/>
    </row>
    <row r="339" spans="1:7">
      <c r="A339" s="150">
        <f t="shared" si="5"/>
        <v>5</v>
      </c>
      <c r="B339" s="150">
        <v>337</v>
      </c>
      <c r="C339" s="152" t="s">
        <v>31</v>
      </c>
      <c r="D339" s="154"/>
      <c r="E339" s="155"/>
      <c r="F339" s="291"/>
      <c r="G339" s="153"/>
    </row>
    <row r="340" spans="1:7">
      <c r="A340" s="150">
        <f t="shared" si="5"/>
        <v>5</v>
      </c>
      <c r="B340" s="150">
        <v>338</v>
      </c>
      <c r="C340" s="152" t="s">
        <v>31</v>
      </c>
      <c r="D340" s="154"/>
      <c r="E340" s="155"/>
      <c r="F340" s="291"/>
      <c r="G340" s="153"/>
    </row>
    <row r="341" spans="1:7">
      <c r="A341" s="150">
        <f t="shared" si="5"/>
        <v>5</v>
      </c>
      <c r="B341" s="150">
        <v>339</v>
      </c>
      <c r="C341" s="152" t="s">
        <v>31</v>
      </c>
      <c r="D341" s="154"/>
      <c r="E341" s="155"/>
      <c r="F341" s="291"/>
      <c r="G341" s="153"/>
    </row>
    <row r="342" spans="1:7">
      <c r="A342" s="150">
        <f t="shared" si="5"/>
        <v>5</v>
      </c>
      <c r="B342" s="150">
        <v>340</v>
      </c>
      <c r="C342" s="152" t="s">
        <v>31</v>
      </c>
      <c r="D342" s="154"/>
      <c r="E342" s="155"/>
      <c r="F342" s="291"/>
      <c r="G342" s="153"/>
    </row>
    <row r="343" spans="1:7">
      <c r="A343" s="150">
        <f t="shared" si="5"/>
        <v>5</v>
      </c>
      <c r="B343" s="150">
        <v>341</v>
      </c>
      <c r="C343" s="152" t="s">
        <v>31</v>
      </c>
      <c r="D343" s="154"/>
      <c r="E343" s="155"/>
      <c r="F343" s="291"/>
      <c r="G343" s="153"/>
    </row>
    <row r="344" spans="1:7">
      <c r="A344" s="150">
        <f t="shared" si="5"/>
        <v>5</v>
      </c>
      <c r="B344" s="150">
        <v>342</v>
      </c>
      <c r="C344" s="152" t="s">
        <v>31</v>
      </c>
      <c r="D344" s="154"/>
      <c r="E344" s="155"/>
      <c r="F344" s="291"/>
      <c r="G344" s="153"/>
    </row>
    <row r="345" spans="1:7">
      <c r="A345" s="150">
        <f t="shared" si="5"/>
        <v>5</v>
      </c>
      <c r="B345" s="150">
        <v>343</v>
      </c>
      <c r="C345" s="152" t="s">
        <v>31</v>
      </c>
      <c r="D345" s="154"/>
      <c r="E345" s="155"/>
      <c r="F345" s="291"/>
      <c r="G345" s="153"/>
    </row>
    <row r="346" spans="1:7">
      <c r="A346" s="150">
        <f t="shared" si="5"/>
        <v>5</v>
      </c>
      <c r="B346" s="150">
        <v>344</v>
      </c>
      <c r="C346" s="152" t="s">
        <v>31</v>
      </c>
      <c r="D346" s="154"/>
      <c r="E346" s="155"/>
      <c r="F346" s="291"/>
      <c r="G346" s="153"/>
    </row>
    <row r="347" spans="1:7">
      <c r="A347" s="150">
        <f t="shared" si="5"/>
        <v>5</v>
      </c>
      <c r="B347" s="150">
        <v>345</v>
      </c>
      <c r="C347" s="152" t="s">
        <v>31</v>
      </c>
      <c r="D347" s="154"/>
      <c r="E347" s="155"/>
      <c r="F347" s="291"/>
      <c r="G347" s="153"/>
    </row>
    <row r="348" spans="1:7">
      <c r="A348" s="150">
        <f t="shared" si="5"/>
        <v>5</v>
      </c>
      <c r="B348" s="150">
        <v>346</v>
      </c>
      <c r="C348" s="152" t="s">
        <v>31</v>
      </c>
      <c r="D348" s="154"/>
      <c r="E348" s="155"/>
      <c r="F348" s="291"/>
      <c r="G348" s="153"/>
    </row>
    <row r="349" spans="1:7">
      <c r="A349" s="150">
        <f t="shared" si="5"/>
        <v>5</v>
      </c>
      <c r="B349" s="150">
        <v>347</v>
      </c>
      <c r="C349" s="152" t="s">
        <v>31</v>
      </c>
      <c r="D349" s="154"/>
      <c r="E349" s="155"/>
      <c r="F349" s="291"/>
      <c r="G349" s="153"/>
    </row>
    <row r="350" spans="1:7">
      <c r="A350" s="150">
        <f t="shared" si="5"/>
        <v>5</v>
      </c>
      <c r="B350" s="150">
        <v>348</v>
      </c>
      <c r="C350" s="152" t="s">
        <v>31</v>
      </c>
      <c r="D350" s="154"/>
      <c r="E350" s="155"/>
      <c r="F350" s="291"/>
      <c r="G350" s="153"/>
    </row>
    <row r="351" spans="1:7">
      <c r="A351" s="150">
        <f t="shared" si="5"/>
        <v>5</v>
      </c>
      <c r="B351" s="150">
        <v>349</v>
      </c>
      <c r="C351" s="152" t="s">
        <v>31</v>
      </c>
      <c r="D351" s="154"/>
      <c r="E351" s="155"/>
      <c r="F351" s="291"/>
      <c r="G351" s="153"/>
    </row>
    <row r="352" spans="1:7">
      <c r="A352" s="150">
        <f t="shared" si="5"/>
        <v>5</v>
      </c>
      <c r="B352" s="150">
        <v>350</v>
      </c>
      <c r="C352" s="152" t="s">
        <v>31</v>
      </c>
      <c r="D352" s="154"/>
      <c r="E352" s="155"/>
      <c r="F352" s="291"/>
      <c r="G352" s="153"/>
    </row>
    <row r="353" spans="1:7">
      <c r="A353" s="150">
        <f t="shared" si="5"/>
        <v>5</v>
      </c>
      <c r="B353" s="150">
        <v>351</v>
      </c>
      <c r="C353" s="152" t="s">
        <v>31</v>
      </c>
      <c r="D353" s="154"/>
      <c r="E353" s="155"/>
      <c r="F353" s="291"/>
      <c r="G353" s="153"/>
    </row>
    <row r="354" spans="1:7">
      <c r="A354" s="150">
        <f t="shared" si="5"/>
        <v>5</v>
      </c>
      <c r="B354" s="150">
        <v>352</v>
      </c>
      <c r="C354" s="152" t="s">
        <v>31</v>
      </c>
      <c r="D354" s="154"/>
      <c r="E354" s="155"/>
      <c r="F354" s="291"/>
      <c r="G354" s="153"/>
    </row>
    <row r="355" spans="1:7">
      <c r="A355" s="150">
        <f t="shared" si="5"/>
        <v>5</v>
      </c>
      <c r="B355" s="150">
        <v>353</v>
      </c>
      <c r="C355" s="152" t="s">
        <v>31</v>
      </c>
      <c r="D355" s="154"/>
      <c r="E355" s="155"/>
      <c r="F355" s="291"/>
      <c r="G355" s="153"/>
    </row>
    <row r="356" spans="1:7">
      <c r="A356" s="150">
        <f t="shared" si="5"/>
        <v>5</v>
      </c>
      <c r="B356" s="150">
        <v>354</v>
      </c>
      <c r="C356" s="152" t="s">
        <v>31</v>
      </c>
      <c r="D356" s="154"/>
      <c r="E356" s="155"/>
      <c r="F356" s="291"/>
      <c r="G356" s="153"/>
    </row>
    <row r="357" spans="1:7">
      <c r="A357" s="150">
        <f t="shared" si="5"/>
        <v>5</v>
      </c>
      <c r="B357" s="150">
        <v>355</v>
      </c>
      <c r="C357" s="152" t="s">
        <v>31</v>
      </c>
      <c r="D357" s="154"/>
      <c r="E357" s="155"/>
      <c r="F357" s="291"/>
      <c r="G357" s="153"/>
    </row>
    <row r="358" spans="1:7">
      <c r="A358" s="150">
        <f t="shared" si="5"/>
        <v>5</v>
      </c>
      <c r="B358" s="150">
        <v>356</v>
      </c>
      <c r="C358" s="152" t="s">
        <v>31</v>
      </c>
      <c r="D358" s="154"/>
      <c r="E358" s="155"/>
      <c r="F358" s="291"/>
      <c r="G358" s="153"/>
    </row>
    <row r="359" spans="1:7">
      <c r="A359" s="150">
        <f t="shared" si="5"/>
        <v>5</v>
      </c>
      <c r="B359" s="150">
        <v>357</v>
      </c>
      <c r="C359" s="152" t="s">
        <v>31</v>
      </c>
      <c r="D359" s="154"/>
      <c r="E359" s="155"/>
      <c r="F359" s="291"/>
      <c r="G359" s="153"/>
    </row>
    <row r="360" spans="1:7">
      <c r="A360" s="150">
        <f t="shared" si="5"/>
        <v>5</v>
      </c>
      <c r="B360" s="150">
        <v>358</v>
      </c>
      <c r="C360" s="152" t="s">
        <v>31</v>
      </c>
      <c r="D360" s="154"/>
      <c r="E360" s="155"/>
      <c r="F360" s="291"/>
      <c r="G360" s="153"/>
    </row>
    <row r="361" spans="1:7">
      <c r="A361" s="150">
        <f t="shared" si="5"/>
        <v>5</v>
      </c>
      <c r="B361" s="150">
        <v>359</v>
      </c>
      <c r="C361" s="152" t="s">
        <v>31</v>
      </c>
      <c r="D361" s="154"/>
      <c r="E361" s="155"/>
      <c r="F361" s="291"/>
      <c r="G361" s="153"/>
    </row>
    <row r="362" spans="1:7">
      <c r="A362" s="150">
        <f t="shared" si="5"/>
        <v>5</v>
      </c>
      <c r="B362" s="150">
        <v>360</v>
      </c>
      <c r="C362" s="152" t="s">
        <v>31</v>
      </c>
      <c r="D362" s="154"/>
      <c r="E362" s="155"/>
      <c r="F362" s="291"/>
      <c r="G362" s="153"/>
    </row>
    <row r="363" spans="1:7">
      <c r="A363" s="150">
        <f t="shared" si="5"/>
        <v>5</v>
      </c>
      <c r="B363" s="150">
        <v>361</v>
      </c>
      <c r="C363" s="152" t="s">
        <v>31</v>
      </c>
      <c r="D363" s="154"/>
      <c r="E363" s="155"/>
      <c r="F363" s="291"/>
      <c r="G363" s="153"/>
    </row>
    <row r="364" spans="1:7">
      <c r="A364" s="150">
        <f t="shared" si="5"/>
        <v>5</v>
      </c>
      <c r="B364" s="150">
        <v>362</v>
      </c>
      <c r="C364" s="152" t="s">
        <v>31</v>
      </c>
      <c r="D364" s="154"/>
      <c r="E364" s="155"/>
      <c r="F364" s="291"/>
      <c r="G364" s="153"/>
    </row>
    <row r="365" spans="1:7">
      <c r="A365" s="150">
        <f t="shared" si="5"/>
        <v>5</v>
      </c>
      <c r="B365" s="150">
        <v>363</v>
      </c>
      <c r="C365" s="152" t="s">
        <v>31</v>
      </c>
      <c r="D365" s="154"/>
      <c r="E365" s="155"/>
      <c r="F365" s="291"/>
      <c r="G365" s="153"/>
    </row>
    <row r="366" spans="1:7">
      <c r="A366" s="150">
        <f t="shared" si="5"/>
        <v>5</v>
      </c>
      <c r="B366" s="150">
        <v>364</v>
      </c>
      <c r="C366" s="152" t="s">
        <v>31</v>
      </c>
      <c r="D366" s="154"/>
      <c r="E366" s="155"/>
      <c r="F366" s="291"/>
      <c r="G366" s="153"/>
    </row>
    <row r="367" spans="1:7">
      <c r="A367" s="150">
        <f t="shared" si="5"/>
        <v>5</v>
      </c>
      <c r="B367" s="150">
        <v>365</v>
      </c>
      <c r="C367" s="152" t="s">
        <v>31</v>
      </c>
      <c r="D367" s="154"/>
      <c r="E367" s="155"/>
      <c r="F367" s="291"/>
      <c r="G367" s="153"/>
    </row>
    <row r="368" spans="1:7">
      <c r="A368" s="150">
        <f t="shared" si="5"/>
        <v>5</v>
      </c>
      <c r="B368" s="150">
        <v>366</v>
      </c>
      <c r="C368" s="152" t="s">
        <v>31</v>
      </c>
      <c r="D368" s="154"/>
      <c r="E368" s="155"/>
      <c r="F368" s="291"/>
      <c r="G368" s="153"/>
    </row>
    <row r="369" spans="1:7">
      <c r="A369" s="150">
        <f t="shared" si="5"/>
        <v>5</v>
      </c>
      <c r="B369" s="150">
        <v>367</v>
      </c>
      <c r="C369" s="152" t="s">
        <v>31</v>
      </c>
      <c r="D369" s="154"/>
      <c r="E369" s="155"/>
      <c r="F369" s="291"/>
      <c r="G369" s="153"/>
    </row>
    <row r="370" spans="1:7">
      <c r="A370" s="150">
        <f t="shared" si="5"/>
        <v>5</v>
      </c>
      <c r="B370" s="150">
        <v>368</v>
      </c>
      <c r="C370" s="152" t="s">
        <v>31</v>
      </c>
      <c r="D370" s="154"/>
      <c r="E370" s="155"/>
      <c r="F370" s="291"/>
      <c r="G370" s="153"/>
    </row>
    <row r="371" spans="1:7">
      <c r="A371" s="150">
        <f t="shared" si="5"/>
        <v>5</v>
      </c>
      <c r="B371" s="150">
        <v>369</v>
      </c>
      <c r="C371" s="152" t="s">
        <v>31</v>
      </c>
      <c r="D371" s="154"/>
      <c r="E371" s="155"/>
      <c r="F371" s="291"/>
      <c r="G371" s="153"/>
    </row>
    <row r="372" spans="1:7">
      <c r="A372" s="150">
        <f t="shared" si="5"/>
        <v>5</v>
      </c>
      <c r="B372" s="150">
        <v>370</v>
      </c>
      <c r="C372" s="152" t="s">
        <v>31</v>
      </c>
      <c r="D372" s="154"/>
      <c r="E372" s="155"/>
      <c r="F372" s="291"/>
      <c r="G372" s="153"/>
    </row>
    <row r="373" spans="1:7">
      <c r="A373" s="150">
        <f t="shared" si="5"/>
        <v>5</v>
      </c>
      <c r="B373" s="150">
        <v>371</v>
      </c>
      <c r="C373" s="152" t="s">
        <v>31</v>
      </c>
      <c r="D373" s="154"/>
      <c r="E373" s="155"/>
      <c r="F373" s="291"/>
      <c r="G373" s="153"/>
    </row>
    <row r="374" spans="1:7">
      <c r="A374" s="150">
        <f t="shared" si="5"/>
        <v>5</v>
      </c>
      <c r="B374" s="150">
        <v>372</v>
      </c>
      <c r="C374" s="152" t="s">
        <v>31</v>
      </c>
      <c r="D374" s="154"/>
      <c r="E374" s="155"/>
      <c r="F374" s="291"/>
      <c r="G374" s="153"/>
    </row>
    <row r="375" spans="1:7">
      <c r="A375" s="150">
        <f t="shared" si="5"/>
        <v>5</v>
      </c>
      <c r="B375" s="150">
        <v>373</v>
      </c>
      <c r="C375" s="152" t="s">
        <v>31</v>
      </c>
      <c r="D375" s="154"/>
      <c r="E375" s="155"/>
      <c r="F375" s="291"/>
      <c r="G375" s="153"/>
    </row>
    <row r="376" spans="1:7">
      <c r="A376" s="150">
        <f t="shared" si="5"/>
        <v>5</v>
      </c>
      <c r="B376" s="150">
        <v>374</v>
      </c>
      <c r="C376" s="152" t="s">
        <v>31</v>
      </c>
      <c r="D376" s="154"/>
      <c r="E376" s="155"/>
      <c r="F376" s="291"/>
      <c r="G376" s="153"/>
    </row>
    <row r="377" spans="1:7">
      <c r="A377" s="150">
        <f t="shared" si="5"/>
        <v>5</v>
      </c>
      <c r="B377" s="150">
        <v>375</v>
      </c>
      <c r="C377" s="152" t="s">
        <v>31</v>
      </c>
      <c r="D377" s="154"/>
      <c r="E377" s="155"/>
      <c r="F377" s="291"/>
      <c r="G377" s="153"/>
    </row>
    <row r="378" spans="1:7">
      <c r="A378" s="150">
        <f t="shared" si="5"/>
        <v>5</v>
      </c>
      <c r="B378" s="150">
        <v>376</v>
      </c>
      <c r="C378" s="152" t="s">
        <v>31</v>
      </c>
      <c r="D378" s="154"/>
      <c r="E378" s="155"/>
      <c r="F378" s="291"/>
      <c r="G378" s="153"/>
    </row>
    <row r="379" spans="1:7">
      <c r="A379" s="150">
        <f t="shared" si="5"/>
        <v>5</v>
      </c>
      <c r="B379" s="150">
        <v>377</v>
      </c>
      <c r="C379" s="152" t="s">
        <v>31</v>
      </c>
      <c r="D379" s="154"/>
      <c r="E379" s="155"/>
      <c r="F379" s="291"/>
      <c r="G379" s="153"/>
    </row>
    <row r="380" spans="1:7">
      <c r="A380" s="150">
        <f t="shared" si="5"/>
        <v>5</v>
      </c>
      <c r="B380" s="150">
        <v>378</v>
      </c>
      <c r="C380" s="152" t="s">
        <v>31</v>
      </c>
      <c r="D380" s="154"/>
      <c r="E380" s="155"/>
      <c r="F380" s="291"/>
      <c r="G380" s="153"/>
    </row>
    <row r="381" spans="1:7">
      <c r="A381" s="150">
        <f t="shared" si="5"/>
        <v>5</v>
      </c>
      <c r="B381" s="150">
        <v>379</v>
      </c>
      <c r="C381" s="152" t="s">
        <v>31</v>
      </c>
      <c r="D381" s="154"/>
      <c r="E381" s="155"/>
      <c r="F381" s="291"/>
      <c r="G381" s="153"/>
    </row>
    <row r="382" spans="1:7">
      <c r="A382" s="150">
        <f t="shared" si="5"/>
        <v>5</v>
      </c>
      <c r="B382" s="150">
        <v>380</v>
      </c>
      <c r="C382" s="152" t="s">
        <v>31</v>
      </c>
      <c r="D382" s="154"/>
      <c r="E382" s="155"/>
      <c r="F382" s="291"/>
      <c r="G382" s="153"/>
    </row>
    <row r="383" spans="1:7">
      <c r="A383" s="150">
        <f t="shared" si="5"/>
        <v>5</v>
      </c>
      <c r="B383" s="150">
        <v>381</v>
      </c>
      <c r="C383" s="152" t="s">
        <v>31</v>
      </c>
      <c r="D383" s="154"/>
      <c r="E383" s="155"/>
      <c r="F383" s="291"/>
      <c r="G383" s="153"/>
    </row>
    <row r="384" spans="1:7">
      <c r="A384" s="150">
        <f t="shared" si="5"/>
        <v>5</v>
      </c>
      <c r="B384" s="150">
        <v>382</v>
      </c>
      <c r="C384" s="152" t="s">
        <v>31</v>
      </c>
      <c r="D384" s="154"/>
      <c r="E384" s="155"/>
      <c r="F384" s="291"/>
      <c r="G384" s="153"/>
    </row>
    <row r="385" spans="1:7">
      <c r="A385" s="150">
        <f t="shared" si="5"/>
        <v>5</v>
      </c>
      <c r="B385" s="150">
        <v>383</v>
      </c>
      <c r="C385" s="152" t="s">
        <v>31</v>
      </c>
      <c r="D385" s="154"/>
      <c r="E385" s="155"/>
      <c r="F385" s="291"/>
      <c r="G385" s="153"/>
    </row>
    <row r="386" spans="1:7">
      <c r="A386" s="150">
        <f t="shared" si="5"/>
        <v>5</v>
      </c>
      <c r="B386" s="150">
        <v>384</v>
      </c>
      <c r="C386" s="152" t="s">
        <v>31</v>
      </c>
      <c r="D386" s="154"/>
      <c r="E386" s="155"/>
      <c r="F386" s="291"/>
      <c r="G386" s="153"/>
    </row>
    <row r="387" spans="1:7">
      <c r="A387" s="150">
        <f t="shared" ref="A387:A450" si="6">VALUE(mois)</f>
        <v>5</v>
      </c>
      <c r="B387" s="150">
        <v>385</v>
      </c>
      <c r="C387" s="152" t="s">
        <v>31</v>
      </c>
      <c r="D387" s="154"/>
      <c r="E387" s="155"/>
      <c r="F387" s="291"/>
      <c r="G387" s="153"/>
    </row>
    <row r="388" spans="1:7">
      <c r="A388" s="150">
        <f t="shared" si="6"/>
        <v>5</v>
      </c>
      <c r="B388" s="150">
        <v>386</v>
      </c>
      <c r="C388" s="152" t="s">
        <v>31</v>
      </c>
      <c r="D388" s="154"/>
      <c r="E388" s="155"/>
      <c r="F388" s="291"/>
      <c r="G388" s="153"/>
    </row>
    <row r="389" spans="1:7">
      <c r="A389" s="150">
        <f t="shared" si="6"/>
        <v>5</v>
      </c>
      <c r="B389" s="150">
        <v>387</v>
      </c>
      <c r="C389" s="152" t="s">
        <v>31</v>
      </c>
      <c r="D389" s="154"/>
      <c r="E389" s="155"/>
      <c r="F389" s="291"/>
      <c r="G389" s="153"/>
    </row>
    <row r="390" spans="1:7">
      <c r="A390" s="150">
        <f t="shared" si="6"/>
        <v>5</v>
      </c>
      <c r="B390" s="150">
        <v>388</v>
      </c>
      <c r="C390" s="152" t="s">
        <v>31</v>
      </c>
      <c r="D390" s="154"/>
      <c r="E390" s="155"/>
      <c r="F390" s="291"/>
      <c r="G390" s="153"/>
    </row>
    <row r="391" spans="1:7">
      <c r="A391" s="150">
        <f t="shared" si="6"/>
        <v>5</v>
      </c>
      <c r="B391" s="150">
        <v>389</v>
      </c>
      <c r="C391" s="152" t="s">
        <v>31</v>
      </c>
      <c r="D391" s="154"/>
      <c r="E391" s="155"/>
      <c r="F391" s="291"/>
      <c r="G391" s="153"/>
    </row>
    <row r="392" spans="1:7">
      <c r="A392" s="150">
        <f t="shared" si="6"/>
        <v>5</v>
      </c>
      <c r="B392" s="150">
        <v>390</v>
      </c>
      <c r="C392" s="152" t="s">
        <v>31</v>
      </c>
      <c r="D392" s="154"/>
      <c r="E392" s="155"/>
      <c r="F392" s="291"/>
      <c r="G392" s="153"/>
    </row>
    <row r="393" spans="1:7">
      <c r="A393" s="150">
        <f t="shared" si="6"/>
        <v>5</v>
      </c>
      <c r="B393" s="150">
        <v>391</v>
      </c>
      <c r="C393" s="152" t="s">
        <v>31</v>
      </c>
      <c r="D393" s="154"/>
      <c r="E393" s="155"/>
      <c r="F393" s="291"/>
      <c r="G393" s="153"/>
    </row>
    <row r="394" spans="1:7">
      <c r="A394" s="150">
        <f t="shared" si="6"/>
        <v>5</v>
      </c>
      <c r="B394" s="150">
        <v>392</v>
      </c>
      <c r="C394" s="152" t="s">
        <v>31</v>
      </c>
      <c r="D394" s="154"/>
      <c r="E394" s="155"/>
      <c r="F394" s="291"/>
      <c r="G394" s="153"/>
    </row>
    <row r="395" spans="1:7">
      <c r="A395" s="150">
        <f t="shared" si="6"/>
        <v>5</v>
      </c>
      <c r="B395" s="150">
        <v>393</v>
      </c>
      <c r="C395" s="152" t="s">
        <v>31</v>
      </c>
      <c r="D395" s="154"/>
      <c r="E395" s="155"/>
      <c r="F395" s="291"/>
      <c r="G395" s="153"/>
    </row>
    <row r="396" spans="1:7">
      <c r="A396" s="150">
        <f t="shared" si="6"/>
        <v>5</v>
      </c>
      <c r="B396" s="150">
        <v>394</v>
      </c>
      <c r="C396" s="152" t="s">
        <v>31</v>
      </c>
      <c r="D396" s="154"/>
      <c r="E396" s="155"/>
      <c r="F396" s="291"/>
      <c r="G396" s="153"/>
    </row>
    <row r="397" spans="1:7">
      <c r="A397" s="150">
        <f t="shared" si="6"/>
        <v>5</v>
      </c>
      <c r="B397" s="150">
        <v>395</v>
      </c>
      <c r="C397" s="152" t="s">
        <v>31</v>
      </c>
      <c r="D397" s="154"/>
      <c r="E397" s="155"/>
      <c r="F397" s="291"/>
      <c r="G397" s="153"/>
    </row>
    <row r="398" spans="1:7">
      <c r="A398" s="150">
        <f t="shared" si="6"/>
        <v>5</v>
      </c>
      <c r="B398" s="150">
        <v>396</v>
      </c>
      <c r="C398" s="152" t="s">
        <v>31</v>
      </c>
      <c r="D398" s="154"/>
      <c r="E398" s="155"/>
      <c r="F398" s="291"/>
      <c r="G398" s="153"/>
    </row>
    <row r="399" spans="1:7">
      <c r="A399" s="150">
        <f t="shared" si="6"/>
        <v>5</v>
      </c>
      <c r="B399" s="150">
        <v>397</v>
      </c>
      <c r="C399" s="152" t="s">
        <v>31</v>
      </c>
      <c r="D399" s="154"/>
      <c r="E399" s="155"/>
      <c r="F399" s="291"/>
      <c r="G399" s="153"/>
    </row>
    <row r="400" spans="1:7">
      <c r="A400" s="150">
        <f t="shared" si="6"/>
        <v>5</v>
      </c>
      <c r="B400" s="150">
        <v>398</v>
      </c>
      <c r="C400" s="152" t="s">
        <v>31</v>
      </c>
      <c r="D400" s="154"/>
      <c r="E400" s="155"/>
      <c r="F400" s="291"/>
      <c r="G400" s="153"/>
    </row>
    <row r="401" spans="1:7">
      <c r="A401" s="150">
        <f t="shared" si="6"/>
        <v>5</v>
      </c>
      <c r="B401" s="150">
        <v>399</v>
      </c>
      <c r="C401" s="152" t="s">
        <v>31</v>
      </c>
      <c r="D401" s="154"/>
      <c r="E401" s="155"/>
      <c r="F401" s="291"/>
      <c r="G401" s="153"/>
    </row>
    <row r="402" spans="1:7">
      <c r="A402" s="150">
        <f t="shared" si="6"/>
        <v>5</v>
      </c>
      <c r="B402" s="150">
        <v>400</v>
      </c>
      <c r="C402" s="152" t="s">
        <v>31</v>
      </c>
      <c r="D402" s="154"/>
      <c r="E402" s="155"/>
      <c r="F402" s="291"/>
      <c r="G402" s="153"/>
    </row>
    <row r="403" spans="1:7">
      <c r="A403" s="150">
        <f t="shared" si="6"/>
        <v>5</v>
      </c>
      <c r="B403" s="150">
        <v>401</v>
      </c>
      <c r="C403" s="152" t="s">
        <v>31</v>
      </c>
      <c r="D403" s="154"/>
      <c r="E403" s="155"/>
      <c r="F403" s="291"/>
      <c r="G403" s="153"/>
    </row>
    <row r="404" spans="1:7">
      <c r="A404" s="150">
        <f t="shared" si="6"/>
        <v>5</v>
      </c>
      <c r="B404" s="150">
        <v>402</v>
      </c>
      <c r="C404" s="152" t="s">
        <v>31</v>
      </c>
      <c r="D404" s="154"/>
      <c r="E404" s="155"/>
      <c r="F404" s="291"/>
      <c r="G404" s="153"/>
    </row>
    <row r="405" spans="1:7">
      <c r="A405" s="150">
        <f t="shared" si="6"/>
        <v>5</v>
      </c>
      <c r="B405" s="150">
        <v>403</v>
      </c>
      <c r="C405" s="152" t="s">
        <v>31</v>
      </c>
      <c r="D405" s="154"/>
      <c r="E405" s="155"/>
      <c r="F405" s="291"/>
      <c r="G405" s="153"/>
    </row>
    <row r="406" spans="1:7">
      <c r="A406" s="150">
        <f t="shared" si="6"/>
        <v>5</v>
      </c>
      <c r="B406" s="150">
        <v>404</v>
      </c>
      <c r="C406" s="152" t="s">
        <v>31</v>
      </c>
      <c r="D406" s="154"/>
      <c r="E406" s="155"/>
      <c r="F406" s="291"/>
      <c r="G406" s="153"/>
    </row>
    <row r="407" spans="1:7">
      <c r="A407" s="150">
        <f t="shared" si="6"/>
        <v>5</v>
      </c>
      <c r="B407" s="150">
        <v>405</v>
      </c>
      <c r="C407" s="152" t="s">
        <v>31</v>
      </c>
      <c r="D407" s="154"/>
      <c r="E407" s="155"/>
      <c r="F407" s="291"/>
      <c r="G407" s="153"/>
    </row>
    <row r="408" spans="1:7">
      <c r="A408" s="150">
        <f t="shared" si="6"/>
        <v>5</v>
      </c>
      <c r="B408" s="150">
        <v>406</v>
      </c>
      <c r="C408" s="152" t="s">
        <v>31</v>
      </c>
      <c r="D408" s="154"/>
      <c r="E408" s="155"/>
      <c r="F408" s="291"/>
      <c r="G408" s="153"/>
    </row>
    <row r="409" spans="1:7">
      <c r="A409" s="150">
        <f t="shared" si="6"/>
        <v>5</v>
      </c>
      <c r="B409" s="150">
        <v>407</v>
      </c>
      <c r="C409" s="152" t="s">
        <v>31</v>
      </c>
      <c r="D409" s="154"/>
      <c r="E409" s="155"/>
      <c r="F409" s="291"/>
      <c r="G409" s="153"/>
    </row>
    <row r="410" spans="1:7">
      <c r="A410" s="150">
        <f t="shared" si="6"/>
        <v>5</v>
      </c>
      <c r="B410" s="150">
        <v>408</v>
      </c>
      <c r="C410" s="152" t="s">
        <v>31</v>
      </c>
      <c r="D410" s="154"/>
      <c r="E410" s="155"/>
      <c r="F410" s="291"/>
      <c r="G410" s="153"/>
    </row>
    <row r="411" spans="1:7">
      <c r="A411" s="150">
        <f t="shared" si="6"/>
        <v>5</v>
      </c>
      <c r="B411" s="150">
        <v>409</v>
      </c>
      <c r="C411" s="152" t="s">
        <v>31</v>
      </c>
      <c r="D411" s="154"/>
      <c r="E411" s="155"/>
      <c r="F411" s="291"/>
      <c r="G411" s="153"/>
    </row>
    <row r="412" spans="1:7">
      <c r="A412" s="150">
        <f t="shared" si="6"/>
        <v>5</v>
      </c>
      <c r="B412" s="150">
        <v>410</v>
      </c>
      <c r="C412" s="152" t="s">
        <v>31</v>
      </c>
      <c r="D412" s="154"/>
      <c r="E412" s="155"/>
      <c r="F412" s="291"/>
      <c r="G412" s="153"/>
    </row>
    <row r="413" spans="1:7">
      <c r="A413" s="150">
        <f t="shared" si="6"/>
        <v>5</v>
      </c>
      <c r="B413" s="150">
        <v>411</v>
      </c>
      <c r="C413" s="152" t="s">
        <v>31</v>
      </c>
      <c r="D413" s="154"/>
      <c r="E413" s="155"/>
      <c r="F413" s="291"/>
      <c r="G413" s="153"/>
    </row>
    <row r="414" spans="1:7">
      <c r="A414" s="150">
        <f t="shared" si="6"/>
        <v>5</v>
      </c>
      <c r="B414" s="150">
        <v>412</v>
      </c>
      <c r="C414" s="152" t="s">
        <v>31</v>
      </c>
      <c r="D414" s="154"/>
      <c r="E414" s="155"/>
      <c r="F414" s="291"/>
      <c r="G414" s="153"/>
    </row>
    <row r="415" spans="1:7">
      <c r="A415" s="150">
        <f t="shared" si="6"/>
        <v>5</v>
      </c>
      <c r="B415" s="150">
        <v>413</v>
      </c>
      <c r="C415" s="152" t="s">
        <v>31</v>
      </c>
      <c r="D415" s="154"/>
      <c r="E415" s="155"/>
      <c r="F415" s="291"/>
      <c r="G415" s="153"/>
    </row>
    <row r="416" spans="1:7">
      <c r="A416" s="150">
        <f t="shared" si="6"/>
        <v>5</v>
      </c>
      <c r="B416" s="150">
        <v>414</v>
      </c>
      <c r="C416" s="152" t="s">
        <v>31</v>
      </c>
      <c r="D416" s="154"/>
      <c r="E416" s="155"/>
      <c r="F416" s="291"/>
      <c r="G416" s="153"/>
    </row>
    <row r="417" spans="1:7">
      <c r="A417" s="150">
        <f t="shared" si="6"/>
        <v>5</v>
      </c>
      <c r="B417" s="150">
        <v>415</v>
      </c>
      <c r="C417" s="152" t="s">
        <v>31</v>
      </c>
      <c r="D417" s="154"/>
      <c r="E417" s="155"/>
      <c r="F417" s="291"/>
      <c r="G417" s="153"/>
    </row>
    <row r="418" spans="1:7">
      <c r="A418" s="150">
        <f t="shared" si="6"/>
        <v>5</v>
      </c>
      <c r="B418" s="150">
        <v>416</v>
      </c>
      <c r="C418" s="152" t="s">
        <v>31</v>
      </c>
      <c r="D418" s="154"/>
      <c r="E418" s="155"/>
      <c r="F418" s="291"/>
      <c r="G418" s="153"/>
    </row>
    <row r="419" spans="1:7">
      <c r="A419" s="150">
        <f t="shared" si="6"/>
        <v>5</v>
      </c>
      <c r="B419" s="150">
        <v>417</v>
      </c>
      <c r="C419" s="152" t="s">
        <v>31</v>
      </c>
      <c r="D419" s="154"/>
      <c r="E419" s="155"/>
      <c r="F419" s="291"/>
      <c r="G419" s="153"/>
    </row>
    <row r="420" spans="1:7">
      <c r="A420" s="150">
        <f t="shared" si="6"/>
        <v>5</v>
      </c>
      <c r="B420" s="150">
        <v>418</v>
      </c>
      <c r="C420" s="152" t="s">
        <v>31</v>
      </c>
      <c r="D420" s="154"/>
      <c r="E420" s="155"/>
      <c r="F420" s="291"/>
      <c r="G420" s="153"/>
    </row>
    <row r="421" spans="1:7">
      <c r="A421" s="150">
        <f t="shared" si="6"/>
        <v>5</v>
      </c>
      <c r="B421" s="150">
        <v>419</v>
      </c>
      <c r="C421" s="152" t="s">
        <v>31</v>
      </c>
      <c r="D421" s="154"/>
      <c r="E421" s="155"/>
      <c r="F421" s="291"/>
      <c r="G421" s="153"/>
    </row>
    <row r="422" spans="1:7">
      <c r="A422" s="150">
        <f t="shared" si="6"/>
        <v>5</v>
      </c>
      <c r="B422" s="150">
        <v>420</v>
      </c>
      <c r="C422" s="152" t="s">
        <v>31</v>
      </c>
      <c r="D422" s="154"/>
      <c r="E422" s="155"/>
      <c r="F422" s="291"/>
      <c r="G422" s="153"/>
    </row>
    <row r="423" spans="1:7">
      <c r="A423" s="150">
        <f t="shared" si="6"/>
        <v>5</v>
      </c>
      <c r="B423" s="150">
        <v>421</v>
      </c>
      <c r="C423" s="152" t="s">
        <v>31</v>
      </c>
      <c r="D423" s="154"/>
      <c r="E423" s="155"/>
      <c r="F423" s="291"/>
      <c r="G423" s="153"/>
    </row>
    <row r="424" spans="1:7">
      <c r="A424" s="150">
        <f t="shared" si="6"/>
        <v>5</v>
      </c>
      <c r="B424" s="150">
        <v>422</v>
      </c>
      <c r="C424" s="152" t="s">
        <v>31</v>
      </c>
      <c r="D424" s="154"/>
      <c r="E424" s="155"/>
      <c r="F424" s="291"/>
      <c r="G424" s="153"/>
    </row>
    <row r="425" spans="1:7">
      <c r="A425" s="150">
        <f t="shared" si="6"/>
        <v>5</v>
      </c>
      <c r="B425" s="150">
        <v>423</v>
      </c>
      <c r="C425" s="152" t="s">
        <v>31</v>
      </c>
      <c r="D425" s="154"/>
      <c r="E425" s="155"/>
      <c r="F425" s="291"/>
      <c r="G425" s="153"/>
    </row>
    <row r="426" spans="1:7">
      <c r="A426" s="150">
        <f t="shared" si="6"/>
        <v>5</v>
      </c>
      <c r="B426" s="150">
        <v>424</v>
      </c>
      <c r="C426" s="152" t="s">
        <v>31</v>
      </c>
      <c r="D426" s="154"/>
      <c r="E426" s="155"/>
      <c r="F426" s="291"/>
      <c r="G426" s="153"/>
    </row>
    <row r="427" spans="1:7">
      <c r="A427" s="150">
        <f t="shared" si="6"/>
        <v>5</v>
      </c>
      <c r="B427" s="150">
        <v>425</v>
      </c>
      <c r="C427" s="152" t="s">
        <v>31</v>
      </c>
      <c r="D427" s="154"/>
      <c r="E427" s="155"/>
      <c r="F427" s="291"/>
      <c r="G427" s="153"/>
    </row>
    <row r="428" spans="1:7">
      <c r="A428" s="150">
        <f t="shared" si="6"/>
        <v>5</v>
      </c>
      <c r="B428" s="150">
        <v>426</v>
      </c>
      <c r="C428" s="152" t="s">
        <v>31</v>
      </c>
      <c r="D428" s="154"/>
      <c r="E428" s="155"/>
      <c r="F428" s="291"/>
      <c r="G428" s="153"/>
    </row>
    <row r="429" spans="1:7">
      <c r="A429" s="150">
        <f t="shared" si="6"/>
        <v>5</v>
      </c>
      <c r="B429" s="150">
        <v>427</v>
      </c>
      <c r="C429" s="152" t="s">
        <v>31</v>
      </c>
      <c r="D429" s="154"/>
      <c r="E429" s="155"/>
      <c r="F429" s="291"/>
      <c r="G429" s="153"/>
    </row>
    <row r="430" spans="1:7">
      <c r="A430" s="150">
        <f t="shared" si="6"/>
        <v>5</v>
      </c>
      <c r="B430" s="150">
        <v>428</v>
      </c>
      <c r="C430" s="152" t="s">
        <v>31</v>
      </c>
      <c r="D430" s="154"/>
      <c r="E430" s="155"/>
      <c r="F430" s="291"/>
      <c r="G430" s="153"/>
    </row>
    <row r="431" spans="1:7">
      <c r="A431" s="150">
        <f t="shared" si="6"/>
        <v>5</v>
      </c>
      <c r="B431" s="150">
        <v>429</v>
      </c>
      <c r="C431" s="152" t="s">
        <v>31</v>
      </c>
      <c r="D431" s="154"/>
      <c r="E431" s="155"/>
      <c r="F431" s="291"/>
      <c r="G431" s="153"/>
    </row>
    <row r="432" spans="1:7">
      <c r="A432" s="150">
        <f t="shared" si="6"/>
        <v>5</v>
      </c>
      <c r="B432" s="150">
        <v>430</v>
      </c>
      <c r="C432" s="152" t="s">
        <v>31</v>
      </c>
      <c r="D432" s="154"/>
      <c r="E432" s="155"/>
      <c r="F432" s="291"/>
      <c r="G432" s="153"/>
    </row>
    <row r="433" spans="1:7">
      <c r="A433" s="150">
        <f t="shared" si="6"/>
        <v>5</v>
      </c>
      <c r="B433" s="150">
        <v>431</v>
      </c>
      <c r="C433" s="152" t="s">
        <v>31</v>
      </c>
      <c r="D433" s="154"/>
      <c r="E433" s="155"/>
      <c r="F433" s="291"/>
      <c r="G433" s="153"/>
    </row>
    <row r="434" spans="1:7">
      <c r="A434" s="150">
        <f t="shared" si="6"/>
        <v>5</v>
      </c>
      <c r="B434" s="150">
        <v>432</v>
      </c>
      <c r="C434" s="152" t="s">
        <v>31</v>
      </c>
      <c r="D434" s="154"/>
      <c r="E434" s="155"/>
      <c r="F434" s="291"/>
      <c r="G434" s="153"/>
    </row>
    <row r="435" spans="1:7">
      <c r="A435" s="150">
        <f t="shared" si="6"/>
        <v>5</v>
      </c>
      <c r="B435" s="150">
        <v>433</v>
      </c>
      <c r="C435" s="152" t="s">
        <v>31</v>
      </c>
      <c r="D435" s="154"/>
      <c r="E435" s="155"/>
      <c r="F435" s="291"/>
      <c r="G435" s="153"/>
    </row>
    <row r="436" spans="1:7">
      <c r="A436" s="150">
        <f t="shared" si="6"/>
        <v>5</v>
      </c>
      <c r="B436" s="150">
        <v>434</v>
      </c>
      <c r="C436" s="152" t="s">
        <v>31</v>
      </c>
      <c r="D436" s="154"/>
      <c r="E436" s="155"/>
      <c r="F436" s="291"/>
      <c r="G436" s="153"/>
    </row>
    <row r="437" spans="1:7">
      <c r="A437" s="150">
        <f t="shared" si="6"/>
        <v>5</v>
      </c>
      <c r="B437" s="150">
        <v>435</v>
      </c>
      <c r="C437" s="152" t="s">
        <v>31</v>
      </c>
      <c r="D437" s="154"/>
      <c r="E437" s="155"/>
      <c r="F437" s="291"/>
      <c r="G437" s="153"/>
    </row>
    <row r="438" spans="1:7">
      <c r="A438" s="150">
        <f t="shared" si="6"/>
        <v>5</v>
      </c>
      <c r="B438" s="150">
        <v>436</v>
      </c>
      <c r="C438" s="152" t="s">
        <v>31</v>
      </c>
      <c r="D438" s="154"/>
      <c r="E438" s="155"/>
      <c r="F438" s="291"/>
      <c r="G438" s="153"/>
    </row>
    <row r="439" spans="1:7">
      <c r="A439" s="150">
        <f t="shared" si="6"/>
        <v>5</v>
      </c>
      <c r="B439" s="150">
        <v>437</v>
      </c>
      <c r="C439" s="152" t="s">
        <v>31</v>
      </c>
      <c r="D439" s="154"/>
      <c r="E439" s="155"/>
      <c r="F439" s="291"/>
      <c r="G439" s="153"/>
    </row>
    <row r="440" spans="1:7">
      <c r="A440" s="150">
        <f t="shared" si="6"/>
        <v>5</v>
      </c>
      <c r="B440" s="150">
        <v>438</v>
      </c>
      <c r="C440" s="152" t="s">
        <v>31</v>
      </c>
      <c r="D440" s="154"/>
      <c r="E440" s="155"/>
      <c r="F440" s="291"/>
      <c r="G440" s="153"/>
    </row>
    <row r="441" spans="1:7">
      <c r="A441" s="150">
        <f t="shared" si="6"/>
        <v>5</v>
      </c>
      <c r="B441" s="150">
        <v>439</v>
      </c>
      <c r="C441" s="152" t="s">
        <v>31</v>
      </c>
      <c r="D441" s="154"/>
      <c r="E441" s="155"/>
      <c r="F441" s="291"/>
      <c r="G441" s="153"/>
    </row>
    <row r="442" spans="1:7">
      <c r="A442" s="150">
        <f t="shared" si="6"/>
        <v>5</v>
      </c>
      <c r="B442" s="150">
        <v>440</v>
      </c>
      <c r="C442" s="152" t="s">
        <v>31</v>
      </c>
      <c r="D442" s="154"/>
      <c r="E442" s="155"/>
      <c r="F442" s="291"/>
      <c r="G442" s="153"/>
    </row>
    <row r="443" spans="1:7">
      <c r="A443" s="150">
        <f t="shared" si="6"/>
        <v>5</v>
      </c>
      <c r="B443" s="150">
        <v>441</v>
      </c>
      <c r="C443" s="152" t="s">
        <v>31</v>
      </c>
      <c r="D443" s="154"/>
      <c r="E443" s="155"/>
      <c r="F443" s="291"/>
      <c r="G443" s="153"/>
    </row>
    <row r="444" spans="1:7">
      <c r="A444" s="150">
        <f t="shared" si="6"/>
        <v>5</v>
      </c>
      <c r="B444" s="150">
        <v>442</v>
      </c>
      <c r="C444" s="152" t="s">
        <v>31</v>
      </c>
      <c r="D444" s="154"/>
      <c r="E444" s="155"/>
      <c r="F444" s="291"/>
      <c r="G444" s="153"/>
    </row>
    <row r="445" spans="1:7">
      <c r="A445" s="150">
        <f t="shared" si="6"/>
        <v>5</v>
      </c>
      <c r="B445" s="150">
        <v>443</v>
      </c>
      <c r="C445" s="152" t="s">
        <v>31</v>
      </c>
      <c r="D445" s="154"/>
      <c r="E445" s="155"/>
      <c r="F445" s="291"/>
      <c r="G445" s="153"/>
    </row>
    <row r="446" spans="1:7">
      <c r="A446" s="150">
        <f t="shared" si="6"/>
        <v>5</v>
      </c>
      <c r="B446" s="150">
        <v>444</v>
      </c>
      <c r="C446" s="152" t="s">
        <v>31</v>
      </c>
      <c r="D446" s="154"/>
      <c r="E446" s="155"/>
      <c r="F446" s="291"/>
      <c r="G446" s="153"/>
    </row>
    <row r="447" spans="1:7">
      <c r="A447" s="150">
        <f t="shared" si="6"/>
        <v>5</v>
      </c>
      <c r="B447" s="150">
        <v>445</v>
      </c>
      <c r="C447" s="152" t="s">
        <v>31</v>
      </c>
      <c r="D447" s="154"/>
      <c r="E447" s="155"/>
      <c r="F447" s="291"/>
      <c r="G447" s="153"/>
    </row>
    <row r="448" spans="1:7">
      <c r="A448" s="150">
        <f t="shared" si="6"/>
        <v>5</v>
      </c>
      <c r="B448" s="150">
        <v>446</v>
      </c>
      <c r="C448" s="152" t="s">
        <v>31</v>
      </c>
      <c r="D448" s="154"/>
      <c r="E448" s="155"/>
      <c r="F448" s="291"/>
      <c r="G448" s="153"/>
    </row>
    <row r="449" spans="1:7">
      <c r="A449" s="150">
        <f t="shared" si="6"/>
        <v>5</v>
      </c>
      <c r="B449" s="150">
        <v>447</v>
      </c>
      <c r="C449" s="152" t="s">
        <v>31</v>
      </c>
      <c r="D449" s="154"/>
      <c r="E449" s="155"/>
      <c r="F449" s="291"/>
      <c r="G449" s="153"/>
    </row>
    <row r="450" spans="1:7">
      <c r="A450" s="150">
        <f t="shared" si="6"/>
        <v>5</v>
      </c>
      <c r="B450" s="150">
        <v>448</v>
      </c>
      <c r="C450" s="152" t="s">
        <v>31</v>
      </c>
      <c r="D450" s="154"/>
      <c r="E450" s="155"/>
      <c r="F450" s="291"/>
      <c r="G450" s="153"/>
    </row>
    <row r="451" spans="1:7">
      <c r="A451" s="150">
        <f t="shared" ref="A451:A514" si="7">VALUE(mois)</f>
        <v>5</v>
      </c>
      <c r="B451" s="150">
        <v>449</v>
      </c>
      <c r="C451" s="152" t="s">
        <v>31</v>
      </c>
      <c r="D451" s="154"/>
      <c r="E451" s="155"/>
      <c r="F451" s="291"/>
      <c r="G451" s="153"/>
    </row>
    <row r="452" spans="1:7">
      <c r="A452" s="150">
        <f t="shared" si="7"/>
        <v>5</v>
      </c>
      <c r="B452" s="150">
        <v>450</v>
      </c>
      <c r="C452" s="152" t="s">
        <v>31</v>
      </c>
      <c r="D452" s="154"/>
      <c r="E452" s="155"/>
      <c r="F452" s="291"/>
      <c r="G452" s="153"/>
    </row>
    <row r="453" spans="1:7">
      <c r="A453" s="150">
        <f t="shared" si="7"/>
        <v>5</v>
      </c>
      <c r="B453" s="150">
        <v>451</v>
      </c>
      <c r="C453" s="152" t="s">
        <v>31</v>
      </c>
      <c r="D453" s="154"/>
      <c r="E453" s="155"/>
      <c r="F453" s="291"/>
      <c r="G453" s="153"/>
    </row>
    <row r="454" spans="1:7">
      <c r="A454" s="150">
        <f t="shared" si="7"/>
        <v>5</v>
      </c>
      <c r="B454" s="150">
        <v>452</v>
      </c>
      <c r="C454" s="152" t="s">
        <v>31</v>
      </c>
      <c r="D454" s="154"/>
      <c r="E454" s="155"/>
      <c r="F454" s="291"/>
      <c r="G454" s="153"/>
    </row>
    <row r="455" spans="1:7">
      <c r="A455" s="150">
        <f t="shared" si="7"/>
        <v>5</v>
      </c>
      <c r="B455" s="150">
        <v>453</v>
      </c>
      <c r="C455" s="152" t="s">
        <v>31</v>
      </c>
      <c r="D455" s="154"/>
      <c r="E455" s="155"/>
      <c r="F455" s="291"/>
      <c r="G455" s="153"/>
    </row>
    <row r="456" spans="1:7">
      <c r="A456" s="150">
        <f t="shared" si="7"/>
        <v>5</v>
      </c>
      <c r="B456" s="150">
        <v>454</v>
      </c>
      <c r="C456" s="152" t="s">
        <v>31</v>
      </c>
      <c r="D456" s="154"/>
      <c r="E456" s="155"/>
      <c r="F456" s="291"/>
      <c r="G456" s="153"/>
    </row>
    <row r="457" spans="1:7">
      <c r="A457" s="150">
        <f t="shared" si="7"/>
        <v>5</v>
      </c>
      <c r="B457" s="150">
        <v>455</v>
      </c>
      <c r="C457" s="152" t="s">
        <v>31</v>
      </c>
      <c r="D457" s="154"/>
      <c r="E457" s="155"/>
      <c r="F457" s="291"/>
      <c r="G457" s="153"/>
    </row>
    <row r="458" spans="1:7">
      <c r="A458" s="150">
        <f t="shared" si="7"/>
        <v>5</v>
      </c>
      <c r="B458" s="150">
        <v>456</v>
      </c>
      <c r="C458" s="152" t="s">
        <v>31</v>
      </c>
      <c r="D458" s="154"/>
      <c r="E458" s="155"/>
      <c r="F458" s="291"/>
      <c r="G458" s="153"/>
    </row>
    <row r="459" spans="1:7">
      <c r="A459" s="150">
        <f t="shared" si="7"/>
        <v>5</v>
      </c>
      <c r="B459" s="150">
        <v>457</v>
      </c>
      <c r="C459" s="152" t="s">
        <v>31</v>
      </c>
      <c r="D459" s="154"/>
      <c r="E459" s="155"/>
      <c r="F459" s="291"/>
      <c r="G459" s="153"/>
    </row>
    <row r="460" spans="1:7">
      <c r="A460" s="150">
        <f t="shared" si="7"/>
        <v>5</v>
      </c>
      <c r="B460" s="150">
        <v>458</v>
      </c>
      <c r="C460" s="152" t="s">
        <v>31</v>
      </c>
      <c r="D460" s="154"/>
      <c r="E460" s="155"/>
      <c r="F460" s="291"/>
      <c r="G460" s="153"/>
    </row>
    <row r="461" spans="1:7">
      <c r="A461" s="150">
        <f t="shared" si="7"/>
        <v>5</v>
      </c>
      <c r="B461" s="150">
        <v>459</v>
      </c>
      <c r="C461" s="152" t="s">
        <v>31</v>
      </c>
      <c r="D461" s="154"/>
      <c r="E461" s="155"/>
      <c r="F461" s="291"/>
      <c r="G461" s="153"/>
    </row>
    <row r="462" spans="1:7">
      <c r="A462" s="150">
        <f t="shared" si="7"/>
        <v>5</v>
      </c>
      <c r="B462" s="150">
        <v>460</v>
      </c>
      <c r="C462" s="152" t="s">
        <v>31</v>
      </c>
      <c r="D462" s="154"/>
      <c r="E462" s="155"/>
      <c r="F462" s="291"/>
      <c r="G462" s="153"/>
    </row>
    <row r="463" spans="1:7">
      <c r="A463" s="150">
        <f t="shared" si="7"/>
        <v>5</v>
      </c>
      <c r="B463" s="150">
        <v>461</v>
      </c>
      <c r="C463" s="152" t="s">
        <v>31</v>
      </c>
      <c r="D463" s="154"/>
      <c r="E463" s="155"/>
      <c r="F463" s="291"/>
      <c r="G463" s="153"/>
    </row>
    <row r="464" spans="1:7">
      <c r="A464" s="150">
        <f t="shared" si="7"/>
        <v>5</v>
      </c>
      <c r="B464" s="150">
        <v>462</v>
      </c>
      <c r="C464" s="152" t="s">
        <v>31</v>
      </c>
      <c r="D464" s="154"/>
      <c r="E464" s="155"/>
      <c r="F464" s="291"/>
      <c r="G464" s="153"/>
    </row>
    <row r="465" spans="1:7">
      <c r="A465" s="150">
        <f t="shared" si="7"/>
        <v>5</v>
      </c>
      <c r="B465" s="150">
        <v>463</v>
      </c>
      <c r="C465" s="152" t="s">
        <v>31</v>
      </c>
      <c r="D465" s="154"/>
      <c r="E465" s="155"/>
      <c r="F465" s="291"/>
      <c r="G465" s="153"/>
    </row>
    <row r="466" spans="1:7">
      <c r="A466" s="150">
        <f t="shared" si="7"/>
        <v>5</v>
      </c>
      <c r="B466" s="150">
        <v>464</v>
      </c>
      <c r="C466" s="152" t="s">
        <v>31</v>
      </c>
      <c r="D466" s="154"/>
      <c r="E466" s="155"/>
      <c r="F466" s="291"/>
      <c r="G466" s="153"/>
    </row>
    <row r="467" spans="1:7">
      <c r="A467" s="150">
        <f t="shared" si="7"/>
        <v>5</v>
      </c>
      <c r="B467" s="150">
        <v>465</v>
      </c>
      <c r="C467" s="152" t="s">
        <v>31</v>
      </c>
      <c r="D467" s="154"/>
      <c r="E467" s="155"/>
      <c r="F467" s="291"/>
      <c r="G467" s="153"/>
    </row>
    <row r="468" spans="1:7">
      <c r="A468" s="150">
        <f t="shared" si="7"/>
        <v>5</v>
      </c>
      <c r="B468" s="150">
        <v>466</v>
      </c>
      <c r="C468" s="152" t="s">
        <v>31</v>
      </c>
      <c r="D468" s="154"/>
      <c r="E468" s="155"/>
      <c r="F468" s="291"/>
      <c r="G468" s="153"/>
    </row>
    <row r="469" spans="1:7">
      <c r="A469" s="150">
        <f t="shared" si="7"/>
        <v>5</v>
      </c>
      <c r="B469" s="150">
        <v>467</v>
      </c>
      <c r="C469" s="152" t="s">
        <v>31</v>
      </c>
      <c r="D469" s="154"/>
      <c r="E469" s="155"/>
      <c r="F469" s="291"/>
      <c r="G469" s="153"/>
    </row>
    <row r="470" spans="1:7">
      <c r="A470" s="150">
        <f t="shared" si="7"/>
        <v>5</v>
      </c>
      <c r="B470" s="150">
        <v>468</v>
      </c>
      <c r="C470" s="152" t="s">
        <v>31</v>
      </c>
      <c r="D470" s="154"/>
      <c r="E470" s="155"/>
      <c r="F470" s="291"/>
      <c r="G470" s="153"/>
    </row>
    <row r="471" spans="1:7">
      <c r="A471" s="150">
        <f t="shared" si="7"/>
        <v>5</v>
      </c>
      <c r="B471" s="150">
        <v>469</v>
      </c>
      <c r="C471" s="152" t="s">
        <v>31</v>
      </c>
      <c r="D471" s="154"/>
      <c r="E471" s="155"/>
      <c r="F471" s="291"/>
      <c r="G471" s="153"/>
    </row>
    <row r="472" spans="1:7">
      <c r="A472" s="150">
        <f t="shared" si="7"/>
        <v>5</v>
      </c>
      <c r="B472" s="150">
        <v>470</v>
      </c>
      <c r="C472" s="152" t="s">
        <v>31</v>
      </c>
      <c r="D472" s="154"/>
      <c r="E472" s="155"/>
      <c r="F472" s="291"/>
      <c r="G472" s="153"/>
    </row>
    <row r="473" spans="1:7">
      <c r="A473" s="150">
        <f t="shared" si="7"/>
        <v>5</v>
      </c>
      <c r="B473" s="150">
        <v>471</v>
      </c>
      <c r="C473" s="152" t="s">
        <v>31</v>
      </c>
      <c r="D473" s="154"/>
      <c r="E473" s="155"/>
      <c r="F473" s="291"/>
      <c r="G473" s="153"/>
    </row>
    <row r="474" spans="1:7">
      <c r="A474" s="150">
        <f t="shared" si="7"/>
        <v>5</v>
      </c>
      <c r="B474" s="150">
        <v>472</v>
      </c>
      <c r="C474" s="152" t="s">
        <v>31</v>
      </c>
      <c r="D474" s="154"/>
      <c r="E474" s="155"/>
      <c r="F474" s="291"/>
      <c r="G474" s="153"/>
    </row>
    <row r="475" spans="1:7">
      <c r="A475" s="150">
        <f t="shared" si="7"/>
        <v>5</v>
      </c>
      <c r="B475" s="150">
        <v>473</v>
      </c>
      <c r="C475" s="152" t="s">
        <v>31</v>
      </c>
      <c r="D475" s="154"/>
      <c r="E475" s="155"/>
      <c r="F475" s="291"/>
      <c r="G475" s="153"/>
    </row>
    <row r="476" spans="1:7">
      <c r="A476" s="150">
        <f t="shared" si="7"/>
        <v>5</v>
      </c>
      <c r="B476" s="150">
        <v>474</v>
      </c>
      <c r="C476" s="152" t="s">
        <v>31</v>
      </c>
      <c r="D476" s="154"/>
      <c r="E476" s="155"/>
      <c r="F476" s="291"/>
      <c r="G476" s="153"/>
    </row>
    <row r="477" spans="1:7">
      <c r="A477" s="150">
        <f t="shared" si="7"/>
        <v>5</v>
      </c>
      <c r="B477" s="150">
        <v>475</v>
      </c>
      <c r="C477" s="152" t="s">
        <v>31</v>
      </c>
      <c r="D477" s="154"/>
      <c r="E477" s="155"/>
      <c r="F477" s="291"/>
      <c r="G477" s="153"/>
    </row>
    <row r="478" spans="1:7">
      <c r="A478" s="150">
        <f t="shared" si="7"/>
        <v>5</v>
      </c>
      <c r="B478" s="150">
        <v>476</v>
      </c>
      <c r="C478" s="152" t="s">
        <v>31</v>
      </c>
      <c r="D478" s="154"/>
      <c r="E478" s="155"/>
      <c r="F478" s="291"/>
      <c r="G478" s="153"/>
    </row>
    <row r="479" spans="1:7">
      <c r="A479" s="150">
        <f t="shared" si="7"/>
        <v>5</v>
      </c>
      <c r="B479" s="150">
        <v>477</v>
      </c>
      <c r="C479" s="152" t="s">
        <v>31</v>
      </c>
      <c r="D479" s="154"/>
      <c r="E479" s="155"/>
      <c r="F479" s="291"/>
      <c r="G479" s="153"/>
    </row>
    <row r="480" spans="1:7">
      <c r="A480" s="150">
        <f t="shared" si="7"/>
        <v>5</v>
      </c>
      <c r="B480" s="150">
        <v>478</v>
      </c>
      <c r="C480" s="152" t="s">
        <v>31</v>
      </c>
      <c r="D480" s="154"/>
      <c r="E480" s="155"/>
      <c r="F480" s="291"/>
      <c r="G480" s="153"/>
    </row>
    <row r="481" spans="1:7">
      <c r="A481" s="150">
        <f t="shared" si="7"/>
        <v>5</v>
      </c>
      <c r="B481" s="150">
        <v>479</v>
      </c>
      <c r="C481" s="152" t="s">
        <v>31</v>
      </c>
      <c r="D481" s="154"/>
      <c r="E481" s="155"/>
      <c r="F481" s="291"/>
      <c r="G481" s="153"/>
    </row>
    <row r="482" spans="1:7">
      <c r="A482" s="150">
        <f t="shared" si="7"/>
        <v>5</v>
      </c>
      <c r="B482" s="150">
        <v>480</v>
      </c>
      <c r="C482" s="152" t="s">
        <v>31</v>
      </c>
      <c r="D482" s="154"/>
      <c r="E482" s="155"/>
      <c r="F482" s="291"/>
      <c r="G482" s="153"/>
    </row>
    <row r="483" spans="1:7">
      <c r="A483" s="150">
        <f t="shared" si="7"/>
        <v>5</v>
      </c>
      <c r="B483" s="150">
        <v>481</v>
      </c>
      <c r="C483" s="152" t="s">
        <v>31</v>
      </c>
      <c r="D483" s="154"/>
      <c r="E483" s="155"/>
      <c r="F483" s="291"/>
      <c r="G483" s="153"/>
    </row>
    <row r="484" spans="1:7">
      <c r="A484" s="150">
        <f t="shared" si="7"/>
        <v>5</v>
      </c>
      <c r="B484" s="150">
        <v>482</v>
      </c>
      <c r="C484" s="152" t="s">
        <v>31</v>
      </c>
      <c r="D484" s="154"/>
      <c r="E484" s="155"/>
      <c r="F484" s="291"/>
      <c r="G484" s="153"/>
    </row>
    <row r="485" spans="1:7">
      <c r="A485" s="150">
        <f t="shared" si="7"/>
        <v>5</v>
      </c>
      <c r="B485" s="150">
        <v>483</v>
      </c>
      <c r="C485" s="152" t="s">
        <v>31</v>
      </c>
      <c r="D485" s="154"/>
      <c r="E485" s="155"/>
      <c r="F485" s="291"/>
      <c r="G485" s="153"/>
    </row>
    <row r="486" spans="1:7">
      <c r="A486" s="150">
        <f t="shared" si="7"/>
        <v>5</v>
      </c>
      <c r="B486" s="150">
        <v>484</v>
      </c>
      <c r="C486" s="152" t="s">
        <v>31</v>
      </c>
      <c r="D486" s="154"/>
      <c r="E486" s="155"/>
      <c r="F486" s="291"/>
      <c r="G486" s="153"/>
    </row>
    <row r="487" spans="1:7">
      <c r="A487" s="150">
        <f t="shared" si="7"/>
        <v>5</v>
      </c>
      <c r="B487" s="150">
        <v>485</v>
      </c>
      <c r="C487" s="152" t="s">
        <v>31</v>
      </c>
      <c r="D487" s="154"/>
      <c r="E487" s="155"/>
      <c r="F487" s="291"/>
      <c r="G487" s="153"/>
    </row>
    <row r="488" spans="1:7">
      <c r="A488" s="150">
        <f t="shared" si="7"/>
        <v>5</v>
      </c>
      <c r="B488" s="150">
        <v>486</v>
      </c>
      <c r="C488" s="152" t="s">
        <v>31</v>
      </c>
      <c r="D488" s="154"/>
      <c r="E488" s="155"/>
      <c r="F488" s="291"/>
      <c r="G488" s="153"/>
    </row>
    <row r="489" spans="1:7">
      <c r="A489" s="150">
        <f t="shared" si="7"/>
        <v>5</v>
      </c>
      <c r="B489" s="150">
        <v>487</v>
      </c>
      <c r="C489" s="152" t="s">
        <v>31</v>
      </c>
      <c r="D489" s="154"/>
      <c r="E489" s="155"/>
      <c r="F489" s="291"/>
      <c r="G489" s="153"/>
    </row>
    <row r="490" spans="1:7">
      <c r="A490" s="150">
        <f t="shared" si="7"/>
        <v>5</v>
      </c>
      <c r="B490" s="150">
        <v>488</v>
      </c>
      <c r="C490" s="152" t="s">
        <v>31</v>
      </c>
      <c r="D490" s="154"/>
      <c r="E490" s="155"/>
      <c r="F490" s="291"/>
      <c r="G490" s="153"/>
    </row>
    <row r="491" spans="1:7">
      <c r="A491" s="150">
        <f t="shared" si="7"/>
        <v>5</v>
      </c>
      <c r="B491" s="150">
        <v>489</v>
      </c>
      <c r="C491" s="152" t="s">
        <v>31</v>
      </c>
      <c r="D491" s="154"/>
      <c r="E491" s="155"/>
      <c r="F491" s="291"/>
      <c r="G491" s="153"/>
    </row>
    <row r="492" spans="1:7">
      <c r="A492" s="150">
        <f t="shared" si="7"/>
        <v>5</v>
      </c>
      <c r="B492" s="150">
        <v>490</v>
      </c>
      <c r="C492" s="152" t="s">
        <v>31</v>
      </c>
      <c r="D492" s="154"/>
      <c r="E492" s="155"/>
      <c r="F492" s="291"/>
      <c r="G492" s="153"/>
    </row>
    <row r="493" spans="1:7">
      <c r="A493" s="150">
        <f t="shared" si="7"/>
        <v>5</v>
      </c>
      <c r="B493" s="150">
        <v>491</v>
      </c>
      <c r="C493" s="152" t="s">
        <v>31</v>
      </c>
      <c r="D493" s="154"/>
      <c r="E493" s="155"/>
      <c r="F493" s="291"/>
      <c r="G493" s="153"/>
    </row>
    <row r="494" spans="1:7">
      <c r="A494" s="150">
        <f t="shared" si="7"/>
        <v>5</v>
      </c>
      <c r="B494" s="150">
        <v>492</v>
      </c>
      <c r="C494" s="152" t="s">
        <v>31</v>
      </c>
      <c r="D494" s="154"/>
      <c r="E494" s="155"/>
      <c r="F494" s="291"/>
      <c r="G494" s="153"/>
    </row>
    <row r="495" spans="1:7">
      <c r="A495" s="150">
        <f t="shared" si="7"/>
        <v>5</v>
      </c>
      <c r="B495" s="150">
        <v>493</v>
      </c>
      <c r="C495" s="152" t="s">
        <v>31</v>
      </c>
      <c r="D495" s="154"/>
      <c r="E495" s="155"/>
      <c r="F495" s="291"/>
      <c r="G495" s="153"/>
    </row>
    <row r="496" spans="1:7">
      <c r="A496" s="150">
        <f t="shared" si="7"/>
        <v>5</v>
      </c>
      <c r="B496" s="150">
        <v>494</v>
      </c>
      <c r="C496" s="152" t="s">
        <v>31</v>
      </c>
      <c r="D496" s="154"/>
      <c r="E496" s="155"/>
      <c r="F496" s="291"/>
      <c r="G496" s="153"/>
    </row>
    <row r="497" spans="1:7">
      <c r="A497" s="150">
        <f t="shared" si="7"/>
        <v>5</v>
      </c>
      <c r="B497" s="150">
        <v>495</v>
      </c>
      <c r="C497" s="152" t="s">
        <v>31</v>
      </c>
      <c r="D497" s="154"/>
      <c r="E497" s="155"/>
      <c r="F497" s="291"/>
      <c r="G497" s="153"/>
    </row>
    <row r="498" spans="1:7">
      <c r="A498" s="150">
        <f t="shared" si="7"/>
        <v>5</v>
      </c>
      <c r="B498" s="150">
        <v>496</v>
      </c>
      <c r="C498" s="152" t="s">
        <v>31</v>
      </c>
      <c r="D498" s="154"/>
      <c r="E498" s="155"/>
      <c r="F498" s="291"/>
      <c r="G498" s="153"/>
    </row>
    <row r="499" spans="1:7">
      <c r="A499" s="150">
        <f t="shared" si="7"/>
        <v>5</v>
      </c>
      <c r="B499" s="150">
        <v>497</v>
      </c>
      <c r="C499" s="152" t="s">
        <v>31</v>
      </c>
      <c r="D499" s="154"/>
      <c r="E499" s="155"/>
      <c r="F499" s="291"/>
      <c r="G499" s="153"/>
    </row>
    <row r="500" spans="1:7">
      <c r="A500" s="150">
        <f t="shared" si="7"/>
        <v>5</v>
      </c>
      <c r="B500" s="150">
        <v>498</v>
      </c>
      <c r="C500" s="152" t="s">
        <v>31</v>
      </c>
      <c r="D500" s="154"/>
      <c r="E500" s="155"/>
      <c r="F500" s="291"/>
      <c r="G500" s="153"/>
    </row>
    <row r="501" spans="1:7">
      <c r="A501" s="150">
        <f t="shared" si="7"/>
        <v>5</v>
      </c>
      <c r="B501" s="150">
        <v>499</v>
      </c>
      <c r="C501" s="152" t="s">
        <v>31</v>
      </c>
      <c r="D501" s="154"/>
      <c r="E501" s="155"/>
      <c r="F501" s="291"/>
      <c r="G501" s="153"/>
    </row>
    <row r="502" spans="1:7">
      <c r="A502" s="150">
        <f t="shared" si="7"/>
        <v>5</v>
      </c>
      <c r="B502" s="150">
        <v>500</v>
      </c>
      <c r="C502" s="152" t="s">
        <v>31</v>
      </c>
      <c r="D502" s="154"/>
      <c r="E502" s="155"/>
      <c r="F502" s="291"/>
      <c r="G502" s="153"/>
    </row>
    <row r="503" spans="1:7">
      <c r="A503" s="150">
        <f t="shared" si="7"/>
        <v>5</v>
      </c>
      <c r="B503" s="150">
        <v>501</v>
      </c>
      <c r="C503" s="152" t="s">
        <v>31</v>
      </c>
      <c r="D503" s="154"/>
      <c r="E503" s="155"/>
      <c r="F503" s="291"/>
      <c r="G503" s="153"/>
    </row>
    <row r="504" spans="1:7">
      <c r="A504" s="150">
        <f t="shared" si="7"/>
        <v>5</v>
      </c>
      <c r="B504" s="150">
        <v>502</v>
      </c>
      <c r="C504" s="152" t="s">
        <v>31</v>
      </c>
      <c r="D504" s="154"/>
      <c r="E504" s="155"/>
      <c r="F504" s="291"/>
      <c r="G504" s="153"/>
    </row>
    <row r="505" spans="1:7">
      <c r="A505" s="150">
        <f t="shared" si="7"/>
        <v>5</v>
      </c>
      <c r="B505" s="150">
        <v>503</v>
      </c>
      <c r="C505" s="152" t="s">
        <v>31</v>
      </c>
      <c r="D505" s="154"/>
      <c r="E505" s="155"/>
      <c r="F505" s="291"/>
      <c r="G505" s="153"/>
    </row>
    <row r="506" spans="1:7">
      <c r="A506" s="150">
        <f t="shared" si="7"/>
        <v>5</v>
      </c>
      <c r="B506" s="150">
        <v>504</v>
      </c>
      <c r="C506" s="152" t="s">
        <v>31</v>
      </c>
      <c r="D506" s="154"/>
      <c r="E506" s="155"/>
      <c r="F506" s="291"/>
      <c r="G506" s="153"/>
    </row>
    <row r="507" spans="1:7">
      <c r="A507" s="150">
        <f t="shared" si="7"/>
        <v>5</v>
      </c>
      <c r="B507" s="150">
        <v>505</v>
      </c>
      <c r="C507" s="152" t="s">
        <v>31</v>
      </c>
      <c r="D507" s="154"/>
      <c r="E507" s="155"/>
      <c r="F507" s="291"/>
      <c r="G507" s="153"/>
    </row>
    <row r="508" spans="1:7">
      <c r="A508" s="150">
        <f t="shared" si="7"/>
        <v>5</v>
      </c>
      <c r="B508" s="150">
        <v>506</v>
      </c>
      <c r="C508" s="152" t="s">
        <v>31</v>
      </c>
      <c r="D508" s="154"/>
      <c r="E508" s="155"/>
      <c r="F508" s="291"/>
      <c r="G508" s="153"/>
    </row>
    <row r="509" spans="1:7">
      <c r="A509" s="150">
        <f t="shared" si="7"/>
        <v>5</v>
      </c>
      <c r="B509" s="150">
        <v>507</v>
      </c>
      <c r="C509" s="152" t="s">
        <v>31</v>
      </c>
      <c r="D509" s="154"/>
      <c r="E509" s="155"/>
      <c r="F509" s="291"/>
      <c r="G509" s="153"/>
    </row>
    <row r="510" spans="1:7">
      <c r="A510" s="150">
        <f t="shared" si="7"/>
        <v>5</v>
      </c>
      <c r="B510" s="150">
        <v>508</v>
      </c>
      <c r="C510" s="152" t="s">
        <v>31</v>
      </c>
      <c r="D510" s="154"/>
      <c r="E510" s="155"/>
      <c r="F510" s="291"/>
      <c r="G510" s="153"/>
    </row>
    <row r="511" spans="1:7">
      <c r="A511" s="150">
        <f t="shared" si="7"/>
        <v>5</v>
      </c>
      <c r="B511" s="150">
        <v>509</v>
      </c>
      <c r="C511" s="152" t="s">
        <v>31</v>
      </c>
      <c r="D511" s="154"/>
      <c r="E511" s="155"/>
      <c r="F511" s="291"/>
      <c r="G511" s="153"/>
    </row>
    <row r="512" spans="1:7">
      <c r="A512" s="150">
        <f t="shared" si="7"/>
        <v>5</v>
      </c>
      <c r="B512" s="150">
        <v>510</v>
      </c>
      <c r="C512" s="152" t="s">
        <v>31</v>
      </c>
      <c r="D512" s="154"/>
      <c r="E512" s="155"/>
      <c r="F512" s="291"/>
      <c r="G512" s="153"/>
    </row>
    <row r="513" spans="1:7">
      <c r="A513" s="150">
        <f t="shared" si="7"/>
        <v>5</v>
      </c>
      <c r="B513" s="150">
        <v>511</v>
      </c>
      <c r="C513" s="152" t="s">
        <v>31</v>
      </c>
      <c r="D513" s="154"/>
      <c r="E513" s="155"/>
      <c r="F513" s="291"/>
      <c r="G513" s="153"/>
    </row>
    <row r="514" spans="1:7">
      <c r="A514" s="150">
        <f t="shared" si="7"/>
        <v>5</v>
      </c>
      <c r="B514" s="150">
        <v>512</v>
      </c>
      <c r="C514" s="152" t="s">
        <v>31</v>
      </c>
      <c r="D514" s="154"/>
      <c r="E514" s="155"/>
      <c r="F514" s="291"/>
      <c r="G514" s="153"/>
    </row>
    <row r="515" spans="1:7">
      <c r="A515" s="150">
        <f t="shared" ref="A515:A578" si="8">VALUE(mois)</f>
        <v>5</v>
      </c>
      <c r="B515" s="150">
        <v>513</v>
      </c>
      <c r="C515" s="152" t="s">
        <v>31</v>
      </c>
      <c r="D515" s="154"/>
      <c r="E515" s="155"/>
      <c r="F515" s="291"/>
      <c r="G515" s="153"/>
    </row>
    <row r="516" spans="1:7">
      <c r="A516" s="150">
        <f t="shared" si="8"/>
        <v>5</v>
      </c>
      <c r="B516" s="150">
        <v>514</v>
      </c>
      <c r="C516" s="152" t="s">
        <v>31</v>
      </c>
      <c r="D516" s="154"/>
      <c r="E516" s="155"/>
      <c r="F516" s="291"/>
      <c r="G516" s="153"/>
    </row>
    <row r="517" spans="1:7">
      <c r="A517" s="150">
        <f t="shared" si="8"/>
        <v>5</v>
      </c>
      <c r="B517" s="150">
        <v>515</v>
      </c>
      <c r="C517" s="152" t="s">
        <v>31</v>
      </c>
      <c r="D517" s="154"/>
      <c r="E517" s="155"/>
      <c r="F517" s="291"/>
      <c r="G517" s="153"/>
    </row>
    <row r="518" spans="1:7">
      <c r="A518" s="150">
        <f t="shared" si="8"/>
        <v>5</v>
      </c>
      <c r="B518" s="150">
        <v>516</v>
      </c>
      <c r="C518" s="152" t="s">
        <v>31</v>
      </c>
      <c r="D518" s="154"/>
      <c r="E518" s="155"/>
      <c r="F518" s="291"/>
      <c r="G518" s="153"/>
    </row>
    <row r="519" spans="1:7">
      <c r="A519" s="150">
        <f t="shared" si="8"/>
        <v>5</v>
      </c>
      <c r="B519" s="150">
        <v>517</v>
      </c>
      <c r="C519" s="152" t="s">
        <v>31</v>
      </c>
      <c r="D519" s="154"/>
      <c r="E519" s="155"/>
      <c r="F519" s="291"/>
      <c r="G519" s="153"/>
    </row>
    <row r="520" spans="1:7">
      <c r="A520" s="150">
        <f t="shared" si="8"/>
        <v>5</v>
      </c>
      <c r="B520" s="150">
        <v>518</v>
      </c>
      <c r="C520" s="152" t="s">
        <v>31</v>
      </c>
      <c r="D520" s="154"/>
      <c r="E520" s="155"/>
      <c r="F520" s="291"/>
      <c r="G520" s="153"/>
    </row>
    <row r="521" spans="1:7">
      <c r="A521" s="150">
        <f t="shared" si="8"/>
        <v>5</v>
      </c>
      <c r="B521" s="150">
        <v>519</v>
      </c>
      <c r="C521" s="152" t="s">
        <v>31</v>
      </c>
      <c r="D521" s="154"/>
      <c r="E521" s="155"/>
      <c r="F521" s="291"/>
      <c r="G521" s="153"/>
    </row>
    <row r="522" spans="1:7">
      <c r="A522" s="150">
        <f t="shared" si="8"/>
        <v>5</v>
      </c>
      <c r="B522" s="150">
        <v>520</v>
      </c>
      <c r="C522" s="152" t="s">
        <v>31</v>
      </c>
      <c r="D522" s="154"/>
      <c r="E522" s="155"/>
      <c r="F522" s="291"/>
      <c r="G522" s="153"/>
    </row>
    <row r="523" spans="1:7">
      <c r="A523" s="150">
        <f t="shared" si="8"/>
        <v>5</v>
      </c>
      <c r="B523" s="150">
        <v>521</v>
      </c>
      <c r="C523" s="152" t="s">
        <v>31</v>
      </c>
      <c r="D523" s="154"/>
      <c r="E523" s="155"/>
      <c r="F523" s="291"/>
      <c r="G523" s="153"/>
    </row>
    <row r="524" spans="1:7">
      <c r="A524" s="150">
        <f t="shared" si="8"/>
        <v>5</v>
      </c>
      <c r="B524" s="150">
        <v>522</v>
      </c>
      <c r="C524" s="152" t="s">
        <v>31</v>
      </c>
      <c r="D524" s="154"/>
      <c r="E524" s="155"/>
      <c r="F524" s="291"/>
      <c r="G524" s="153"/>
    </row>
    <row r="525" spans="1:7">
      <c r="A525" s="150">
        <f t="shared" si="8"/>
        <v>5</v>
      </c>
      <c r="B525" s="150">
        <v>523</v>
      </c>
      <c r="C525" s="152" t="s">
        <v>31</v>
      </c>
      <c r="D525" s="154"/>
      <c r="E525" s="155"/>
      <c r="F525" s="291"/>
      <c r="G525" s="153"/>
    </row>
    <row r="526" spans="1:7">
      <c r="A526" s="150">
        <f t="shared" si="8"/>
        <v>5</v>
      </c>
      <c r="B526" s="150">
        <v>524</v>
      </c>
      <c r="C526" s="152" t="s">
        <v>31</v>
      </c>
      <c r="D526" s="154"/>
      <c r="E526" s="155"/>
      <c r="F526" s="291"/>
      <c r="G526" s="153"/>
    </row>
    <row r="527" spans="1:7">
      <c r="A527" s="150">
        <f t="shared" si="8"/>
        <v>5</v>
      </c>
      <c r="B527" s="150">
        <v>525</v>
      </c>
      <c r="C527" s="152" t="s">
        <v>31</v>
      </c>
      <c r="D527" s="154"/>
      <c r="E527" s="155"/>
      <c r="F527" s="291"/>
      <c r="G527" s="153"/>
    </row>
    <row r="528" spans="1:7">
      <c r="A528" s="150">
        <f t="shared" si="8"/>
        <v>5</v>
      </c>
      <c r="B528" s="150">
        <v>526</v>
      </c>
      <c r="C528" s="152" t="s">
        <v>31</v>
      </c>
      <c r="D528" s="154"/>
      <c r="E528" s="155"/>
      <c r="F528" s="291"/>
      <c r="G528" s="153"/>
    </row>
    <row r="529" spans="1:7">
      <c r="A529" s="150">
        <f t="shared" si="8"/>
        <v>5</v>
      </c>
      <c r="B529" s="150">
        <v>527</v>
      </c>
      <c r="C529" s="152" t="s">
        <v>31</v>
      </c>
      <c r="D529" s="154"/>
      <c r="E529" s="155"/>
      <c r="F529" s="291"/>
      <c r="G529" s="153"/>
    </row>
    <row r="530" spans="1:7">
      <c r="A530" s="150">
        <f t="shared" si="8"/>
        <v>5</v>
      </c>
      <c r="B530" s="150">
        <v>528</v>
      </c>
      <c r="C530" s="152" t="s">
        <v>31</v>
      </c>
      <c r="D530" s="154"/>
      <c r="E530" s="155"/>
      <c r="F530" s="291"/>
      <c r="G530" s="153"/>
    </row>
    <row r="531" spans="1:7">
      <c r="A531" s="150">
        <f t="shared" si="8"/>
        <v>5</v>
      </c>
      <c r="B531" s="150">
        <v>529</v>
      </c>
      <c r="C531" s="152" t="s">
        <v>31</v>
      </c>
      <c r="D531" s="154"/>
      <c r="E531" s="155"/>
      <c r="F531" s="291"/>
      <c r="G531" s="153"/>
    </row>
    <row r="532" spans="1:7">
      <c r="A532" s="150">
        <f t="shared" si="8"/>
        <v>5</v>
      </c>
      <c r="B532" s="150">
        <v>530</v>
      </c>
      <c r="C532" s="152" t="s">
        <v>31</v>
      </c>
      <c r="D532" s="154"/>
      <c r="E532" s="155"/>
      <c r="F532" s="291"/>
      <c r="G532" s="153"/>
    </row>
    <row r="533" spans="1:7">
      <c r="A533" s="150">
        <f t="shared" si="8"/>
        <v>5</v>
      </c>
      <c r="B533" s="150">
        <v>531</v>
      </c>
      <c r="C533" s="152" t="s">
        <v>31</v>
      </c>
      <c r="D533" s="154"/>
      <c r="E533" s="155"/>
      <c r="F533" s="291"/>
      <c r="G533" s="153"/>
    </row>
    <row r="534" spans="1:7">
      <c r="A534" s="150">
        <f t="shared" si="8"/>
        <v>5</v>
      </c>
      <c r="B534" s="150">
        <v>532</v>
      </c>
      <c r="C534" s="152" t="s">
        <v>31</v>
      </c>
      <c r="D534" s="154"/>
      <c r="E534" s="155"/>
      <c r="F534" s="291"/>
      <c r="G534" s="153"/>
    </row>
    <row r="535" spans="1:7">
      <c r="A535" s="150">
        <f t="shared" si="8"/>
        <v>5</v>
      </c>
      <c r="B535" s="150">
        <v>533</v>
      </c>
      <c r="C535" s="152" t="s">
        <v>31</v>
      </c>
      <c r="D535" s="154"/>
      <c r="E535" s="155"/>
      <c r="F535" s="291"/>
      <c r="G535" s="153"/>
    </row>
    <row r="536" spans="1:7">
      <c r="A536" s="150">
        <f t="shared" si="8"/>
        <v>5</v>
      </c>
      <c r="B536" s="150">
        <v>534</v>
      </c>
      <c r="C536" s="152" t="s">
        <v>31</v>
      </c>
      <c r="D536" s="154"/>
      <c r="E536" s="155"/>
      <c r="F536" s="291"/>
      <c r="G536" s="153"/>
    </row>
    <row r="537" spans="1:7">
      <c r="A537" s="150">
        <f t="shared" si="8"/>
        <v>5</v>
      </c>
      <c r="B537" s="150">
        <v>535</v>
      </c>
      <c r="C537" s="152" t="s">
        <v>31</v>
      </c>
      <c r="D537" s="154"/>
      <c r="E537" s="155"/>
      <c r="F537" s="291"/>
      <c r="G537" s="153"/>
    </row>
    <row r="538" spans="1:7">
      <c r="A538" s="150">
        <f t="shared" si="8"/>
        <v>5</v>
      </c>
      <c r="B538" s="150">
        <v>536</v>
      </c>
      <c r="C538" s="152" t="s">
        <v>31</v>
      </c>
      <c r="D538" s="154"/>
      <c r="E538" s="155"/>
      <c r="F538" s="291"/>
      <c r="G538" s="153"/>
    </row>
    <row r="539" spans="1:7">
      <c r="A539" s="150">
        <f t="shared" si="8"/>
        <v>5</v>
      </c>
      <c r="B539" s="150">
        <v>537</v>
      </c>
      <c r="C539" s="152" t="s">
        <v>31</v>
      </c>
      <c r="D539" s="154"/>
      <c r="E539" s="155"/>
      <c r="F539" s="291"/>
      <c r="G539" s="153"/>
    </row>
    <row r="540" spans="1:7">
      <c r="A540" s="150">
        <f t="shared" si="8"/>
        <v>5</v>
      </c>
      <c r="B540" s="150">
        <v>538</v>
      </c>
      <c r="C540" s="152" t="s">
        <v>31</v>
      </c>
      <c r="D540" s="154"/>
      <c r="E540" s="155"/>
      <c r="F540" s="291"/>
      <c r="G540" s="153"/>
    </row>
    <row r="541" spans="1:7">
      <c r="A541" s="150">
        <f t="shared" si="8"/>
        <v>5</v>
      </c>
      <c r="B541" s="150">
        <v>539</v>
      </c>
      <c r="C541" s="152" t="s">
        <v>31</v>
      </c>
      <c r="D541" s="154"/>
      <c r="E541" s="155"/>
      <c r="F541" s="291"/>
      <c r="G541" s="153"/>
    </row>
    <row r="542" spans="1:7">
      <c r="A542" s="150">
        <f t="shared" si="8"/>
        <v>5</v>
      </c>
      <c r="B542" s="150">
        <v>540</v>
      </c>
      <c r="C542" s="152" t="s">
        <v>31</v>
      </c>
      <c r="D542" s="154"/>
      <c r="E542" s="155"/>
      <c r="F542" s="291"/>
      <c r="G542" s="153"/>
    </row>
    <row r="543" spans="1:7">
      <c r="A543" s="150">
        <f t="shared" si="8"/>
        <v>5</v>
      </c>
      <c r="B543" s="150">
        <v>541</v>
      </c>
      <c r="C543" s="152" t="s">
        <v>31</v>
      </c>
      <c r="D543" s="154"/>
      <c r="E543" s="155"/>
      <c r="F543" s="291"/>
      <c r="G543" s="153"/>
    </row>
    <row r="544" spans="1:7">
      <c r="A544" s="150">
        <f t="shared" si="8"/>
        <v>5</v>
      </c>
      <c r="B544" s="150">
        <v>542</v>
      </c>
      <c r="C544" s="152" t="s">
        <v>31</v>
      </c>
      <c r="D544" s="154"/>
      <c r="E544" s="155"/>
      <c r="F544" s="291"/>
      <c r="G544" s="153"/>
    </row>
    <row r="545" spans="1:7">
      <c r="A545" s="150">
        <f t="shared" si="8"/>
        <v>5</v>
      </c>
      <c r="B545" s="150">
        <v>543</v>
      </c>
      <c r="C545" s="152" t="s">
        <v>31</v>
      </c>
      <c r="D545" s="154"/>
      <c r="E545" s="155"/>
      <c r="F545" s="291"/>
      <c r="G545" s="153"/>
    </row>
    <row r="546" spans="1:7">
      <c r="A546" s="150">
        <f t="shared" si="8"/>
        <v>5</v>
      </c>
      <c r="B546" s="150">
        <v>544</v>
      </c>
      <c r="C546" s="152" t="s">
        <v>31</v>
      </c>
      <c r="D546" s="154"/>
      <c r="E546" s="155"/>
      <c r="F546" s="291"/>
      <c r="G546" s="153"/>
    </row>
    <row r="547" spans="1:7">
      <c r="A547" s="150">
        <f t="shared" si="8"/>
        <v>5</v>
      </c>
      <c r="B547" s="150">
        <v>545</v>
      </c>
      <c r="C547" s="152" t="s">
        <v>31</v>
      </c>
      <c r="D547" s="154"/>
      <c r="E547" s="155"/>
      <c r="F547" s="291"/>
      <c r="G547" s="153"/>
    </row>
    <row r="548" spans="1:7">
      <c r="A548" s="150">
        <f t="shared" si="8"/>
        <v>5</v>
      </c>
      <c r="B548" s="150">
        <v>546</v>
      </c>
      <c r="C548" s="152" t="s">
        <v>31</v>
      </c>
      <c r="D548" s="154"/>
      <c r="E548" s="155"/>
      <c r="F548" s="291"/>
      <c r="G548" s="153"/>
    </row>
    <row r="549" spans="1:7">
      <c r="A549" s="150">
        <f t="shared" si="8"/>
        <v>5</v>
      </c>
      <c r="B549" s="150">
        <v>547</v>
      </c>
      <c r="C549" s="152" t="s">
        <v>31</v>
      </c>
      <c r="D549" s="154"/>
      <c r="E549" s="155"/>
      <c r="F549" s="291"/>
      <c r="G549" s="153"/>
    </row>
    <row r="550" spans="1:7">
      <c r="A550" s="150">
        <f t="shared" si="8"/>
        <v>5</v>
      </c>
      <c r="B550" s="150">
        <v>548</v>
      </c>
      <c r="C550" s="152" t="s">
        <v>31</v>
      </c>
      <c r="D550" s="154"/>
      <c r="E550" s="155"/>
      <c r="F550" s="291"/>
      <c r="G550" s="153"/>
    </row>
    <row r="551" spans="1:7">
      <c r="A551" s="150">
        <f t="shared" si="8"/>
        <v>5</v>
      </c>
      <c r="B551" s="150">
        <v>549</v>
      </c>
      <c r="C551" s="152" t="s">
        <v>31</v>
      </c>
      <c r="D551" s="154"/>
      <c r="E551" s="155"/>
      <c r="F551" s="291"/>
      <c r="G551" s="153"/>
    </row>
    <row r="552" spans="1:7">
      <c r="A552" s="150">
        <f t="shared" si="8"/>
        <v>5</v>
      </c>
      <c r="B552" s="150">
        <v>550</v>
      </c>
      <c r="C552" s="152" t="s">
        <v>31</v>
      </c>
      <c r="D552" s="154"/>
      <c r="E552" s="155"/>
      <c r="F552" s="291"/>
      <c r="G552" s="153"/>
    </row>
    <row r="553" spans="1:7">
      <c r="A553" s="150">
        <f t="shared" si="8"/>
        <v>5</v>
      </c>
      <c r="B553" s="150">
        <v>551</v>
      </c>
      <c r="C553" s="152" t="s">
        <v>31</v>
      </c>
      <c r="D553" s="154"/>
      <c r="E553" s="155"/>
      <c r="F553" s="291"/>
      <c r="G553" s="153"/>
    </row>
    <row r="554" spans="1:7">
      <c r="A554" s="150">
        <f t="shared" si="8"/>
        <v>5</v>
      </c>
      <c r="B554" s="150">
        <v>552</v>
      </c>
      <c r="C554" s="152" t="s">
        <v>31</v>
      </c>
      <c r="D554" s="154"/>
      <c r="E554" s="155"/>
      <c r="F554" s="291"/>
      <c r="G554" s="153"/>
    </row>
    <row r="555" spans="1:7">
      <c r="A555" s="150">
        <f t="shared" si="8"/>
        <v>5</v>
      </c>
      <c r="B555" s="150">
        <v>553</v>
      </c>
      <c r="C555" s="152" t="s">
        <v>31</v>
      </c>
      <c r="D555" s="154"/>
      <c r="E555" s="155"/>
      <c r="F555" s="291"/>
      <c r="G555" s="153"/>
    </row>
    <row r="556" spans="1:7">
      <c r="A556" s="150">
        <f t="shared" si="8"/>
        <v>5</v>
      </c>
      <c r="B556" s="150">
        <v>554</v>
      </c>
      <c r="C556" s="152" t="s">
        <v>31</v>
      </c>
      <c r="D556" s="154"/>
      <c r="E556" s="155"/>
      <c r="F556" s="291"/>
      <c r="G556" s="153"/>
    </row>
    <row r="557" spans="1:7">
      <c r="A557" s="150">
        <f t="shared" si="8"/>
        <v>5</v>
      </c>
      <c r="B557" s="150">
        <v>555</v>
      </c>
      <c r="C557" s="152" t="s">
        <v>31</v>
      </c>
      <c r="D557" s="154"/>
      <c r="E557" s="155"/>
      <c r="F557" s="291"/>
      <c r="G557" s="153"/>
    </row>
    <row r="558" spans="1:7">
      <c r="A558" s="150">
        <f t="shared" si="8"/>
        <v>5</v>
      </c>
      <c r="B558" s="150">
        <v>556</v>
      </c>
      <c r="C558" s="152" t="s">
        <v>31</v>
      </c>
      <c r="D558" s="154"/>
      <c r="E558" s="155"/>
      <c r="F558" s="291"/>
      <c r="G558" s="153"/>
    </row>
    <row r="559" spans="1:7">
      <c r="A559" s="150">
        <f t="shared" si="8"/>
        <v>5</v>
      </c>
      <c r="B559" s="150">
        <v>557</v>
      </c>
      <c r="C559" s="152" t="s">
        <v>31</v>
      </c>
      <c r="D559" s="154"/>
      <c r="E559" s="155"/>
      <c r="F559" s="291"/>
      <c r="G559" s="153"/>
    </row>
    <row r="560" spans="1:7">
      <c r="A560" s="150">
        <f t="shared" si="8"/>
        <v>5</v>
      </c>
      <c r="B560" s="150">
        <v>558</v>
      </c>
      <c r="C560" s="152" t="s">
        <v>31</v>
      </c>
      <c r="D560" s="154"/>
      <c r="E560" s="155"/>
      <c r="F560" s="291"/>
      <c r="G560" s="153"/>
    </row>
    <row r="561" spans="1:7">
      <c r="A561" s="150">
        <f t="shared" si="8"/>
        <v>5</v>
      </c>
      <c r="B561" s="150">
        <v>559</v>
      </c>
      <c r="C561" s="152" t="s">
        <v>31</v>
      </c>
      <c r="D561" s="154"/>
      <c r="E561" s="155"/>
      <c r="F561" s="291"/>
      <c r="G561" s="153"/>
    </row>
    <row r="562" spans="1:7">
      <c r="A562" s="150">
        <f t="shared" si="8"/>
        <v>5</v>
      </c>
      <c r="B562" s="150">
        <v>560</v>
      </c>
      <c r="C562" s="152" t="s">
        <v>31</v>
      </c>
      <c r="D562" s="154"/>
      <c r="E562" s="155"/>
      <c r="F562" s="291"/>
      <c r="G562" s="153"/>
    </row>
    <row r="563" spans="1:7">
      <c r="A563" s="150">
        <f t="shared" si="8"/>
        <v>5</v>
      </c>
      <c r="B563" s="150">
        <v>561</v>
      </c>
      <c r="C563" s="152" t="s">
        <v>31</v>
      </c>
      <c r="D563" s="154"/>
      <c r="E563" s="155"/>
      <c r="F563" s="291"/>
      <c r="G563" s="153"/>
    </row>
    <row r="564" spans="1:7">
      <c r="A564" s="150">
        <f t="shared" si="8"/>
        <v>5</v>
      </c>
      <c r="B564" s="150">
        <v>562</v>
      </c>
      <c r="C564" s="152" t="s">
        <v>31</v>
      </c>
      <c r="D564" s="154"/>
      <c r="E564" s="155"/>
      <c r="F564" s="291"/>
      <c r="G564" s="153"/>
    </row>
    <row r="565" spans="1:7">
      <c r="A565" s="150">
        <f t="shared" si="8"/>
        <v>5</v>
      </c>
      <c r="B565" s="150">
        <v>563</v>
      </c>
      <c r="C565" s="152" t="s">
        <v>31</v>
      </c>
      <c r="D565" s="154"/>
      <c r="E565" s="155"/>
      <c r="F565" s="291"/>
      <c r="G565" s="153"/>
    </row>
    <row r="566" spans="1:7">
      <c r="A566" s="150">
        <f t="shared" si="8"/>
        <v>5</v>
      </c>
      <c r="B566" s="150">
        <v>564</v>
      </c>
      <c r="C566" s="152" t="s">
        <v>31</v>
      </c>
      <c r="D566" s="154"/>
      <c r="E566" s="155"/>
      <c r="F566" s="291"/>
      <c r="G566" s="153"/>
    </row>
    <row r="567" spans="1:7">
      <c r="A567" s="150">
        <f t="shared" si="8"/>
        <v>5</v>
      </c>
      <c r="B567" s="150">
        <v>565</v>
      </c>
      <c r="C567" s="152" t="s">
        <v>31</v>
      </c>
      <c r="D567" s="154"/>
      <c r="E567" s="155"/>
      <c r="F567" s="291"/>
      <c r="G567" s="153"/>
    </row>
    <row r="568" spans="1:7">
      <c r="A568" s="150">
        <f t="shared" si="8"/>
        <v>5</v>
      </c>
      <c r="B568" s="150">
        <v>566</v>
      </c>
      <c r="C568" s="152" t="s">
        <v>31</v>
      </c>
      <c r="D568" s="154"/>
      <c r="E568" s="155"/>
      <c r="F568" s="291"/>
      <c r="G568" s="153"/>
    </row>
    <row r="569" spans="1:7">
      <c r="A569" s="150">
        <f t="shared" si="8"/>
        <v>5</v>
      </c>
      <c r="B569" s="150">
        <v>567</v>
      </c>
      <c r="C569" s="152" t="s">
        <v>31</v>
      </c>
      <c r="D569" s="154"/>
      <c r="E569" s="155"/>
      <c r="F569" s="291"/>
      <c r="G569" s="153"/>
    </row>
    <row r="570" spans="1:7">
      <c r="A570" s="150">
        <f t="shared" si="8"/>
        <v>5</v>
      </c>
      <c r="B570" s="150">
        <v>568</v>
      </c>
      <c r="C570" s="152" t="s">
        <v>31</v>
      </c>
      <c r="D570" s="154"/>
      <c r="E570" s="155"/>
      <c r="F570" s="291"/>
      <c r="G570" s="153"/>
    </row>
    <row r="571" spans="1:7">
      <c r="A571" s="150">
        <f t="shared" si="8"/>
        <v>5</v>
      </c>
      <c r="B571" s="150">
        <v>569</v>
      </c>
      <c r="C571" s="152" t="s">
        <v>31</v>
      </c>
      <c r="D571" s="154"/>
      <c r="E571" s="155"/>
      <c r="F571" s="291"/>
      <c r="G571" s="153"/>
    </row>
    <row r="572" spans="1:7">
      <c r="A572" s="150">
        <f t="shared" si="8"/>
        <v>5</v>
      </c>
      <c r="B572" s="150">
        <v>570</v>
      </c>
      <c r="C572" s="152" t="s">
        <v>31</v>
      </c>
      <c r="D572" s="154"/>
      <c r="E572" s="155"/>
      <c r="F572" s="291"/>
      <c r="G572" s="153"/>
    </row>
    <row r="573" spans="1:7">
      <c r="A573" s="150">
        <f t="shared" si="8"/>
        <v>5</v>
      </c>
      <c r="B573" s="150">
        <v>571</v>
      </c>
      <c r="C573" s="152" t="s">
        <v>31</v>
      </c>
      <c r="D573" s="154"/>
      <c r="E573" s="155"/>
      <c r="F573" s="291"/>
      <c r="G573" s="153"/>
    </row>
    <row r="574" spans="1:7">
      <c r="A574" s="150">
        <f t="shared" si="8"/>
        <v>5</v>
      </c>
      <c r="B574" s="150">
        <v>572</v>
      </c>
      <c r="C574" s="152" t="s">
        <v>31</v>
      </c>
      <c r="D574" s="154"/>
      <c r="E574" s="155"/>
      <c r="F574" s="291"/>
      <c r="G574" s="153"/>
    </row>
    <row r="575" spans="1:7">
      <c r="A575" s="150">
        <f t="shared" si="8"/>
        <v>5</v>
      </c>
      <c r="B575" s="150">
        <v>573</v>
      </c>
      <c r="C575" s="152" t="s">
        <v>31</v>
      </c>
      <c r="D575" s="154"/>
      <c r="E575" s="155"/>
      <c r="F575" s="291"/>
      <c r="G575" s="153"/>
    </row>
    <row r="576" spans="1:7">
      <c r="A576" s="150">
        <f t="shared" si="8"/>
        <v>5</v>
      </c>
      <c r="B576" s="150">
        <v>574</v>
      </c>
      <c r="C576" s="152" t="s">
        <v>31</v>
      </c>
      <c r="D576" s="154"/>
      <c r="E576" s="155"/>
      <c r="F576" s="291"/>
      <c r="G576" s="153"/>
    </row>
    <row r="577" spans="1:7">
      <c r="A577" s="150">
        <f t="shared" si="8"/>
        <v>5</v>
      </c>
      <c r="B577" s="150">
        <v>575</v>
      </c>
      <c r="C577" s="152" t="s">
        <v>31</v>
      </c>
      <c r="D577" s="154"/>
      <c r="E577" s="155"/>
      <c r="F577" s="291"/>
      <c r="G577" s="153"/>
    </row>
    <row r="578" spans="1:7">
      <c r="A578" s="150">
        <f t="shared" si="8"/>
        <v>5</v>
      </c>
      <c r="B578" s="150">
        <v>576</v>
      </c>
      <c r="C578" s="152" t="s">
        <v>31</v>
      </c>
      <c r="D578" s="154"/>
      <c r="E578" s="155"/>
      <c r="F578" s="291"/>
      <c r="G578" s="153"/>
    </row>
    <row r="579" spans="1:7">
      <c r="A579" s="150">
        <f t="shared" ref="A579:A642" si="9">VALUE(mois)</f>
        <v>5</v>
      </c>
      <c r="B579" s="150">
        <v>577</v>
      </c>
      <c r="C579" s="152" t="s">
        <v>31</v>
      </c>
      <c r="D579" s="154"/>
      <c r="E579" s="155"/>
      <c r="F579" s="291"/>
      <c r="G579" s="153"/>
    </row>
    <row r="580" spans="1:7">
      <c r="A580" s="150">
        <f t="shared" si="9"/>
        <v>5</v>
      </c>
      <c r="B580" s="150">
        <v>578</v>
      </c>
      <c r="C580" s="152" t="s">
        <v>31</v>
      </c>
      <c r="D580" s="154"/>
      <c r="E580" s="155"/>
      <c r="F580" s="291"/>
      <c r="G580" s="153"/>
    </row>
    <row r="581" spans="1:7">
      <c r="A581" s="150">
        <f t="shared" si="9"/>
        <v>5</v>
      </c>
      <c r="B581" s="150">
        <v>579</v>
      </c>
      <c r="C581" s="152" t="s">
        <v>31</v>
      </c>
      <c r="D581" s="154"/>
      <c r="E581" s="155"/>
      <c r="F581" s="291"/>
      <c r="G581" s="153"/>
    </row>
    <row r="582" spans="1:7">
      <c r="A582" s="150">
        <f t="shared" si="9"/>
        <v>5</v>
      </c>
      <c r="B582" s="150">
        <v>580</v>
      </c>
      <c r="C582" s="152" t="s">
        <v>31</v>
      </c>
      <c r="D582" s="154"/>
      <c r="E582" s="155"/>
      <c r="F582" s="291"/>
      <c r="G582" s="153"/>
    </row>
    <row r="583" spans="1:7">
      <c r="A583" s="150">
        <f t="shared" si="9"/>
        <v>5</v>
      </c>
      <c r="B583" s="150">
        <v>581</v>
      </c>
      <c r="C583" s="152" t="s">
        <v>31</v>
      </c>
      <c r="D583" s="154"/>
      <c r="E583" s="155"/>
      <c r="F583" s="291"/>
      <c r="G583" s="153"/>
    </row>
    <row r="584" spans="1:7">
      <c r="A584" s="150">
        <f t="shared" si="9"/>
        <v>5</v>
      </c>
      <c r="B584" s="150">
        <v>582</v>
      </c>
      <c r="C584" s="152" t="s">
        <v>31</v>
      </c>
      <c r="D584" s="154"/>
      <c r="E584" s="155"/>
      <c r="F584" s="291"/>
      <c r="G584" s="153"/>
    </row>
    <row r="585" spans="1:7">
      <c r="A585" s="150">
        <f t="shared" si="9"/>
        <v>5</v>
      </c>
      <c r="B585" s="150">
        <v>583</v>
      </c>
      <c r="C585" s="152" t="s">
        <v>31</v>
      </c>
      <c r="D585" s="154"/>
      <c r="E585" s="155"/>
      <c r="F585" s="291"/>
      <c r="G585" s="153"/>
    </row>
    <row r="586" spans="1:7">
      <c r="A586" s="150">
        <f t="shared" si="9"/>
        <v>5</v>
      </c>
      <c r="B586" s="150">
        <v>584</v>
      </c>
      <c r="C586" s="152" t="s">
        <v>31</v>
      </c>
      <c r="D586" s="154"/>
      <c r="E586" s="155"/>
      <c r="F586" s="291"/>
      <c r="G586" s="153"/>
    </row>
    <row r="587" spans="1:7">
      <c r="A587" s="150">
        <f t="shared" si="9"/>
        <v>5</v>
      </c>
      <c r="B587" s="150">
        <v>585</v>
      </c>
      <c r="C587" s="152" t="s">
        <v>31</v>
      </c>
      <c r="D587" s="154"/>
      <c r="E587" s="155"/>
      <c r="F587" s="291"/>
      <c r="G587" s="153"/>
    </row>
    <row r="588" spans="1:7">
      <c r="A588" s="150">
        <f t="shared" si="9"/>
        <v>5</v>
      </c>
      <c r="B588" s="150">
        <v>586</v>
      </c>
      <c r="C588" s="152" t="s">
        <v>31</v>
      </c>
      <c r="D588" s="154"/>
      <c r="E588" s="155"/>
      <c r="F588" s="291"/>
      <c r="G588" s="153"/>
    </row>
    <row r="589" spans="1:7">
      <c r="A589" s="150">
        <f t="shared" si="9"/>
        <v>5</v>
      </c>
      <c r="B589" s="150">
        <v>587</v>
      </c>
      <c r="C589" s="152" t="s">
        <v>31</v>
      </c>
      <c r="D589" s="154"/>
      <c r="E589" s="155"/>
      <c r="F589" s="291"/>
      <c r="G589" s="153"/>
    </row>
    <row r="590" spans="1:7">
      <c r="A590" s="150">
        <f t="shared" si="9"/>
        <v>5</v>
      </c>
      <c r="B590" s="150">
        <v>588</v>
      </c>
      <c r="C590" s="152" t="s">
        <v>31</v>
      </c>
      <c r="D590" s="154"/>
      <c r="E590" s="155"/>
      <c r="F590" s="291"/>
      <c r="G590" s="153"/>
    </row>
    <row r="591" spans="1:7">
      <c r="A591" s="150">
        <f t="shared" si="9"/>
        <v>5</v>
      </c>
      <c r="B591" s="150">
        <v>589</v>
      </c>
      <c r="C591" s="152" t="s">
        <v>31</v>
      </c>
      <c r="D591" s="154"/>
      <c r="E591" s="155"/>
      <c r="F591" s="291"/>
      <c r="G591" s="153"/>
    </row>
    <row r="592" spans="1:7">
      <c r="A592" s="150">
        <f t="shared" si="9"/>
        <v>5</v>
      </c>
      <c r="B592" s="150">
        <v>590</v>
      </c>
      <c r="C592" s="152" t="s">
        <v>31</v>
      </c>
      <c r="D592" s="154"/>
      <c r="E592" s="155"/>
      <c r="F592" s="291"/>
      <c r="G592" s="153"/>
    </row>
    <row r="593" spans="1:7">
      <c r="A593" s="150">
        <f t="shared" si="9"/>
        <v>5</v>
      </c>
      <c r="B593" s="150">
        <v>591</v>
      </c>
      <c r="C593" s="152" t="s">
        <v>31</v>
      </c>
      <c r="D593" s="154"/>
      <c r="E593" s="155"/>
      <c r="F593" s="291"/>
      <c r="G593" s="153"/>
    </row>
    <row r="594" spans="1:7">
      <c r="A594" s="150">
        <f t="shared" si="9"/>
        <v>5</v>
      </c>
      <c r="B594" s="150">
        <v>592</v>
      </c>
      <c r="C594" s="152" t="s">
        <v>31</v>
      </c>
      <c r="D594" s="154"/>
      <c r="E594" s="155"/>
      <c r="F594" s="291"/>
      <c r="G594" s="153"/>
    </row>
    <row r="595" spans="1:7">
      <c r="A595" s="150">
        <f t="shared" si="9"/>
        <v>5</v>
      </c>
      <c r="B595" s="150">
        <v>593</v>
      </c>
      <c r="C595" s="152" t="s">
        <v>31</v>
      </c>
      <c r="D595" s="154"/>
      <c r="E595" s="155"/>
      <c r="F595" s="291"/>
      <c r="G595" s="153"/>
    </row>
    <row r="596" spans="1:7">
      <c r="A596" s="150">
        <f t="shared" si="9"/>
        <v>5</v>
      </c>
      <c r="B596" s="150">
        <v>594</v>
      </c>
      <c r="C596" s="152" t="s">
        <v>31</v>
      </c>
      <c r="D596" s="154"/>
      <c r="E596" s="155"/>
      <c r="F596" s="291"/>
      <c r="G596" s="153"/>
    </row>
    <row r="597" spans="1:7">
      <c r="A597" s="150">
        <f t="shared" si="9"/>
        <v>5</v>
      </c>
      <c r="B597" s="150">
        <v>595</v>
      </c>
      <c r="C597" s="152" t="s">
        <v>31</v>
      </c>
      <c r="D597" s="154"/>
      <c r="E597" s="155"/>
      <c r="F597" s="291"/>
      <c r="G597" s="153"/>
    </row>
    <row r="598" spans="1:7">
      <c r="A598" s="150">
        <f t="shared" si="9"/>
        <v>5</v>
      </c>
      <c r="B598" s="150">
        <v>596</v>
      </c>
      <c r="C598" s="152" t="s">
        <v>31</v>
      </c>
      <c r="D598" s="154"/>
      <c r="E598" s="155"/>
      <c r="F598" s="291"/>
      <c r="G598" s="153"/>
    </row>
    <row r="599" spans="1:7">
      <c r="A599" s="150">
        <f t="shared" si="9"/>
        <v>5</v>
      </c>
      <c r="B599" s="150">
        <v>597</v>
      </c>
      <c r="C599" s="152" t="s">
        <v>31</v>
      </c>
      <c r="D599" s="154"/>
      <c r="E599" s="155"/>
      <c r="F599" s="291"/>
      <c r="G599" s="153"/>
    </row>
    <row r="600" spans="1:7">
      <c r="A600" s="150">
        <f t="shared" si="9"/>
        <v>5</v>
      </c>
      <c r="B600" s="150">
        <v>598</v>
      </c>
      <c r="C600" s="152" t="s">
        <v>31</v>
      </c>
      <c r="D600" s="154"/>
      <c r="E600" s="155"/>
      <c r="F600" s="291"/>
      <c r="G600" s="153"/>
    </row>
    <row r="601" spans="1:7">
      <c r="A601" s="150">
        <f t="shared" si="9"/>
        <v>5</v>
      </c>
      <c r="B601" s="150">
        <v>599</v>
      </c>
      <c r="C601" s="152" t="s">
        <v>31</v>
      </c>
      <c r="D601" s="154"/>
      <c r="E601" s="155"/>
      <c r="F601" s="291"/>
      <c r="G601" s="153"/>
    </row>
    <row r="602" spans="1:7">
      <c r="A602" s="150">
        <f t="shared" si="9"/>
        <v>5</v>
      </c>
      <c r="B602" s="150">
        <v>600</v>
      </c>
      <c r="C602" s="152" t="s">
        <v>31</v>
      </c>
      <c r="D602" s="154"/>
      <c r="E602" s="155"/>
      <c r="F602" s="291"/>
      <c r="G602" s="153"/>
    </row>
    <row r="603" spans="1:7">
      <c r="A603" s="150">
        <f t="shared" si="9"/>
        <v>5</v>
      </c>
      <c r="B603" s="150">
        <v>601</v>
      </c>
      <c r="C603" s="152" t="s">
        <v>31</v>
      </c>
      <c r="D603" s="154"/>
      <c r="E603" s="155"/>
      <c r="F603" s="291"/>
      <c r="G603" s="153"/>
    </row>
    <row r="604" spans="1:7">
      <c r="A604" s="150">
        <f t="shared" si="9"/>
        <v>5</v>
      </c>
      <c r="B604" s="150">
        <v>602</v>
      </c>
      <c r="C604" s="152" t="s">
        <v>31</v>
      </c>
      <c r="D604" s="154"/>
      <c r="E604" s="155"/>
      <c r="F604" s="291"/>
      <c r="G604" s="153"/>
    </row>
    <row r="605" spans="1:7">
      <c r="A605" s="150">
        <f t="shared" si="9"/>
        <v>5</v>
      </c>
      <c r="B605" s="150">
        <v>603</v>
      </c>
      <c r="C605" s="152" t="s">
        <v>31</v>
      </c>
      <c r="D605" s="154"/>
      <c r="E605" s="155"/>
      <c r="F605" s="291"/>
      <c r="G605" s="153"/>
    </row>
    <row r="606" spans="1:7">
      <c r="A606" s="150">
        <f t="shared" si="9"/>
        <v>5</v>
      </c>
      <c r="B606" s="150">
        <v>604</v>
      </c>
      <c r="C606" s="152" t="s">
        <v>31</v>
      </c>
      <c r="D606" s="154"/>
      <c r="E606" s="155"/>
      <c r="F606" s="291"/>
      <c r="G606" s="153"/>
    </row>
    <row r="607" spans="1:7">
      <c r="A607" s="150">
        <f t="shared" si="9"/>
        <v>5</v>
      </c>
      <c r="B607" s="150">
        <v>605</v>
      </c>
      <c r="C607" s="152" t="s">
        <v>31</v>
      </c>
      <c r="D607" s="154"/>
      <c r="E607" s="155"/>
      <c r="F607" s="291"/>
      <c r="G607" s="153"/>
    </row>
    <row r="608" spans="1:7">
      <c r="A608" s="150">
        <f t="shared" si="9"/>
        <v>5</v>
      </c>
      <c r="B608" s="150">
        <v>606</v>
      </c>
      <c r="C608" s="152" t="s">
        <v>31</v>
      </c>
      <c r="D608" s="154"/>
      <c r="E608" s="155"/>
      <c r="F608" s="291"/>
      <c r="G608" s="153"/>
    </row>
    <row r="609" spans="1:7">
      <c r="A609" s="150">
        <f t="shared" si="9"/>
        <v>5</v>
      </c>
      <c r="B609" s="150">
        <v>607</v>
      </c>
      <c r="C609" s="152" t="s">
        <v>31</v>
      </c>
      <c r="D609" s="154"/>
      <c r="E609" s="155"/>
      <c r="F609" s="291"/>
      <c r="G609" s="153"/>
    </row>
    <row r="610" spans="1:7">
      <c r="A610" s="150">
        <f t="shared" si="9"/>
        <v>5</v>
      </c>
      <c r="B610" s="150">
        <v>608</v>
      </c>
      <c r="C610" s="152" t="s">
        <v>31</v>
      </c>
      <c r="D610" s="154"/>
      <c r="E610" s="155"/>
      <c r="F610" s="291"/>
      <c r="G610" s="153"/>
    </row>
    <row r="611" spans="1:7">
      <c r="A611" s="150">
        <f t="shared" si="9"/>
        <v>5</v>
      </c>
      <c r="B611" s="150">
        <v>609</v>
      </c>
      <c r="C611" s="152" t="s">
        <v>31</v>
      </c>
      <c r="D611" s="154"/>
      <c r="E611" s="155"/>
      <c r="F611" s="291"/>
      <c r="G611" s="153"/>
    </row>
    <row r="612" spans="1:7">
      <c r="A612" s="150">
        <f t="shared" si="9"/>
        <v>5</v>
      </c>
      <c r="B612" s="150">
        <v>610</v>
      </c>
      <c r="C612" s="152" t="s">
        <v>31</v>
      </c>
      <c r="D612" s="154"/>
      <c r="E612" s="155"/>
      <c r="F612" s="291"/>
      <c r="G612" s="153"/>
    </row>
    <row r="613" spans="1:7">
      <c r="A613" s="150">
        <f t="shared" si="9"/>
        <v>5</v>
      </c>
      <c r="B613" s="150">
        <v>611</v>
      </c>
      <c r="C613" s="152" t="s">
        <v>31</v>
      </c>
      <c r="D613" s="154"/>
      <c r="E613" s="155"/>
      <c r="F613" s="291"/>
      <c r="G613" s="153"/>
    </row>
    <row r="614" spans="1:7">
      <c r="A614" s="150">
        <f t="shared" si="9"/>
        <v>5</v>
      </c>
      <c r="B614" s="150">
        <v>612</v>
      </c>
      <c r="C614" s="152" t="s">
        <v>31</v>
      </c>
      <c r="D614" s="154"/>
      <c r="E614" s="155"/>
      <c r="F614" s="291"/>
      <c r="G614" s="153"/>
    </row>
    <row r="615" spans="1:7">
      <c r="A615" s="150">
        <f t="shared" si="9"/>
        <v>5</v>
      </c>
      <c r="B615" s="150">
        <v>613</v>
      </c>
      <c r="C615" s="152" t="s">
        <v>31</v>
      </c>
      <c r="D615" s="154"/>
      <c r="E615" s="155"/>
      <c r="F615" s="291"/>
      <c r="G615" s="153"/>
    </row>
    <row r="616" spans="1:7">
      <c r="A616" s="150">
        <f t="shared" si="9"/>
        <v>5</v>
      </c>
      <c r="B616" s="150">
        <v>614</v>
      </c>
      <c r="C616" s="152" t="s">
        <v>31</v>
      </c>
      <c r="D616" s="154"/>
      <c r="E616" s="155"/>
      <c r="F616" s="291"/>
      <c r="G616" s="153"/>
    </row>
    <row r="617" spans="1:7">
      <c r="A617" s="150">
        <f t="shared" si="9"/>
        <v>5</v>
      </c>
      <c r="B617" s="150">
        <v>615</v>
      </c>
      <c r="C617" s="152" t="s">
        <v>31</v>
      </c>
      <c r="D617" s="154"/>
      <c r="E617" s="155"/>
      <c r="F617" s="291"/>
      <c r="G617" s="153"/>
    </row>
    <row r="618" spans="1:7">
      <c r="A618" s="150">
        <f t="shared" si="9"/>
        <v>5</v>
      </c>
      <c r="B618" s="150">
        <v>616</v>
      </c>
      <c r="C618" s="152" t="s">
        <v>31</v>
      </c>
      <c r="D618" s="154"/>
      <c r="E618" s="155"/>
      <c r="F618" s="291"/>
      <c r="G618" s="153"/>
    </row>
    <row r="619" spans="1:7">
      <c r="A619" s="150">
        <f t="shared" si="9"/>
        <v>5</v>
      </c>
      <c r="B619" s="150">
        <v>617</v>
      </c>
      <c r="C619" s="152" t="s">
        <v>31</v>
      </c>
      <c r="D619" s="154"/>
      <c r="E619" s="155"/>
      <c r="F619" s="291"/>
      <c r="G619" s="153"/>
    </row>
    <row r="620" spans="1:7">
      <c r="A620" s="150">
        <f t="shared" si="9"/>
        <v>5</v>
      </c>
      <c r="B620" s="150">
        <v>618</v>
      </c>
      <c r="C620" s="152" t="s">
        <v>31</v>
      </c>
      <c r="D620" s="154"/>
      <c r="E620" s="155"/>
      <c r="F620" s="291"/>
      <c r="G620" s="153"/>
    </row>
    <row r="621" spans="1:7">
      <c r="A621" s="150">
        <f t="shared" si="9"/>
        <v>5</v>
      </c>
      <c r="B621" s="150">
        <v>619</v>
      </c>
      <c r="C621" s="152" t="s">
        <v>31</v>
      </c>
      <c r="D621" s="154"/>
      <c r="E621" s="155"/>
      <c r="F621" s="291"/>
      <c r="G621" s="153"/>
    </row>
    <row r="622" spans="1:7">
      <c r="A622" s="150">
        <f t="shared" si="9"/>
        <v>5</v>
      </c>
      <c r="B622" s="150">
        <v>620</v>
      </c>
      <c r="C622" s="152" t="s">
        <v>31</v>
      </c>
      <c r="D622" s="154"/>
      <c r="E622" s="155"/>
      <c r="F622" s="291"/>
      <c r="G622" s="153"/>
    </row>
    <row r="623" spans="1:7">
      <c r="A623" s="150">
        <f t="shared" si="9"/>
        <v>5</v>
      </c>
      <c r="B623" s="150">
        <v>621</v>
      </c>
      <c r="C623" s="152" t="s">
        <v>31</v>
      </c>
      <c r="D623" s="154"/>
      <c r="E623" s="155"/>
      <c r="F623" s="291"/>
      <c r="G623" s="153"/>
    </row>
    <row r="624" spans="1:7">
      <c r="A624" s="150">
        <f t="shared" si="9"/>
        <v>5</v>
      </c>
      <c r="B624" s="150">
        <v>622</v>
      </c>
      <c r="C624" s="152" t="s">
        <v>31</v>
      </c>
      <c r="D624" s="154"/>
      <c r="E624" s="155"/>
      <c r="F624" s="291"/>
      <c r="G624" s="153"/>
    </row>
    <row r="625" spans="1:7">
      <c r="A625" s="150">
        <f t="shared" si="9"/>
        <v>5</v>
      </c>
      <c r="B625" s="150">
        <v>623</v>
      </c>
      <c r="C625" s="152" t="s">
        <v>31</v>
      </c>
      <c r="D625" s="154"/>
      <c r="E625" s="155"/>
      <c r="F625" s="291"/>
      <c r="G625" s="153"/>
    </row>
    <row r="626" spans="1:7">
      <c r="A626" s="150">
        <f t="shared" si="9"/>
        <v>5</v>
      </c>
      <c r="B626" s="150">
        <v>624</v>
      </c>
      <c r="C626" s="152" t="s">
        <v>31</v>
      </c>
      <c r="D626" s="154"/>
      <c r="E626" s="155"/>
      <c r="F626" s="291"/>
      <c r="G626" s="153"/>
    </row>
    <row r="627" spans="1:7">
      <c r="A627" s="150">
        <f t="shared" si="9"/>
        <v>5</v>
      </c>
      <c r="B627" s="150">
        <v>625</v>
      </c>
      <c r="C627" s="152" t="s">
        <v>31</v>
      </c>
      <c r="D627" s="154"/>
      <c r="E627" s="155"/>
      <c r="F627" s="291"/>
      <c r="G627" s="153"/>
    </row>
    <row r="628" spans="1:7">
      <c r="A628" s="150">
        <f t="shared" si="9"/>
        <v>5</v>
      </c>
      <c r="B628" s="150">
        <v>626</v>
      </c>
      <c r="C628" s="152" t="s">
        <v>31</v>
      </c>
      <c r="D628" s="154"/>
      <c r="E628" s="155"/>
      <c r="F628" s="291"/>
      <c r="G628" s="153"/>
    </row>
    <row r="629" spans="1:7">
      <c r="A629" s="150">
        <f t="shared" si="9"/>
        <v>5</v>
      </c>
      <c r="B629" s="150">
        <v>627</v>
      </c>
      <c r="C629" s="152" t="s">
        <v>31</v>
      </c>
      <c r="D629" s="154"/>
      <c r="E629" s="155"/>
      <c r="F629" s="291"/>
      <c r="G629" s="153"/>
    </row>
    <row r="630" spans="1:7">
      <c r="A630" s="150">
        <f t="shared" si="9"/>
        <v>5</v>
      </c>
      <c r="B630" s="150">
        <v>628</v>
      </c>
      <c r="C630" s="152" t="s">
        <v>31</v>
      </c>
      <c r="D630" s="154"/>
      <c r="E630" s="155"/>
      <c r="F630" s="291"/>
      <c r="G630" s="153"/>
    </row>
    <row r="631" spans="1:7">
      <c r="A631" s="150">
        <f t="shared" si="9"/>
        <v>5</v>
      </c>
      <c r="B631" s="150">
        <v>629</v>
      </c>
      <c r="C631" s="152" t="s">
        <v>31</v>
      </c>
      <c r="D631" s="154"/>
      <c r="E631" s="155"/>
      <c r="F631" s="291"/>
      <c r="G631" s="153"/>
    </row>
    <row r="632" spans="1:7">
      <c r="A632" s="150">
        <f t="shared" si="9"/>
        <v>5</v>
      </c>
      <c r="B632" s="150">
        <v>630</v>
      </c>
      <c r="C632" s="152" t="s">
        <v>31</v>
      </c>
      <c r="D632" s="154"/>
      <c r="E632" s="155"/>
      <c r="F632" s="291"/>
      <c r="G632" s="153"/>
    </row>
    <row r="633" spans="1:7">
      <c r="A633" s="150">
        <f t="shared" si="9"/>
        <v>5</v>
      </c>
      <c r="B633" s="150">
        <v>631</v>
      </c>
      <c r="C633" s="152" t="s">
        <v>31</v>
      </c>
      <c r="D633" s="154"/>
      <c r="E633" s="155"/>
      <c r="F633" s="291"/>
      <c r="G633" s="153"/>
    </row>
    <row r="634" spans="1:7">
      <c r="A634" s="150">
        <f t="shared" si="9"/>
        <v>5</v>
      </c>
      <c r="B634" s="150">
        <v>632</v>
      </c>
      <c r="C634" s="152" t="s">
        <v>31</v>
      </c>
      <c r="D634" s="154"/>
      <c r="E634" s="155"/>
      <c r="F634" s="291"/>
      <c r="G634" s="153"/>
    </row>
    <row r="635" spans="1:7">
      <c r="A635" s="150">
        <f t="shared" si="9"/>
        <v>5</v>
      </c>
      <c r="B635" s="150">
        <v>633</v>
      </c>
      <c r="C635" s="152" t="s">
        <v>31</v>
      </c>
      <c r="D635" s="154"/>
      <c r="E635" s="155"/>
      <c r="F635" s="291"/>
      <c r="G635" s="153"/>
    </row>
    <row r="636" spans="1:7">
      <c r="A636" s="150">
        <f t="shared" si="9"/>
        <v>5</v>
      </c>
      <c r="B636" s="150">
        <v>634</v>
      </c>
      <c r="C636" s="152" t="s">
        <v>31</v>
      </c>
      <c r="D636" s="154"/>
      <c r="E636" s="155"/>
      <c r="F636" s="291"/>
      <c r="G636" s="153"/>
    </row>
    <row r="637" spans="1:7">
      <c r="A637" s="150">
        <f t="shared" si="9"/>
        <v>5</v>
      </c>
      <c r="B637" s="150">
        <v>635</v>
      </c>
      <c r="C637" s="152" t="s">
        <v>31</v>
      </c>
      <c r="D637" s="154"/>
      <c r="E637" s="155"/>
      <c r="F637" s="291"/>
      <c r="G637" s="153"/>
    </row>
    <row r="638" spans="1:7">
      <c r="A638" s="150">
        <f t="shared" si="9"/>
        <v>5</v>
      </c>
      <c r="B638" s="150">
        <v>636</v>
      </c>
      <c r="C638" s="152" t="s">
        <v>31</v>
      </c>
      <c r="D638" s="154"/>
      <c r="E638" s="155"/>
      <c r="F638" s="291"/>
      <c r="G638" s="153"/>
    </row>
    <row r="639" spans="1:7">
      <c r="A639" s="150">
        <f t="shared" si="9"/>
        <v>5</v>
      </c>
      <c r="B639" s="150">
        <v>637</v>
      </c>
      <c r="C639" s="152" t="s">
        <v>31</v>
      </c>
      <c r="D639" s="154"/>
      <c r="E639" s="155"/>
      <c r="F639" s="291"/>
      <c r="G639" s="153"/>
    </row>
    <row r="640" spans="1:7">
      <c r="A640" s="150">
        <f t="shared" si="9"/>
        <v>5</v>
      </c>
      <c r="B640" s="150">
        <v>638</v>
      </c>
      <c r="C640" s="152" t="s">
        <v>31</v>
      </c>
      <c r="D640" s="154"/>
      <c r="E640" s="155"/>
      <c r="F640" s="291"/>
      <c r="G640" s="153"/>
    </row>
    <row r="641" spans="1:7">
      <c r="A641" s="150">
        <f t="shared" si="9"/>
        <v>5</v>
      </c>
      <c r="B641" s="150">
        <v>639</v>
      </c>
      <c r="C641" s="152" t="s">
        <v>31</v>
      </c>
      <c r="D641" s="154"/>
      <c r="E641" s="155"/>
      <c r="F641" s="291"/>
      <c r="G641" s="153"/>
    </row>
    <row r="642" spans="1:7">
      <c r="A642" s="150">
        <f t="shared" si="9"/>
        <v>5</v>
      </c>
      <c r="B642" s="150">
        <v>640</v>
      </c>
      <c r="C642" s="152" t="s">
        <v>31</v>
      </c>
      <c r="D642" s="154"/>
      <c r="E642" s="155"/>
      <c r="F642" s="291"/>
      <c r="G642" s="153"/>
    </row>
    <row r="643" spans="1:7">
      <c r="A643" s="150">
        <f t="shared" ref="A643:A706" si="10">VALUE(mois)</f>
        <v>5</v>
      </c>
      <c r="B643" s="150">
        <v>641</v>
      </c>
      <c r="C643" s="152" t="s">
        <v>31</v>
      </c>
      <c r="D643" s="154"/>
      <c r="E643" s="155"/>
      <c r="F643" s="291"/>
      <c r="G643" s="153"/>
    </row>
    <row r="644" spans="1:7">
      <c r="A644" s="150">
        <f t="shared" si="10"/>
        <v>5</v>
      </c>
      <c r="B644" s="150">
        <v>642</v>
      </c>
      <c r="C644" s="152" t="s">
        <v>31</v>
      </c>
      <c r="D644" s="154"/>
      <c r="E644" s="155"/>
      <c r="F644" s="291"/>
      <c r="G644" s="153"/>
    </row>
    <row r="645" spans="1:7">
      <c r="A645" s="150">
        <f t="shared" si="10"/>
        <v>5</v>
      </c>
      <c r="B645" s="150">
        <v>643</v>
      </c>
      <c r="C645" s="152" t="s">
        <v>31</v>
      </c>
      <c r="D645" s="154"/>
      <c r="E645" s="155"/>
      <c r="F645" s="291"/>
      <c r="G645" s="153"/>
    </row>
    <row r="646" spans="1:7">
      <c r="A646" s="150">
        <f t="shared" si="10"/>
        <v>5</v>
      </c>
      <c r="B646" s="150">
        <v>644</v>
      </c>
      <c r="C646" s="152" t="s">
        <v>31</v>
      </c>
      <c r="D646" s="154"/>
      <c r="E646" s="155"/>
      <c r="F646" s="291"/>
      <c r="G646" s="153"/>
    </row>
    <row r="647" spans="1:7">
      <c r="A647" s="150">
        <f t="shared" si="10"/>
        <v>5</v>
      </c>
      <c r="B647" s="150">
        <v>645</v>
      </c>
      <c r="C647" s="152" t="s">
        <v>31</v>
      </c>
      <c r="D647" s="154"/>
      <c r="E647" s="155"/>
      <c r="F647" s="291"/>
      <c r="G647" s="153"/>
    </row>
    <row r="648" spans="1:7">
      <c r="A648" s="150">
        <f t="shared" si="10"/>
        <v>5</v>
      </c>
      <c r="B648" s="150">
        <v>646</v>
      </c>
      <c r="C648" s="152" t="s">
        <v>31</v>
      </c>
      <c r="D648" s="154"/>
      <c r="E648" s="155"/>
      <c r="F648" s="291"/>
      <c r="G648" s="153"/>
    </row>
    <row r="649" spans="1:7">
      <c r="A649" s="150">
        <f t="shared" si="10"/>
        <v>5</v>
      </c>
      <c r="B649" s="150">
        <v>647</v>
      </c>
      <c r="C649" s="152" t="s">
        <v>31</v>
      </c>
      <c r="D649" s="154"/>
      <c r="E649" s="155"/>
      <c r="F649" s="291"/>
      <c r="G649" s="153"/>
    </row>
    <row r="650" spans="1:7">
      <c r="A650" s="150">
        <f t="shared" si="10"/>
        <v>5</v>
      </c>
      <c r="B650" s="150">
        <v>648</v>
      </c>
      <c r="C650" s="152" t="s">
        <v>31</v>
      </c>
      <c r="D650" s="154"/>
      <c r="E650" s="155"/>
      <c r="F650" s="291"/>
      <c r="G650" s="153"/>
    </row>
    <row r="651" spans="1:7">
      <c r="A651" s="150">
        <f t="shared" si="10"/>
        <v>5</v>
      </c>
      <c r="B651" s="150">
        <v>649</v>
      </c>
      <c r="C651" s="152" t="s">
        <v>31</v>
      </c>
      <c r="D651" s="154"/>
      <c r="E651" s="155"/>
      <c r="F651" s="291"/>
      <c r="G651" s="153"/>
    </row>
    <row r="652" spans="1:7">
      <c r="A652" s="150">
        <f t="shared" si="10"/>
        <v>5</v>
      </c>
      <c r="B652" s="150">
        <v>650</v>
      </c>
      <c r="C652" s="152" t="s">
        <v>31</v>
      </c>
      <c r="D652" s="154"/>
      <c r="E652" s="155"/>
      <c r="F652" s="291"/>
      <c r="G652" s="153"/>
    </row>
    <row r="653" spans="1:7">
      <c r="A653" s="150">
        <f t="shared" si="10"/>
        <v>5</v>
      </c>
      <c r="B653" s="150">
        <v>651</v>
      </c>
      <c r="C653" s="152" t="s">
        <v>31</v>
      </c>
      <c r="D653" s="154"/>
      <c r="E653" s="155"/>
      <c r="F653" s="291"/>
      <c r="G653" s="153"/>
    </row>
    <row r="654" spans="1:7">
      <c r="A654" s="150">
        <f t="shared" si="10"/>
        <v>5</v>
      </c>
      <c r="B654" s="150">
        <v>652</v>
      </c>
      <c r="C654" s="152" t="s">
        <v>31</v>
      </c>
      <c r="D654" s="154"/>
      <c r="E654" s="155"/>
      <c r="F654" s="291"/>
      <c r="G654" s="153"/>
    </row>
    <row r="655" spans="1:7">
      <c r="A655" s="150">
        <f t="shared" si="10"/>
        <v>5</v>
      </c>
      <c r="B655" s="150">
        <v>653</v>
      </c>
      <c r="C655" s="152" t="s">
        <v>31</v>
      </c>
      <c r="D655" s="154"/>
      <c r="E655" s="155"/>
      <c r="F655" s="291"/>
      <c r="G655" s="153"/>
    </row>
    <row r="656" spans="1:7">
      <c r="A656" s="150">
        <f t="shared" si="10"/>
        <v>5</v>
      </c>
      <c r="B656" s="150">
        <v>654</v>
      </c>
      <c r="C656" s="152" t="s">
        <v>31</v>
      </c>
      <c r="D656" s="154"/>
      <c r="E656" s="155"/>
      <c r="F656" s="291"/>
      <c r="G656" s="153"/>
    </row>
    <row r="657" spans="1:7">
      <c r="A657" s="150">
        <f t="shared" si="10"/>
        <v>5</v>
      </c>
      <c r="B657" s="150">
        <v>655</v>
      </c>
      <c r="C657" s="152" t="s">
        <v>31</v>
      </c>
      <c r="D657" s="154"/>
      <c r="E657" s="155"/>
      <c r="F657" s="291"/>
      <c r="G657" s="153"/>
    </row>
    <row r="658" spans="1:7">
      <c r="A658" s="150">
        <f t="shared" si="10"/>
        <v>5</v>
      </c>
      <c r="B658" s="150">
        <v>656</v>
      </c>
      <c r="C658" s="152" t="s">
        <v>31</v>
      </c>
      <c r="D658" s="154"/>
      <c r="E658" s="155"/>
      <c r="F658" s="291"/>
      <c r="G658" s="153"/>
    </row>
    <row r="659" spans="1:7">
      <c r="A659" s="150">
        <f t="shared" si="10"/>
        <v>5</v>
      </c>
      <c r="B659" s="150">
        <v>657</v>
      </c>
      <c r="C659" s="152" t="s">
        <v>31</v>
      </c>
      <c r="D659" s="154"/>
      <c r="E659" s="155"/>
      <c r="F659" s="291"/>
      <c r="G659" s="153"/>
    </row>
    <row r="660" spans="1:7">
      <c r="A660" s="150">
        <f t="shared" si="10"/>
        <v>5</v>
      </c>
      <c r="B660" s="150">
        <v>658</v>
      </c>
      <c r="C660" s="152" t="s">
        <v>31</v>
      </c>
      <c r="D660" s="154"/>
      <c r="E660" s="155"/>
      <c r="F660" s="291"/>
      <c r="G660" s="153"/>
    </row>
    <row r="661" spans="1:7">
      <c r="A661" s="150">
        <f t="shared" si="10"/>
        <v>5</v>
      </c>
      <c r="B661" s="150">
        <v>659</v>
      </c>
      <c r="C661" s="152" t="s">
        <v>31</v>
      </c>
      <c r="D661" s="154"/>
      <c r="E661" s="155"/>
      <c r="F661" s="291"/>
      <c r="G661" s="153"/>
    </row>
    <row r="662" spans="1:7">
      <c r="A662" s="150">
        <f t="shared" si="10"/>
        <v>5</v>
      </c>
      <c r="B662" s="150">
        <v>660</v>
      </c>
      <c r="C662" s="152" t="s">
        <v>31</v>
      </c>
      <c r="D662" s="154"/>
      <c r="E662" s="155"/>
      <c r="F662" s="291"/>
      <c r="G662" s="153"/>
    </row>
    <row r="663" spans="1:7">
      <c r="A663" s="150">
        <f t="shared" si="10"/>
        <v>5</v>
      </c>
      <c r="B663" s="150">
        <v>661</v>
      </c>
      <c r="C663" s="152" t="s">
        <v>31</v>
      </c>
      <c r="D663" s="154"/>
      <c r="E663" s="155"/>
      <c r="F663" s="291"/>
      <c r="G663" s="153"/>
    </row>
    <row r="664" spans="1:7">
      <c r="A664" s="150">
        <f t="shared" si="10"/>
        <v>5</v>
      </c>
      <c r="B664" s="150">
        <v>662</v>
      </c>
      <c r="C664" s="152" t="s">
        <v>31</v>
      </c>
      <c r="D664" s="154"/>
      <c r="E664" s="155"/>
      <c r="F664" s="291"/>
      <c r="G664" s="153"/>
    </row>
    <row r="665" spans="1:7">
      <c r="A665" s="150">
        <f t="shared" si="10"/>
        <v>5</v>
      </c>
      <c r="B665" s="150">
        <v>663</v>
      </c>
      <c r="C665" s="152" t="s">
        <v>31</v>
      </c>
      <c r="D665" s="154"/>
      <c r="E665" s="155"/>
      <c r="F665" s="291"/>
      <c r="G665" s="153"/>
    </row>
    <row r="666" spans="1:7">
      <c r="A666" s="150">
        <f t="shared" si="10"/>
        <v>5</v>
      </c>
      <c r="B666" s="150">
        <v>664</v>
      </c>
      <c r="C666" s="152" t="s">
        <v>31</v>
      </c>
      <c r="D666" s="154"/>
      <c r="E666" s="155"/>
      <c r="F666" s="291"/>
      <c r="G666" s="153"/>
    </row>
    <row r="667" spans="1:7">
      <c r="A667" s="150">
        <f t="shared" si="10"/>
        <v>5</v>
      </c>
      <c r="B667" s="150">
        <v>665</v>
      </c>
      <c r="C667" s="152" t="s">
        <v>31</v>
      </c>
      <c r="D667" s="154"/>
      <c r="E667" s="155"/>
      <c r="F667" s="291"/>
      <c r="G667" s="153"/>
    </row>
    <row r="668" spans="1:7">
      <c r="A668" s="150">
        <f t="shared" si="10"/>
        <v>5</v>
      </c>
      <c r="B668" s="150">
        <v>666</v>
      </c>
      <c r="C668" s="152" t="s">
        <v>31</v>
      </c>
      <c r="D668" s="154"/>
      <c r="E668" s="155"/>
      <c r="F668" s="291"/>
      <c r="G668" s="153"/>
    </row>
    <row r="669" spans="1:7">
      <c r="A669" s="150">
        <f t="shared" si="10"/>
        <v>5</v>
      </c>
      <c r="B669" s="150">
        <v>667</v>
      </c>
      <c r="C669" s="152" t="s">
        <v>31</v>
      </c>
      <c r="D669" s="154"/>
      <c r="E669" s="155"/>
      <c r="F669" s="291"/>
      <c r="G669" s="153"/>
    </row>
    <row r="670" spans="1:7">
      <c r="A670" s="150">
        <f t="shared" si="10"/>
        <v>5</v>
      </c>
      <c r="B670" s="150">
        <v>668</v>
      </c>
      <c r="C670" s="152" t="s">
        <v>31</v>
      </c>
      <c r="D670" s="154"/>
      <c r="E670" s="155"/>
      <c r="F670" s="291"/>
      <c r="G670" s="153"/>
    </row>
    <row r="671" spans="1:7">
      <c r="A671" s="150">
        <f t="shared" si="10"/>
        <v>5</v>
      </c>
      <c r="B671" s="150">
        <v>669</v>
      </c>
      <c r="C671" s="152" t="s">
        <v>31</v>
      </c>
      <c r="D671" s="154"/>
      <c r="E671" s="155"/>
      <c r="F671" s="291"/>
      <c r="G671" s="153"/>
    </row>
    <row r="672" spans="1:7">
      <c r="A672" s="150">
        <f t="shared" si="10"/>
        <v>5</v>
      </c>
      <c r="B672" s="150">
        <v>670</v>
      </c>
      <c r="C672" s="152" t="s">
        <v>31</v>
      </c>
      <c r="D672" s="154"/>
      <c r="E672" s="155"/>
      <c r="F672" s="291"/>
      <c r="G672" s="153"/>
    </row>
    <row r="673" spans="1:7">
      <c r="A673" s="150">
        <f t="shared" si="10"/>
        <v>5</v>
      </c>
      <c r="B673" s="150">
        <v>671</v>
      </c>
      <c r="C673" s="152" t="s">
        <v>31</v>
      </c>
      <c r="D673" s="154"/>
      <c r="E673" s="155"/>
      <c r="F673" s="291"/>
      <c r="G673" s="153"/>
    </row>
    <row r="674" spans="1:7">
      <c r="A674" s="150">
        <f t="shared" si="10"/>
        <v>5</v>
      </c>
      <c r="B674" s="150">
        <v>672</v>
      </c>
      <c r="C674" s="152" t="s">
        <v>31</v>
      </c>
      <c r="D674" s="154"/>
      <c r="E674" s="155"/>
      <c r="F674" s="291"/>
      <c r="G674" s="153"/>
    </row>
    <row r="675" spans="1:7">
      <c r="A675" s="150">
        <f t="shared" si="10"/>
        <v>5</v>
      </c>
      <c r="B675" s="150">
        <v>673</v>
      </c>
      <c r="C675" s="152" t="s">
        <v>31</v>
      </c>
      <c r="D675" s="154"/>
      <c r="E675" s="155"/>
      <c r="F675" s="291"/>
      <c r="G675" s="153"/>
    </row>
    <row r="676" spans="1:7">
      <c r="A676" s="150">
        <f t="shared" si="10"/>
        <v>5</v>
      </c>
      <c r="B676" s="150">
        <v>674</v>
      </c>
      <c r="C676" s="152" t="s">
        <v>31</v>
      </c>
      <c r="D676" s="154"/>
      <c r="E676" s="155"/>
      <c r="F676" s="291"/>
      <c r="G676" s="153"/>
    </row>
    <row r="677" spans="1:7">
      <c r="A677" s="150">
        <f t="shared" si="10"/>
        <v>5</v>
      </c>
      <c r="B677" s="150">
        <v>675</v>
      </c>
      <c r="C677" s="152" t="s">
        <v>31</v>
      </c>
      <c r="D677" s="154"/>
      <c r="E677" s="155"/>
      <c r="F677" s="291"/>
      <c r="G677" s="153"/>
    </row>
    <row r="678" spans="1:7">
      <c r="A678" s="150">
        <f t="shared" si="10"/>
        <v>5</v>
      </c>
      <c r="B678" s="150">
        <v>676</v>
      </c>
      <c r="C678" s="152" t="s">
        <v>31</v>
      </c>
      <c r="D678" s="154"/>
      <c r="E678" s="155"/>
      <c r="F678" s="291"/>
      <c r="G678" s="153"/>
    </row>
    <row r="679" spans="1:7">
      <c r="A679" s="150">
        <f t="shared" si="10"/>
        <v>5</v>
      </c>
      <c r="B679" s="150">
        <v>677</v>
      </c>
      <c r="C679" s="152" t="s">
        <v>31</v>
      </c>
      <c r="D679" s="154"/>
      <c r="E679" s="155"/>
      <c r="F679" s="291"/>
      <c r="G679" s="153"/>
    </row>
    <row r="680" spans="1:7">
      <c r="A680" s="150">
        <f t="shared" si="10"/>
        <v>5</v>
      </c>
      <c r="B680" s="150">
        <v>678</v>
      </c>
      <c r="C680" s="152" t="s">
        <v>31</v>
      </c>
      <c r="D680" s="154"/>
      <c r="E680" s="155"/>
      <c r="F680" s="291"/>
      <c r="G680" s="153"/>
    </row>
    <row r="681" spans="1:7">
      <c r="A681" s="150">
        <f t="shared" si="10"/>
        <v>5</v>
      </c>
      <c r="B681" s="150">
        <v>679</v>
      </c>
      <c r="C681" s="152" t="s">
        <v>31</v>
      </c>
      <c r="D681" s="154"/>
      <c r="E681" s="155"/>
      <c r="F681" s="291"/>
      <c r="G681" s="153"/>
    </row>
    <row r="682" spans="1:7">
      <c r="A682" s="150">
        <f t="shared" si="10"/>
        <v>5</v>
      </c>
      <c r="B682" s="150">
        <v>680</v>
      </c>
      <c r="C682" s="152" t="s">
        <v>31</v>
      </c>
      <c r="D682" s="154"/>
      <c r="E682" s="155"/>
      <c r="F682" s="291"/>
      <c r="G682" s="153"/>
    </row>
    <row r="683" spans="1:7">
      <c r="A683" s="150">
        <f t="shared" si="10"/>
        <v>5</v>
      </c>
      <c r="B683" s="150">
        <v>681</v>
      </c>
      <c r="C683" s="152" t="s">
        <v>31</v>
      </c>
      <c r="D683" s="154"/>
      <c r="E683" s="155"/>
      <c r="F683" s="291"/>
      <c r="G683" s="153"/>
    </row>
    <row r="684" spans="1:7">
      <c r="A684" s="150">
        <f t="shared" si="10"/>
        <v>5</v>
      </c>
      <c r="B684" s="150">
        <v>682</v>
      </c>
      <c r="C684" s="152" t="s">
        <v>31</v>
      </c>
      <c r="D684" s="154"/>
      <c r="E684" s="155"/>
      <c r="F684" s="291"/>
      <c r="G684" s="153"/>
    </row>
    <row r="685" spans="1:7">
      <c r="A685" s="150">
        <f t="shared" si="10"/>
        <v>5</v>
      </c>
      <c r="B685" s="150">
        <v>683</v>
      </c>
      <c r="C685" s="152" t="s">
        <v>31</v>
      </c>
      <c r="D685" s="154"/>
      <c r="E685" s="155"/>
      <c r="F685" s="291"/>
      <c r="G685" s="153"/>
    </row>
    <row r="686" spans="1:7">
      <c r="A686" s="150">
        <f t="shared" si="10"/>
        <v>5</v>
      </c>
      <c r="B686" s="150">
        <v>684</v>
      </c>
      <c r="C686" s="152" t="s">
        <v>31</v>
      </c>
      <c r="D686" s="154"/>
      <c r="E686" s="155"/>
      <c r="F686" s="291"/>
      <c r="G686" s="153"/>
    </row>
    <row r="687" spans="1:7">
      <c r="A687" s="150">
        <f t="shared" si="10"/>
        <v>5</v>
      </c>
      <c r="B687" s="150">
        <v>685</v>
      </c>
      <c r="C687" s="152" t="s">
        <v>31</v>
      </c>
      <c r="D687" s="154"/>
      <c r="E687" s="155"/>
      <c r="F687" s="291"/>
      <c r="G687" s="153"/>
    </row>
    <row r="688" spans="1:7">
      <c r="A688" s="150">
        <f t="shared" si="10"/>
        <v>5</v>
      </c>
      <c r="B688" s="150">
        <v>686</v>
      </c>
      <c r="C688" s="152" t="s">
        <v>31</v>
      </c>
      <c r="D688" s="154"/>
      <c r="E688" s="155"/>
      <c r="F688" s="291"/>
      <c r="G688" s="153"/>
    </row>
    <row r="689" spans="1:7">
      <c r="A689" s="150">
        <f t="shared" si="10"/>
        <v>5</v>
      </c>
      <c r="B689" s="150">
        <v>687</v>
      </c>
      <c r="C689" s="152" t="s">
        <v>31</v>
      </c>
      <c r="D689" s="154"/>
      <c r="E689" s="155"/>
      <c r="F689" s="291"/>
      <c r="G689" s="153"/>
    </row>
    <row r="690" spans="1:7">
      <c r="A690" s="150">
        <f t="shared" si="10"/>
        <v>5</v>
      </c>
      <c r="B690" s="150">
        <v>688</v>
      </c>
      <c r="C690" s="152" t="s">
        <v>31</v>
      </c>
      <c r="D690" s="154"/>
      <c r="E690" s="155"/>
      <c r="F690" s="291"/>
      <c r="G690" s="153"/>
    </row>
    <row r="691" spans="1:7">
      <c r="A691" s="150">
        <f t="shared" si="10"/>
        <v>5</v>
      </c>
      <c r="B691" s="150">
        <v>689</v>
      </c>
      <c r="C691" s="152" t="s">
        <v>31</v>
      </c>
      <c r="D691" s="154"/>
      <c r="E691" s="155"/>
      <c r="F691" s="291"/>
      <c r="G691" s="153"/>
    </row>
    <row r="692" spans="1:7">
      <c r="A692" s="150">
        <f t="shared" si="10"/>
        <v>5</v>
      </c>
      <c r="B692" s="150">
        <v>690</v>
      </c>
      <c r="C692" s="152" t="s">
        <v>31</v>
      </c>
      <c r="D692" s="154"/>
      <c r="E692" s="155"/>
      <c r="F692" s="291"/>
      <c r="G692" s="153"/>
    </row>
    <row r="693" spans="1:7">
      <c r="A693" s="150">
        <f t="shared" si="10"/>
        <v>5</v>
      </c>
      <c r="B693" s="150">
        <v>691</v>
      </c>
      <c r="C693" s="152" t="s">
        <v>31</v>
      </c>
      <c r="D693" s="154"/>
      <c r="E693" s="155"/>
      <c r="F693" s="291"/>
      <c r="G693" s="153"/>
    </row>
    <row r="694" spans="1:7">
      <c r="A694" s="150">
        <f t="shared" si="10"/>
        <v>5</v>
      </c>
      <c r="B694" s="150">
        <v>692</v>
      </c>
      <c r="C694" s="152" t="s">
        <v>31</v>
      </c>
      <c r="D694" s="154"/>
      <c r="E694" s="155"/>
      <c r="F694" s="291"/>
      <c r="G694" s="153"/>
    </row>
    <row r="695" spans="1:7">
      <c r="A695" s="150">
        <f t="shared" si="10"/>
        <v>5</v>
      </c>
      <c r="B695" s="150">
        <v>693</v>
      </c>
      <c r="C695" s="152" t="s">
        <v>31</v>
      </c>
      <c r="D695" s="154"/>
      <c r="E695" s="155"/>
      <c r="F695" s="291"/>
      <c r="G695" s="153"/>
    </row>
    <row r="696" spans="1:7">
      <c r="A696" s="150">
        <f t="shared" si="10"/>
        <v>5</v>
      </c>
      <c r="B696" s="150">
        <v>694</v>
      </c>
      <c r="C696" s="152" t="s">
        <v>31</v>
      </c>
      <c r="D696" s="154"/>
      <c r="E696" s="155"/>
      <c r="F696" s="291"/>
      <c r="G696" s="153"/>
    </row>
    <row r="697" spans="1:7">
      <c r="A697" s="150">
        <f t="shared" si="10"/>
        <v>5</v>
      </c>
      <c r="B697" s="150">
        <v>695</v>
      </c>
      <c r="C697" s="152" t="s">
        <v>31</v>
      </c>
      <c r="D697" s="154"/>
      <c r="E697" s="155"/>
      <c r="F697" s="291"/>
      <c r="G697" s="153"/>
    </row>
    <row r="698" spans="1:7">
      <c r="A698" s="150">
        <f t="shared" si="10"/>
        <v>5</v>
      </c>
      <c r="B698" s="150">
        <v>696</v>
      </c>
      <c r="C698" s="152" t="s">
        <v>31</v>
      </c>
      <c r="D698" s="154"/>
      <c r="E698" s="155"/>
      <c r="F698" s="291"/>
      <c r="G698" s="153"/>
    </row>
    <row r="699" spans="1:7">
      <c r="A699" s="150">
        <f t="shared" si="10"/>
        <v>5</v>
      </c>
      <c r="B699" s="150">
        <v>697</v>
      </c>
      <c r="C699" s="152" t="s">
        <v>31</v>
      </c>
      <c r="D699" s="154"/>
      <c r="E699" s="155"/>
      <c r="F699" s="291"/>
      <c r="G699" s="153"/>
    </row>
    <row r="700" spans="1:7">
      <c r="A700" s="150">
        <f t="shared" si="10"/>
        <v>5</v>
      </c>
      <c r="B700" s="150">
        <v>698</v>
      </c>
      <c r="C700" s="152" t="s">
        <v>31</v>
      </c>
      <c r="D700" s="154"/>
      <c r="E700" s="155"/>
      <c r="F700" s="291"/>
      <c r="G700" s="153"/>
    </row>
    <row r="701" spans="1:7">
      <c r="A701" s="150">
        <f t="shared" si="10"/>
        <v>5</v>
      </c>
      <c r="B701" s="150">
        <v>699</v>
      </c>
      <c r="C701" s="152" t="s">
        <v>31</v>
      </c>
      <c r="D701" s="154"/>
      <c r="E701" s="155"/>
      <c r="F701" s="291"/>
      <c r="G701" s="153"/>
    </row>
    <row r="702" spans="1:7">
      <c r="A702" s="150">
        <f t="shared" si="10"/>
        <v>5</v>
      </c>
      <c r="B702" s="150">
        <v>700</v>
      </c>
      <c r="C702" s="152" t="s">
        <v>31</v>
      </c>
      <c r="D702" s="154"/>
      <c r="E702" s="155"/>
      <c r="F702" s="291"/>
      <c r="G702" s="153"/>
    </row>
    <row r="703" spans="1:7">
      <c r="A703" s="150">
        <f t="shared" si="10"/>
        <v>5</v>
      </c>
      <c r="B703" s="150">
        <v>701</v>
      </c>
      <c r="C703" s="152" t="s">
        <v>31</v>
      </c>
      <c r="D703" s="154"/>
      <c r="E703" s="155"/>
      <c r="F703" s="291"/>
      <c r="G703" s="153"/>
    </row>
    <row r="704" spans="1:7">
      <c r="A704" s="150">
        <f t="shared" si="10"/>
        <v>5</v>
      </c>
      <c r="B704" s="150">
        <v>702</v>
      </c>
      <c r="C704" s="152" t="s">
        <v>31</v>
      </c>
      <c r="D704" s="154"/>
      <c r="E704" s="155"/>
      <c r="F704" s="291"/>
      <c r="G704" s="153"/>
    </row>
    <row r="705" spans="1:7">
      <c r="A705" s="150">
        <f t="shared" si="10"/>
        <v>5</v>
      </c>
      <c r="B705" s="150">
        <v>703</v>
      </c>
      <c r="C705" s="152" t="s">
        <v>31</v>
      </c>
      <c r="D705" s="154"/>
      <c r="E705" s="155"/>
      <c r="F705" s="291"/>
      <c r="G705" s="153"/>
    </row>
    <row r="706" spans="1:7">
      <c r="A706" s="150">
        <f t="shared" si="10"/>
        <v>5</v>
      </c>
      <c r="B706" s="150">
        <v>704</v>
      </c>
      <c r="C706" s="152" t="s">
        <v>31</v>
      </c>
      <c r="D706" s="154"/>
      <c r="E706" s="155"/>
      <c r="F706" s="291"/>
      <c r="G706" s="153"/>
    </row>
    <row r="707" spans="1:7">
      <c r="A707" s="150">
        <f t="shared" ref="A707:A770" si="11">VALUE(mois)</f>
        <v>5</v>
      </c>
      <c r="B707" s="150">
        <v>705</v>
      </c>
      <c r="C707" s="152" t="s">
        <v>31</v>
      </c>
      <c r="D707" s="154"/>
      <c r="E707" s="155"/>
      <c r="F707" s="291"/>
      <c r="G707" s="153"/>
    </row>
    <row r="708" spans="1:7">
      <c r="A708" s="150">
        <f t="shared" si="11"/>
        <v>5</v>
      </c>
      <c r="B708" s="150">
        <v>706</v>
      </c>
      <c r="C708" s="152" t="s">
        <v>31</v>
      </c>
      <c r="D708" s="154"/>
      <c r="E708" s="155"/>
      <c r="F708" s="291"/>
      <c r="G708" s="153"/>
    </row>
    <row r="709" spans="1:7">
      <c r="A709" s="150">
        <f t="shared" si="11"/>
        <v>5</v>
      </c>
      <c r="B709" s="150">
        <v>707</v>
      </c>
      <c r="C709" s="152" t="s">
        <v>31</v>
      </c>
      <c r="D709" s="154"/>
      <c r="E709" s="155"/>
      <c r="F709" s="291"/>
      <c r="G709" s="153"/>
    </row>
    <row r="710" spans="1:7">
      <c r="A710" s="150">
        <f t="shared" si="11"/>
        <v>5</v>
      </c>
      <c r="B710" s="150">
        <v>708</v>
      </c>
      <c r="C710" s="152" t="s">
        <v>31</v>
      </c>
      <c r="D710" s="154"/>
      <c r="E710" s="155"/>
      <c r="F710" s="291"/>
      <c r="G710" s="153"/>
    </row>
    <row r="711" spans="1:7">
      <c r="A711" s="150">
        <f t="shared" si="11"/>
        <v>5</v>
      </c>
      <c r="B711" s="150">
        <v>709</v>
      </c>
      <c r="C711" s="152" t="s">
        <v>31</v>
      </c>
      <c r="D711" s="154"/>
      <c r="E711" s="155"/>
      <c r="F711" s="291"/>
      <c r="G711" s="153"/>
    </row>
    <row r="712" spans="1:7">
      <c r="A712" s="150">
        <f t="shared" si="11"/>
        <v>5</v>
      </c>
      <c r="B712" s="150">
        <v>710</v>
      </c>
      <c r="C712" s="152" t="s">
        <v>31</v>
      </c>
      <c r="D712" s="154"/>
      <c r="E712" s="155"/>
      <c r="F712" s="291"/>
      <c r="G712" s="153"/>
    </row>
    <row r="713" spans="1:7">
      <c r="A713" s="150">
        <f t="shared" si="11"/>
        <v>5</v>
      </c>
      <c r="B713" s="150">
        <v>711</v>
      </c>
      <c r="C713" s="152" t="s">
        <v>31</v>
      </c>
      <c r="D713" s="154"/>
      <c r="E713" s="155"/>
      <c r="F713" s="291"/>
      <c r="G713" s="153"/>
    </row>
    <row r="714" spans="1:7">
      <c r="A714" s="150">
        <f t="shared" si="11"/>
        <v>5</v>
      </c>
      <c r="B714" s="150">
        <v>712</v>
      </c>
      <c r="C714" s="152" t="s">
        <v>31</v>
      </c>
      <c r="D714" s="154"/>
      <c r="E714" s="155"/>
      <c r="F714" s="291"/>
      <c r="G714" s="153"/>
    </row>
    <row r="715" spans="1:7">
      <c r="A715" s="150">
        <f t="shared" si="11"/>
        <v>5</v>
      </c>
      <c r="B715" s="150">
        <v>713</v>
      </c>
      <c r="C715" s="152" t="s">
        <v>31</v>
      </c>
      <c r="D715" s="154"/>
      <c r="E715" s="155"/>
      <c r="F715" s="291"/>
      <c r="G715" s="153"/>
    </row>
    <row r="716" spans="1:7">
      <c r="A716" s="150">
        <f t="shared" si="11"/>
        <v>5</v>
      </c>
      <c r="B716" s="150">
        <v>714</v>
      </c>
      <c r="C716" s="152" t="s">
        <v>31</v>
      </c>
      <c r="D716" s="154"/>
      <c r="E716" s="155"/>
      <c r="F716" s="291"/>
      <c r="G716" s="153"/>
    </row>
    <row r="717" spans="1:7">
      <c r="A717" s="150">
        <f t="shared" si="11"/>
        <v>5</v>
      </c>
      <c r="B717" s="150">
        <v>715</v>
      </c>
      <c r="C717" s="152" t="s">
        <v>31</v>
      </c>
      <c r="D717" s="154"/>
      <c r="E717" s="155"/>
      <c r="F717" s="291"/>
      <c r="G717" s="153"/>
    </row>
    <row r="718" spans="1:7">
      <c r="A718" s="150">
        <f t="shared" si="11"/>
        <v>5</v>
      </c>
      <c r="B718" s="150">
        <v>716</v>
      </c>
      <c r="C718" s="152" t="s">
        <v>31</v>
      </c>
      <c r="D718" s="154"/>
      <c r="E718" s="155"/>
      <c r="F718" s="291"/>
      <c r="G718" s="153"/>
    </row>
    <row r="719" spans="1:7">
      <c r="A719" s="150">
        <f t="shared" si="11"/>
        <v>5</v>
      </c>
      <c r="B719" s="150">
        <v>717</v>
      </c>
      <c r="C719" s="152" t="s">
        <v>31</v>
      </c>
      <c r="D719" s="154"/>
      <c r="E719" s="155"/>
      <c r="F719" s="291"/>
      <c r="G719" s="153"/>
    </row>
    <row r="720" spans="1:7">
      <c r="A720" s="150">
        <f t="shared" si="11"/>
        <v>5</v>
      </c>
      <c r="B720" s="150">
        <v>718</v>
      </c>
      <c r="C720" s="152" t="s">
        <v>31</v>
      </c>
      <c r="D720" s="154"/>
      <c r="E720" s="155"/>
      <c r="F720" s="291"/>
      <c r="G720" s="153"/>
    </row>
    <row r="721" spans="1:7">
      <c r="A721" s="150">
        <f t="shared" si="11"/>
        <v>5</v>
      </c>
      <c r="B721" s="150">
        <v>719</v>
      </c>
      <c r="C721" s="152" t="s">
        <v>31</v>
      </c>
      <c r="D721" s="154"/>
      <c r="E721" s="155"/>
      <c r="F721" s="291"/>
      <c r="G721" s="153"/>
    </row>
    <row r="722" spans="1:7">
      <c r="A722" s="150">
        <f t="shared" si="11"/>
        <v>5</v>
      </c>
      <c r="B722" s="150">
        <v>720</v>
      </c>
      <c r="C722" s="152" t="s">
        <v>31</v>
      </c>
      <c r="D722" s="154"/>
      <c r="E722" s="155"/>
      <c r="F722" s="291"/>
      <c r="G722" s="153"/>
    </row>
    <row r="723" spans="1:7">
      <c r="A723" s="150">
        <f t="shared" si="11"/>
        <v>5</v>
      </c>
      <c r="B723" s="150">
        <v>721</v>
      </c>
      <c r="C723" s="152" t="s">
        <v>31</v>
      </c>
      <c r="D723" s="154"/>
      <c r="E723" s="155"/>
      <c r="F723" s="291"/>
      <c r="G723" s="153"/>
    </row>
    <row r="724" spans="1:7">
      <c r="A724" s="150">
        <f t="shared" si="11"/>
        <v>5</v>
      </c>
      <c r="B724" s="150">
        <v>722</v>
      </c>
      <c r="C724" s="152" t="s">
        <v>31</v>
      </c>
      <c r="D724" s="154"/>
      <c r="E724" s="155"/>
      <c r="F724" s="291"/>
      <c r="G724" s="153"/>
    </row>
    <row r="725" spans="1:7">
      <c r="A725" s="150">
        <f t="shared" si="11"/>
        <v>5</v>
      </c>
      <c r="B725" s="150">
        <v>723</v>
      </c>
      <c r="C725" s="152" t="s">
        <v>31</v>
      </c>
      <c r="D725" s="154"/>
      <c r="E725" s="155"/>
      <c r="F725" s="291"/>
      <c r="G725" s="153"/>
    </row>
    <row r="726" spans="1:7">
      <c r="A726" s="150">
        <f t="shared" si="11"/>
        <v>5</v>
      </c>
      <c r="B726" s="150">
        <v>724</v>
      </c>
      <c r="C726" s="152" t="s">
        <v>31</v>
      </c>
      <c r="D726" s="154"/>
      <c r="E726" s="155"/>
      <c r="F726" s="291"/>
      <c r="G726" s="153"/>
    </row>
    <row r="727" spans="1:7">
      <c r="A727" s="150">
        <f t="shared" si="11"/>
        <v>5</v>
      </c>
      <c r="B727" s="150">
        <v>725</v>
      </c>
      <c r="C727" s="152" t="s">
        <v>31</v>
      </c>
      <c r="D727" s="154"/>
      <c r="E727" s="155"/>
      <c r="F727" s="291"/>
      <c r="G727" s="153"/>
    </row>
    <row r="728" spans="1:7">
      <c r="A728" s="150">
        <f t="shared" si="11"/>
        <v>5</v>
      </c>
      <c r="B728" s="150">
        <v>726</v>
      </c>
      <c r="C728" s="152" t="s">
        <v>31</v>
      </c>
      <c r="D728" s="154"/>
      <c r="E728" s="155"/>
      <c r="F728" s="291"/>
      <c r="G728" s="153"/>
    </row>
    <row r="729" spans="1:7">
      <c r="A729" s="150">
        <f t="shared" si="11"/>
        <v>5</v>
      </c>
      <c r="B729" s="150">
        <v>727</v>
      </c>
      <c r="C729" s="152" t="s">
        <v>31</v>
      </c>
      <c r="D729" s="154"/>
      <c r="E729" s="155"/>
      <c r="F729" s="291"/>
      <c r="G729" s="153"/>
    </row>
    <row r="730" spans="1:7">
      <c r="A730" s="150">
        <f t="shared" si="11"/>
        <v>5</v>
      </c>
      <c r="B730" s="150">
        <v>728</v>
      </c>
      <c r="C730" s="152" t="s">
        <v>31</v>
      </c>
      <c r="D730" s="154"/>
      <c r="E730" s="155"/>
      <c r="F730" s="291"/>
      <c r="G730" s="153"/>
    </row>
    <row r="731" spans="1:7">
      <c r="A731" s="150">
        <f t="shared" si="11"/>
        <v>5</v>
      </c>
      <c r="B731" s="150">
        <v>729</v>
      </c>
      <c r="C731" s="152" t="s">
        <v>31</v>
      </c>
      <c r="D731" s="154"/>
      <c r="E731" s="155"/>
      <c r="F731" s="291"/>
      <c r="G731" s="153"/>
    </row>
    <row r="732" spans="1:7">
      <c r="A732" s="150">
        <f t="shared" si="11"/>
        <v>5</v>
      </c>
      <c r="B732" s="150">
        <v>730</v>
      </c>
      <c r="C732" s="152" t="s">
        <v>31</v>
      </c>
      <c r="D732" s="154"/>
      <c r="E732" s="155"/>
      <c r="F732" s="291"/>
      <c r="G732" s="153"/>
    </row>
    <row r="733" spans="1:7">
      <c r="A733" s="150">
        <f t="shared" si="11"/>
        <v>5</v>
      </c>
      <c r="B733" s="150">
        <v>731</v>
      </c>
      <c r="C733" s="152" t="s">
        <v>31</v>
      </c>
      <c r="D733" s="154"/>
      <c r="E733" s="155"/>
      <c r="F733" s="291"/>
      <c r="G733" s="153"/>
    </row>
    <row r="734" spans="1:7">
      <c r="A734" s="150">
        <f t="shared" si="11"/>
        <v>5</v>
      </c>
      <c r="B734" s="150">
        <v>732</v>
      </c>
      <c r="C734" s="152" t="s">
        <v>31</v>
      </c>
      <c r="D734" s="154"/>
      <c r="E734" s="155"/>
      <c r="F734" s="291"/>
      <c r="G734" s="153"/>
    </row>
    <row r="735" spans="1:7">
      <c r="A735" s="150">
        <f t="shared" si="11"/>
        <v>5</v>
      </c>
      <c r="B735" s="150">
        <v>733</v>
      </c>
      <c r="C735" s="152" t="s">
        <v>31</v>
      </c>
      <c r="D735" s="154"/>
      <c r="E735" s="155"/>
      <c r="F735" s="291"/>
      <c r="G735" s="153"/>
    </row>
    <row r="736" spans="1:7">
      <c r="A736" s="150">
        <f t="shared" si="11"/>
        <v>5</v>
      </c>
      <c r="B736" s="150">
        <v>734</v>
      </c>
      <c r="C736" s="152" t="s">
        <v>31</v>
      </c>
      <c r="D736" s="154"/>
      <c r="E736" s="155"/>
      <c r="F736" s="291"/>
      <c r="G736" s="153"/>
    </row>
    <row r="737" spans="1:7">
      <c r="A737" s="150">
        <f t="shared" si="11"/>
        <v>5</v>
      </c>
      <c r="B737" s="150">
        <v>735</v>
      </c>
      <c r="C737" s="152" t="s">
        <v>31</v>
      </c>
      <c r="D737" s="154"/>
      <c r="E737" s="155"/>
      <c r="F737" s="291"/>
      <c r="G737" s="153"/>
    </row>
    <row r="738" spans="1:7">
      <c r="A738" s="150">
        <f t="shared" si="11"/>
        <v>5</v>
      </c>
      <c r="B738" s="150">
        <v>736</v>
      </c>
      <c r="C738" s="152" t="s">
        <v>31</v>
      </c>
      <c r="D738" s="154"/>
      <c r="E738" s="155"/>
      <c r="F738" s="291"/>
      <c r="G738" s="153"/>
    </row>
    <row r="739" spans="1:7">
      <c r="A739" s="150">
        <f t="shared" si="11"/>
        <v>5</v>
      </c>
      <c r="B739" s="150">
        <v>737</v>
      </c>
      <c r="C739" s="152" t="s">
        <v>31</v>
      </c>
      <c r="D739" s="154"/>
      <c r="E739" s="155"/>
      <c r="F739" s="291"/>
      <c r="G739" s="153"/>
    </row>
    <row r="740" spans="1:7">
      <c r="A740" s="150">
        <f t="shared" si="11"/>
        <v>5</v>
      </c>
      <c r="B740" s="150">
        <v>738</v>
      </c>
      <c r="C740" s="152" t="s">
        <v>31</v>
      </c>
      <c r="D740" s="154"/>
      <c r="E740" s="155"/>
      <c r="F740" s="291"/>
      <c r="G740" s="153"/>
    </row>
    <row r="741" spans="1:7">
      <c r="A741" s="150">
        <f t="shared" si="11"/>
        <v>5</v>
      </c>
      <c r="B741" s="150">
        <v>739</v>
      </c>
      <c r="C741" s="152" t="s">
        <v>31</v>
      </c>
      <c r="D741" s="154"/>
      <c r="E741" s="155"/>
      <c r="F741" s="291"/>
      <c r="G741" s="153"/>
    </row>
    <row r="742" spans="1:7">
      <c r="A742" s="150">
        <f t="shared" si="11"/>
        <v>5</v>
      </c>
      <c r="B742" s="150">
        <v>740</v>
      </c>
      <c r="C742" s="152" t="s">
        <v>31</v>
      </c>
      <c r="D742" s="154"/>
      <c r="E742" s="155"/>
      <c r="F742" s="291"/>
      <c r="G742" s="153"/>
    </row>
    <row r="743" spans="1:7">
      <c r="A743" s="150">
        <f t="shared" si="11"/>
        <v>5</v>
      </c>
      <c r="B743" s="150">
        <v>741</v>
      </c>
      <c r="C743" s="152" t="s">
        <v>31</v>
      </c>
      <c r="D743" s="154"/>
      <c r="E743" s="155"/>
      <c r="F743" s="291"/>
      <c r="G743" s="153"/>
    </row>
    <row r="744" spans="1:7">
      <c r="A744" s="150">
        <f t="shared" si="11"/>
        <v>5</v>
      </c>
      <c r="B744" s="150">
        <v>742</v>
      </c>
      <c r="C744" s="152" t="s">
        <v>31</v>
      </c>
      <c r="D744" s="154"/>
      <c r="E744" s="155"/>
      <c r="F744" s="291"/>
      <c r="G744" s="153"/>
    </row>
    <row r="745" spans="1:7">
      <c r="A745" s="150">
        <f t="shared" si="11"/>
        <v>5</v>
      </c>
      <c r="B745" s="150">
        <v>743</v>
      </c>
      <c r="C745" s="152" t="s">
        <v>31</v>
      </c>
      <c r="D745" s="154"/>
      <c r="E745" s="155"/>
      <c r="F745" s="291"/>
      <c r="G745" s="153"/>
    </row>
    <row r="746" spans="1:7">
      <c r="A746" s="150">
        <f t="shared" si="11"/>
        <v>5</v>
      </c>
      <c r="B746" s="150">
        <v>744</v>
      </c>
      <c r="C746" s="152" t="s">
        <v>31</v>
      </c>
      <c r="D746" s="154"/>
      <c r="E746" s="155"/>
      <c r="F746" s="291"/>
      <c r="G746" s="153"/>
    </row>
    <row r="747" spans="1:7">
      <c r="A747" s="150">
        <f t="shared" si="11"/>
        <v>5</v>
      </c>
      <c r="B747" s="150">
        <v>745</v>
      </c>
      <c r="C747" s="152" t="s">
        <v>31</v>
      </c>
      <c r="D747" s="154"/>
      <c r="E747" s="155"/>
      <c r="F747" s="291"/>
      <c r="G747" s="153"/>
    </row>
    <row r="748" spans="1:7">
      <c r="A748" s="150">
        <f t="shared" si="11"/>
        <v>5</v>
      </c>
      <c r="B748" s="150">
        <v>746</v>
      </c>
      <c r="C748" s="152" t="s">
        <v>31</v>
      </c>
      <c r="D748" s="154"/>
      <c r="E748" s="155"/>
      <c r="F748" s="291"/>
      <c r="G748" s="153"/>
    </row>
    <row r="749" spans="1:7">
      <c r="A749" s="150">
        <f t="shared" si="11"/>
        <v>5</v>
      </c>
      <c r="B749" s="150">
        <v>747</v>
      </c>
      <c r="C749" s="152" t="s">
        <v>31</v>
      </c>
      <c r="D749" s="154"/>
      <c r="E749" s="155"/>
      <c r="F749" s="291"/>
      <c r="G749" s="153"/>
    </row>
    <row r="750" spans="1:7">
      <c r="A750" s="150">
        <f t="shared" si="11"/>
        <v>5</v>
      </c>
      <c r="B750" s="150">
        <v>748</v>
      </c>
      <c r="C750" s="152" t="s">
        <v>31</v>
      </c>
      <c r="D750" s="154"/>
      <c r="E750" s="155"/>
      <c r="F750" s="291"/>
      <c r="G750" s="153"/>
    </row>
    <row r="751" spans="1:7">
      <c r="A751" s="150">
        <f t="shared" si="11"/>
        <v>5</v>
      </c>
      <c r="B751" s="150">
        <v>749</v>
      </c>
      <c r="C751" s="152" t="s">
        <v>31</v>
      </c>
      <c r="D751" s="154"/>
      <c r="E751" s="155"/>
      <c r="F751" s="291"/>
      <c r="G751" s="153"/>
    </row>
    <row r="752" spans="1:7">
      <c r="A752" s="150">
        <f t="shared" si="11"/>
        <v>5</v>
      </c>
      <c r="B752" s="150">
        <v>750</v>
      </c>
      <c r="C752" s="152" t="s">
        <v>31</v>
      </c>
      <c r="D752" s="154"/>
      <c r="E752" s="155"/>
      <c r="F752" s="291"/>
      <c r="G752" s="153"/>
    </row>
    <row r="753" spans="1:7">
      <c r="A753" s="150">
        <f t="shared" si="11"/>
        <v>5</v>
      </c>
      <c r="B753" s="150">
        <v>751</v>
      </c>
      <c r="C753" s="152" t="s">
        <v>31</v>
      </c>
      <c r="D753" s="154"/>
      <c r="E753" s="155"/>
      <c r="F753" s="291"/>
      <c r="G753" s="153"/>
    </row>
    <row r="754" spans="1:7">
      <c r="A754" s="150">
        <f t="shared" si="11"/>
        <v>5</v>
      </c>
      <c r="B754" s="150">
        <v>752</v>
      </c>
      <c r="C754" s="152" t="s">
        <v>31</v>
      </c>
      <c r="D754" s="154"/>
      <c r="E754" s="155"/>
      <c r="F754" s="291"/>
      <c r="G754" s="153"/>
    </row>
    <row r="755" spans="1:7">
      <c r="A755" s="150">
        <f t="shared" si="11"/>
        <v>5</v>
      </c>
      <c r="B755" s="150">
        <v>753</v>
      </c>
      <c r="C755" s="152" t="s">
        <v>31</v>
      </c>
      <c r="D755" s="154"/>
      <c r="E755" s="155"/>
      <c r="F755" s="291"/>
      <c r="G755" s="153"/>
    </row>
    <row r="756" spans="1:7">
      <c r="A756" s="150">
        <f t="shared" si="11"/>
        <v>5</v>
      </c>
      <c r="B756" s="150">
        <v>754</v>
      </c>
      <c r="C756" s="152" t="s">
        <v>31</v>
      </c>
      <c r="D756" s="154"/>
      <c r="E756" s="155"/>
      <c r="F756" s="291"/>
      <c r="G756" s="153"/>
    </row>
    <row r="757" spans="1:7">
      <c r="A757" s="150">
        <f t="shared" si="11"/>
        <v>5</v>
      </c>
      <c r="B757" s="150">
        <v>755</v>
      </c>
      <c r="C757" s="152" t="s">
        <v>31</v>
      </c>
      <c r="D757" s="154"/>
      <c r="E757" s="155"/>
      <c r="F757" s="291"/>
      <c r="G757" s="153"/>
    </row>
    <row r="758" spans="1:7">
      <c r="A758" s="150">
        <f t="shared" si="11"/>
        <v>5</v>
      </c>
      <c r="B758" s="150">
        <v>756</v>
      </c>
      <c r="C758" s="152" t="s">
        <v>31</v>
      </c>
      <c r="D758" s="154"/>
      <c r="E758" s="155"/>
      <c r="F758" s="291"/>
      <c r="G758" s="153"/>
    </row>
    <row r="759" spans="1:7">
      <c r="A759" s="150">
        <f t="shared" si="11"/>
        <v>5</v>
      </c>
      <c r="B759" s="150">
        <v>757</v>
      </c>
      <c r="C759" s="152" t="s">
        <v>31</v>
      </c>
      <c r="D759" s="154"/>
      <c r="E759" s="155"/>
      <c r="F759" s="291"/>
      <c r="G759" s="153"/>
    </row>
    <row r="760" spans="1:7">
      <c r="A760" s="150">
        <f t="shared" si="11"/>
        <v>5</v>
      </c>
      <c r="B760" s="150">
        <v>758</v>
      </c>
      <c r="C760" s="152" t="s">
        <v>31</v>
      </c>
      <c r="D760" s="154"/>
      <c r="E760" s="155"/>
      <c r="F760" s="291"/>
      <c r="G760" s="153"/>
    </row>
    <row r="761" spans="1:7">
      <c r="A761" s="150">
        <f t="shared" si="11"/>
        <v>5</v>
      </c>
      <c r="B761" s="150">
        <v>759</v>
      </c>
      <c r="C761" s="152" t="s">
        <v>31</v>
      </c>
      <c r="D761" s="154"/>
      <c r="E761" s="155"/>
      <c r="F761" s="291"/>
      <c r="G761" s="153"/>
    </row>
    <row r="762" spans="1:7">
      <c r="A762" s="150">
        <f t="shared" si="11"/>
        <v>5</v>
      </c>
      <c r="B762" s="150">
        <v>760</v>
      </c>
      <c r="C762" s="152" t="s">
        <v>31</v>
      </c>
      <c r="D762" s="154"/>
      <c r="E762" s="155"/>
      <c r="F762" s="291"/>
      <c r="G762" s="153"/>
    </row>
    <row r="763" spans="1:7">
      <c r="A763" s="150">
        <f t="shared" si="11"/>
        <v>5</v>
      </c>
      <c r="B763" s="150">
        <v>761</v>
      </c>
      <c r="C763" s="152" t="s">
        <v>31</v>
      </c>
      <c r="D763" s="154"/>
      <c r="E763" s="155"/>
      <c r="F763" s="291"/>
      <c r="G763" s="153"/>
    </row>
    <row r="764" spans="1:7">
      <c r="A764" s="150">
        <f t="shared" si="11"/>
        <v>5</v>
      </c>
      <c r="B764" s="150">
        <v>762</v>
      </c>
      <c r="C764" s="152" t="s">
        <v>31</v>
      </c>
      <c r="D764" s="154"/>
      <c r="E764" s="155"/>
      <c r="F764" s="291"/>
      <c r="G764" s="153"/>
    </row>
    <row r="765" spans="1:7">
      <c r="A765" s="150">
        <f t="shared" si="11"/>
        <v>5</v>
      </c>
      <c r="B765" s="150">
        <v>763</v>
      </c>
      <c r="C765" s="152" t="s">
        <v>31</v>
      </c>
      <c r="D765" s="154"/>
      <c r="E765" s="155"/>
      <c r="F765" s="291"/>
      <c r="G765" s="153"/>
    </row>
    <row r="766" spans="1:7">
      <c r="A766" s="150">
        <f t="shared" si="11"/>
        <v>5</v>
      </c>
      <c r="B766" s="150">
        <v>764</v>
      </c>
      <c r="C766" s="152" t="s">
        <v>31</v>
      </c>
      <c r="D766" s="154"/>
      <c r="E766" s="155"/>
      <c r="F766" s="291"/>
      <c r="G766" s="153"/>
    </row>
    <row r="767" spans="1:7">
      <c r="A767" s="150">
        <f t="shared" si="11"/>
        <v>5</v>
      </c>
      <c r="B767" s="150">
        <v>765</v>
      </c>
      <c r="C767" s="152" t="s">
        <v>31</v>
      </c>
      <c r="D767" s="154"/>
      <c r="E767" s="155"/>
      <c r="F767" s="291"/>
      <c r="G767" s="153"/>
    </row>
    <row r="768" spans="1:7">
      <c r="A768" s="150">
        <f t="shared" si="11"/>
        <v>5</v>
      </c>
      <c r="B768" s="150">
        <v>766</v>
      </c>
      <c r="C768" s="152" t="s">
        <v>31</v>
      </c>
      <c r="D768" s="154"/>
      <c r="E768" s="155"/>
      <c r="F768" s="291"/>
      <c r="G768" s="153"/>
    </row>
    <row r="769" spans="1:7">
      <c r="A769" s="150">
        <f t="shared" si="11"/>
        <v>5</v>
      </c>
      <c r="B769" s="150">
        <v>767</v>
      </c>
      <c r="C769" s="152" t="s">
        <v>31</v>
      </c>
      <c r="D769" s="154"/>
      <c r="E769" s="155"/>
      <c r="F769" s="291"/>
      <c r="G769" s="153"/>
    </row>
    <row r="770" spans="1:7">
      <c r="A770" s="150">
        <f t="shared" si="11"/>
        <v>5</v>
      </c>
      <c r="B770" s="150">
        <v>768</v>
      </c>
      <c r="C770" s="152" t="s">
        <v>31</v>
      </c>
      <c r="D770" s="154"/>
      <c r="E770" s="155"/>
      <c r="F770" s="291"/>
      <c r="G770" s="153"/>
    </row>
    <row r="771" spans="1:7">
      <c r="A771" s="150">
        <f t="shared" ref="A771:A834" si="12">VALUE(mois)</f>
        <v>5</v>
      </c>
      <c r="B771" s="150">
        <v>769</v>
      </c>
      <c r="C771" s="152" t="s">
        <v>31</v>
      </c>
      <c r="D771" s="154"/>
      <c r="E771" s="155"/>
      <c r="F771" s="291"/>
      <c r="G771" s="153"/>
    </row>
    <row r="772" spans="1:7">
      <c r="A772" s="150">
        <f t="shared" si="12"/>
        <v>5</v>
      </c>
      <c r="B772" s="150">
        <v>770</v>
      </c>
      <c r="C772" s="152" t="s">
        <v>31</v>
      </c>
      <c r="D772" s="154"/>
      <c r="E772" s="155"/>
      <c r="F772" s="291"/>
      <c r="G772" s="153"/>
    </row>
    <row r="773" spans="1:7">
      <c r="A773" s="150">
        <f t="shared" si="12"/>
        <v>5</v>
      </c>
      <c r="B773" s="150">
        <v>771</v>
      </c>
      <c r="C773" s="152" t="s">
        <v>31</v>
      </c>
      <c r="D773" s="154"/>
      <c r="E773" s="155"/>
      <c r="F773" s="291"/>
      <c r="G773" s="153"/>
    </row>
    <row r="774" spans="1:7">
      <c r="A774" s="150">
        <f t="shared" si="12"/>
        <v>5</v>
      </c>
      <c r="B774" s="150">
        <v>772</v>
      </c>
      <c r="C774" s="152" t="s">
        <v>31</v>
      </c>
      <c r="D774" s="154"/>
      <c r="E774" s="155"/>
      <c r="F774" s="291"/>
      <c r="G774" s="153"/>
    </row>
    <row r="775" spans="1:7">
      <c r="A775" s="150">
        <f t="shared" si="12"/>
        <v>5</v>
      </c>
      <c r="B775" s="150">
        <v>773</v>
      </c>
      <c r="C775" s="152" t="s">
        <v>31</v>
      </c>
      <c r="D775" s="154"/>
      <c r="E775" s="155"/>
      <c r="F775" s="291"/>
      <c r="G775" s="153"/>
    </row>
    <row r="776" spans="1:7">
      <c r="A776" s="150">
        <f t="shared" si="12"/>
        <v>5</v>
      </c>
      <c r="B776" s="150">
        <v>774</v>
      </c>
      <c r="C776" s="152" t="s">
        <v>31</v>
      </c>
      <c r="D776" s="154"/>
      <c r="E776" s="155"/>
      <c r="F776" s="291"/>
      <c r="G776" s="153"/>
    </row>
    <row r="777" spans="1:7">
      <c r="A777" s="150">
        <f t="shared" si="12"/>
        <v>5</v>
      </c>
      <c r="B777" s="150">
        <v>775</v>
      </c>
      <c r="C777" s="152" t="s">
        <v>31</v>
      </c>
      <c r="D777" s="154"/>
      <c r="E777" s="155"/>
      <c r="F777" s="291"/>
      <c r="G777" s="153"/>
    </row>
    <row r="778" spans="1:7">
      <c r="A778" s="150">
        <f t="shared" si="12"/>
        <v>5</v>
      </c>
      <c r="B778" s="150">
        <v>776</v>
      </c>
      <c r="C778" s="152" t="s">
        <v>31</v>
      </c>
      <c r="D778" s="154"/>
      <c r="E778" s="155"/>
      <c r="F778" s="291"/>
      <c r="G778" s="153"/>
    </row>
    <row r="779" spans="1:7">
      <c r="A779" s="150">
        <f t="shared" si="12"/>
        <v>5</v>
      </c>
      <c r="B779" s="150">
        <v>777</v>
      </c>
      <c r="C779" s="152" t="s">
        <v>31</v>
      </c>
      <c r="D779" s="154"/>
      <c r="E779" s="155"/>
      <c r="F779" s="291"/>
      <c r="G779" s="153"/>
    </row>
    <row r="780" spans="1:7">
      <c r="A780" s="150">
        <f t="shared" si="12"/>
        <v>5</v>
      </c>
      <c r="B780" s="150">
        <v>778</v>
      </c>
      <c r="C780" s="152" t="s">
        <v>31</v>
      </c>
      <c r="D780" s="154"/>
      <c r="E780" s="155"/>
      <c r="F780" s="291"/>
      <c r="G780" s="153"/>
    </row>
    <row r="781" spans="1:7">
      <c r="A781" s="150">
        <f t="shared" si="12"/>
        <v>5</v>
      </c>
      <c r="B781" s="150">
        <v>779</v>
      </c>
      <c r="C781" s="152" t="s">
        <v>31</v>
      </c>
      <c r="D781" s="154"/>
      <c r="E781" s="155"/>
      <c r="F781" s="291"/>
      <c r="G781" s="153"/>
    </row>
    <row r="782" spans="1:7">
      <c r="A782" s="150">
        <f t="shared" si="12"/>
        <v>5</v>
      </c>
      <c r="B782" s="150">
        <v>780</v>
      </c>
      <c r="C782" s="152" t="s">
        <v>31</v>
      </c>
      <c r="D782" s="154"/>
      <c r="E782" s="155"/>
      <c r="F782" s="291"/>
      <c r="G782" s="153"/>
    </row>
    <row r="783" spans="1:7">
      <c r="A783" s="150">
        <f t="shared" si="12"/>
        <v>5</v>
      </c>
      <c r="B783" s="150">
        <v>781</v>
      </c>
      <c r="C783" s="152" t="s">
        <v>31</v>
      </c>
      <c r="D783" s="154"/>
      <c r="E783" s="155"/>
      <c r="F783" s="291"/>
      <c r="G783" s="153"/>
    </row>
    <row r="784" spans="1:7">
      <c r="A784" s="150">
        <f t="shared" si="12"/>
        <v>5</v>
      </c>
      <c r="B784" s="150">
        <v>782</v>
      </c>
      <c r="C784" s="152" t="s">
        <v>31</v>
      </c>
      <c r="D784" s="154"/>
      <c r="E784" s="155"/>
      <c r="F784" s="291"/>
      <c r="G784" s="153"/>
    </row>
    <row r="785" spans="1:7">
      <c r="A785" s="150">
        <f t="shared" si="12"/>
        <v>5</v>
      </c>
      <c r="B785" s="150">
        <v>783</v>
      </c>
      <c r="C785" s="152" t="s">
        <v>31</v>
      </c>
      <c r="D785" s="154"/>
      <c r="E785" s="155"/>
      <c r="F785" s="291"/>
      <c r="G785" s="153"/>
    </row>
    <row r="786" spans="1:7">
      <c r="A786" s="150">
        <f t="shared" si="12"/>
        <v>5</v>
      </c>
      <c r="B786" s="150">
        <v>784</v>
      </c>
      <c r="C786" s="152" t="s">
        <v>31</v>
      </c>
      <c r="D786" s="154"/>
      <c r="E786" s="155"/>
      <c r="F786" s="291"/>
      <c r="G786" s="153"/>
    </row>
    <row r="787" spans="1:7">
      <c r="A787" s="150">
        <f t="shared" si="12"/>
        <v>5</v>
      </c>
      <c r="B787" s="150">
        <v>785</v>
      </c>
      <c r="C787" s="152" t="s">
        <v>31</v>
      </c>
      <c r="D787" s="154"/>
      <c r="E787" s="155"/>
      <c r="F787" s="291"/>
      <c r="G787" s="153"/>
    </row>
    <row r="788" spans="1:7">
      <c r="A788" s="150">
        <f t="shared" si="12"/>
        <v>5</v>
      </c>
      <c r="B788" s="150">
        <v>786</v>
      </c>
      <c r="C788" s="152" t="s">
        <v>31</v>
      </c>
      <c r="D788" s="154"/>
      <c r="E788" s="155"/>
      <c r="F788" s="291"/>
      <c r="G788" s="153"/>
    </row>
    <row r="789" spans="1:7">
      <c r="A789" s="150">
        <f t="shared" si="12"/>
        <v>5</v>
      </c>
      <c r="B789" s="150">
        <v>787</v>
      </c>
      <c r="C789" s="152" t="s">
        <v>31</v>
      </c>
      <c r="D789" s="154"/>
      <c r="E789" s="155"/>
      <c r="F789" s="291"/>
      <c r="G789" s="153"/>
    </row>
    <row r="790" spans="1:7">
      <c r="A790" s="150">
        <f t="shared" si="12"/>
        <v>5</v>
      </c>
      <c r="B790" s="150">
        <v>788</v>
      </c>
      <c r="C790" s="152" t="s">
        <v>31</v>
      </c>
      <c r="D790" s="154"/>
      <c r="E790" s="155"/>
      <c r="F790" s="291"/>
      <c r="G790" s="153"/>
    </row>
    <row r="791" spans="1:7">
      <c r="A791" s="150">
        <f t="shared" si="12"/>
        <v>5</v>
      </c>
      <c r="B791" s="150">
        <v>789</v>
      </c>
      <c r="C791" s="152" t="s">
        <v>31</v>
      </c>
      <c r="D791" s="154"/>
      <c r="E791" s="155"/>
      <c r="F791" s="291"/>
      <c r="G791" s="153"/>
    </row>
    <row r="792" spans="1:7">
      <c r="A792" s="150">
        <f t="shared" si="12"/>
        <v>5</v>
      </c>
      <c r="B792" s="150">
        <v>790</v>
      </c>
      <c r="C792" s="152" t="s">
        <v>31</v>
      </c>
      <c r="D792" s="154"/>
      <c r="E792" s="155"/>
      <c r="F792" s="291"/>
      <c r="G792" s="153"/>
    </row>
    <row r="793" spans="1:7">
      <c r="A793" s="150">
        <f t="shared" si="12"/>
        <v>5</v>
      </c>
      <c r="B793" s="150">
        <v>791</v>
      </c>
      <c r="C793" s="152" t="s">
        <v>31</v>
      </c>
      <c r="D793" s="154"/>
      <c r="E793" s="155"/>
      <c r="F793" s="291"/>
      <c r="G793" s="153"/>
    </row>
    <row r="794" spans="1:7">
      <c r="A794" s="150">
        <f t="shared" si="12"/>
        <v>5</v>
      </c>
      <c r="B794" s="150">
        <v>792</v>
      </c>
      <c r="C794" s="152" t="s">
        <v>31</v>
      </c>
      <c r="D794" s="154"/>
      <c r="E794" s="155"/>
      <c r="F794" s="291"/>
      <c r="G794" s="153"/>
    </row>
    <row r="795" spans="1:7">
      <c r="A795" s="150">
        <f t="shared" si="12"/>
        <v>5</v>
      </c>
      <c r="B795" s="150">
        <v>793</v>
      </c>
      <c r="C795" s="152" t="s">
        <v>31</v>
      </c>
      <c r="D795" s="154"/>
      <c r="E795" s="155"/>
      <c r="F795" s="291"/>
      <c r="G795" s="153"/>
    </row>
    <row r="796" spans="1:7">
      <c r="A796" s="150">
        <f t="shared" si="12"/>
        <v>5</v>
      </c>
      <c r="B796" s="150">
        <v>794</v>
      </c>
      <c r="C796" s="152" t="s">
        <v>31</v>
      </c>
      <c r="D796" s="154"/>
      <c r="E796" s="155"/>
      <c r="F796" s="291"/>
      <c r="G796" s="153"/>
    </row>
    <row r="797" spans="1:7">
      <c r="A797" s="150">
        <f t="shared" si="12"/>
        <v>5</v>
      </c>
      <c r="B797" s="150">
        <v>795</v>
      </c>
      <c r="C797" s="152" t="s">
        <v>31</v>
      </c>
      <c r="D797" s="154"/>
      <c r="E797" s="155"/>
      <c r="F797" s="291"/>
      <c r="G797" s="153"/>
    </row>
    <row r="798" spans="1:7">
      <c r="A798" s="150">
        <f t="shared" si="12"/>
        <v>5</v>
      </c>
      <c r="B798" s="150">
        <v>796</v>
      </c>
      <c r="C798" s="152" t="s">
        <v>31</v>
      </c>
      <c r="D798" s="154"/>
      <c r="E798" s="155"/>
      <c r="F798" s="291"/>
      <c r="G798" s="153"/>
    </row>
    <row r="799" spans="1:7">
      <c r="A799" s="150">
        <f t="shared" si="12"/>
        <v>5</v>
      </c>
      <c r="B799" s="150">
        <v>797</v>
      </c>
      <c r="C799" s="152" t="s">
        <v>31</v>
      </c>
      <c r="D799" s="154"/>
      <c r="E799" s="155"/>
      <c r="F799" s="291"/>
      <c r="G799" s="153"/>
    </row>
    <row r="800" spans="1:7">
      <c r="A800" s="150">
        <f t="shared" si="12"/>
        <v>5</v>
      </c>
      <c r="B800" s="150">
        <v>798</v>
      </c>
      <c r="C800" s="152" t="s">
        <v>31</v>
      </c>
      <c r="D800" s="154"/>
      <c r="E800" s="155"/>
      <c r="F800" s="291"/>
      <c r="G800" s="153"/>
    </row>
    <row r="801" spans="1:7">
      <c r="A801" s="150">
        <f t="shared" si="12"/>
        <v>5</v>
      </c>
      <c r="B801" s="150">
        <v>799</v>
      </c>
      <c r="C801" s="152" t="s">
        <v>31</v>
      </c>
      <c r="D801" s="154"/>
      <c r="E801" s="155"/>
      <c r="F801" s="291"/>
      <c r="G801" s="153"/>
    </row>
    <row r="802" spans="1:7">
      <c r="A802" s="150">
        <f t="shared" si="12"/>
        <v>5</v>
      </c>
      <c r="B802" s="150">
        <v>800</v>
      </c>
      <c r="C802" s="152" t="s">
        <v>31</v>
      </c>
      <c r="D802" s="154"/>
      <c r="E802" s="155"/>
      <c r="F802" s="291"/>
      <c r="G802" s="153"/>
    </row>
    <row r="803" spans="1:7">
      <c r="A803" s="150">
        <f t="shared" si="12"/>
        <v>5</v>
      </c>
      <c r="B803" s="150">
        <v>801</v>
      </c>
      <c r="C803" s="152" t="s">
        <v>31</v>
      </c>
      <c r="D803" s="154"/>
      <c r="E803" s="155"/>
      <c r="F803" s="291"/>
      <c r="G803" s="153"/>
    </row>
    <row r="804" spans="1:7">
      <c r="A804" s="150">
        <f t="shared" si="12"/>
        <v>5</v>
      </c>
      <c r="B804" s="150">
        <v>802</v>
      </c>
      <c r="C804" s="152" t="s">
        <v>31</v>
      </c>
      <c r="D804" s="154"/>
      <c r="E804" s="155"/>
      <c r="F804" s="291"/>
      <c r="G804" s="153"/>
    </row>
    <row r="805" spans="1:7">
      <c r="A805" s="150">
        <f t="shared" si="12"/>
        <v>5</v>
      </c>
      <c r="B805" s="150">
        <v>803</v>
      </c>
      <c r="C805" s="152" t="s">
        <v>31</v>
      </c>
      <c r="D805" s="154"/>
      <c r="E805" s="155"/>
      <c r="F805" s="291"/>
      <c r="G805" s="153"/>
    </row>
    <row r="806" spans="1:7">
      <c r="A806" s="150">
        <f t="shared" si="12"/>
        <v>5</v>
      </c>
      <c r="B806" s="150">
        <v>804</v>
      </c>
      <c r="C806" s="152" t="s">
        <v>31</v>
      </c>
      <c r="D806" s="154"/>
      <c r="E806" s="155"/>
      <c r="F806" s="291"/>
      <c r="G806" s="153"/>
    </row>
    <row r="807" spans="1:7">
      <c r="A807" s="150">
        <f t="shared" si="12"/>
        <v>5</v>
      </c>
      <c r="B807" s="150">
        <v>805</v>
      </c>
      <c r="C807" s="152" t="s">
        <v>31</v>
      </c>
      <c r="D807" s="154"/>
      <c r="E807" s="155"/>
      <c r="F807" s="291"/>
      <c r="G807" s="153"/>
    </row>
    <row r="808" spans="1:7">
      <c r="A808" s="150">
        <f t="shared" si="12"/>
        <v>5</v>
      </c>
      <c r="B808" s="150">
        <v>806</v>
      </c>
      <c r="C808" s="152" t="s">
        <v>31</v>
      </c>
      <c r="D808" s="154"/>
      <c r="E808" s="155"/>
      <c r="F808" s="291"/>
      <c r="G808" s="153"/>
    </row>
    <row r="809" spans="1:7">
      <c r="A809" s="150">
        <f t="shared" si="12"/>
        <v>5</v>
      </c>
      <c r="B809" s="150">
        <v>807</v>
      </c>
      <c r="C809" s="152" t="s">
        <v>31</v>
      </c>
      <c r="D809" s="154"/>
      <c r="E809" s="155"/>
      <c r="F809" s="291"/>
      <c r="G809" s="153"/>
    </row>
    <row r="810" spans="1:7">
      <c r="A810" s="150">
        <f t="shared" si="12"/>
        <v>5</v>
      </c>
      <c r="B810" s="150">
        <v>808</v>
      </c>
      <c r="C810" s="152" t="s">
        <v>31</v>
      </c>
      <c r="D810" s="154"/>
      <c r="E810" s="155"/>
      <c r="F810" s="291"/>
      <c r="G810" s="153"/>
    </row>
    <row r="811" spans="1:7">
      <c r="A811" s="150">
        <f t="shared" si="12"/>
        <v>5</v>
      </c>
      <c r="B811" s="150">
        <v>809</v>
      </c>
      <c r="C811" s="152" t="s">
        <v>31</v>
      </c>
      <c r="D811" s="154"/>
      <c r="E811" s="155"/>
      <c r="F811" s="291"/>
      <c r="G811" s="153"/>
    </row>
    <row r="812" spans="1:7">
      <c r="A812" s="150">
        <f t="shared" si="12"/>
        <v>5</v>
      </c>
      <c r="B812" s="150">
        <v>810</v>
      </c>
      <c r="C812" s="152" t="s">
        <v>31</v>
      </c>
      <c r="D812" s="154"/>
      <c r="E812" s="155"/>
      <c r="F812" s="291"/>
      <c r="G812" s="153"/>
    </row>
    <row r="813" spans="1:7">
      <c r="A813" s="150">
        <f t="shared" si="12"/>
        <v>5</v>
      </c>
      <c r="B813" s="150">
        <v>811</v>
      </c>
      <c r="C813" s="152" t="s">
        <v>31</v>
      </c>
      <c r="D813" s="154"/>
      <c r="E813" s="155"/>
      <c r="F813" s="291"/>
      <c r="G813" s="153"/>
    </row>
    <row r="814" spans="1:7">
      <c r="A814" s="150">
        <f t="shared" si="12"/>
        <v>5</v>
      </c>
      <c r="B814" s="150">
        <v>812</v>
      </c>
      <c r="C814" s="152" t="s">
        <v>31</v>
      </c>
      <c r="D814" s="154"/>
      <c r="E814" s="155"/>
      <c r="F814" s="291"/>
      <c r="G814" s="153"/>
    </row>
    <row r="815" spans="1:7">
      <c r="A815" s="150">
        <f t="shared" si="12"/>
        <v>5</v>
      </c>
      <c r="B815" s="150">
        <v>813</v>
      </c>
      <c r="C815" s="152" t="s">
        <v>31</v>
      </c>
      <c r="D815" s="154"/>
      <c r="E815" s="155"/>
      <c r="F815" s="291"/>
      <c r="G815" s="153"/>
    </row>
    <row r="816" spans="1:7">
      <c r="A816" s="150">
        <f t="shared" si="12"/>
        <v>5</v>
      </c>
      <c r="B816" s="150">
        <v>814</v>
      </c>
      <c r="C816" s="152" t="s">
        <v>31</v>
      </c>
      <c r="D816" s="154"/>
      <c r="E816" s="155"/>
      <c r="F816" s="291"/>
      <c r="G816" s="153"/>
    </row>
    <row r="817" spans="1:7">
      <c r="A817" s="150">
        <f t="shared" si="12"/>
        <v>5</v>
      </c>
      <c r="B817" s="150">
        <v>815</v>
      </c>
      <c r="C817" s="152" t="s">
        <v>31</v>
      </c>
      <c r="D817" s="154"/>
      <c r="E817" s="155"/>
      <c r="F817" s="291"/>
      <c r="G817" s="153"/>
    </row>
    <row r="818" spans="1:7">
      <c r="A818" s="150">
        <f t="shared" si="12"/>
        <v>5</v>
      </c>
      <c r="B818" s="150">
        <v>816</v>
      </c>
      <c r="C818" s="152" t="s">
        <v>31</v>
      </c>
      <c r="D818" s="154"/>
      <c r="E818" s="155"/>
      <c r="F818" s="291"/>
      <c r="G818" s="153"/>
    </row>
    <row r="819" spans="1:7">
      <c r="A819" s="150">
        <f t="shared" si="12"/>
        <v>5</v>
      </c>
      <c r="B819" s="150">
        <v>817</v>
      </c>
      <c r="C819" s="152" t="s">
        <v>31</v>
      </c>
      <c r="D819" s="154"/>
      <c r="E819" s="155"/>
      <c r="F819" s="291"/>
      <c r="G819" s="153"/>
    </row>
    <row r="820" spans="1:7">
      <c r="A820" s="150">
        <f t="shared" si="12"/>
        <v>5</v>
      </c>
      <c r="B820" s="150">
        <v>818</v>
      </c>
      <c r="C820" s="152" t="s">
        <v>31</v>
      </c>
      <c r="D820" s="154"/>
      <c r="E820" s="155"/>
      <c r="F820" s="291"/>
      <c r="G820" s="153"/>
    </row>
    <row r="821" spans="1:7">
      <c r="A821" s="150">
        <f t="shared" si="12"/>
        <v>5</v>
      </c>
      <c r="B821" s="150">
        <v>819</v>
      </c>
      <c r="C821" s="152" t="s">
        <v>31</v>
      </c>
      <c r="D821" s="154"/>
      <c r="E821" s="155"/>
      <c r="F821" s="291"/>
      <c r="G821" s="153"/>
    </row>
    <row r="822" spans="1:7">
      <c r="A822" s="150">
        <f t="shared" si="12"/>
        <v>5</v>
      </c>
      <c r="B822" s="150">
        <v>820</v>
      </c>
      <c r="C822" s="152" t="s">
        <v>31</v>
      </c>
      <c r="D822" s="154"/>
      <c r="E822" s="155"/>
      <c r="F822" s="291"/>
      <c r="G822" s="153"/>
    </row>
    <row r="823" spans="1:7">
      <c r="A823" s="150">
        <f t="shared" si="12"/>
        <v>5</v>
      </c>
      <c r="B823" s="150">
        <v>821</v>
      </c>
      <c r="C823" s="152" t="s">
        <v>31</v>
      </c>
      <c r="D823" s="154"/>
      <c r="E823" s="155"/>
      <c r="F823" s="291"/>
      <c r="G823" s="153"/>
    </row>
    <row r="824" spans="1:7">
      <c r="A824" s="150">
        <f t="shared" si="12"/>
        <v>5</v>
      </c>
      <c r="B824" s="150">
        <v>822</v>
      </c>
      <c r="C824" s="152" t="s">
        <v>31</v>
      </c>
      <c r="D824" s="154"/>
      <c r="E824" s="155"/>
      <c r="F824" s="291"/>
      <c r="G824" s="153"/>
    </row>
    <row r="825" spans="1:7">
      <c r="A825" s="150">
        <f t="shared" si="12"/>
        <v>5</v>
      </c>
      <c r="B825" s="150">
        <v>823</v>
      </c>
      <c r="C825" s="152" t="s">
        <v>31</v>
      </c>
      <c r="D825" s="154"/>
      <c r="E825" s="155"/>
      <c r="F825" s="291"/>
      <c r="G825" s="153"/>
    </row>
    <row r="826" spans="1:7">
      <c r="A826" s="150">
        <f t="shared" si="12"/>
        <v>5</v>
      </c>
      <c r="B826" s="150">
        <v>824</v>
      </c>
      <c r="C826" s="152" t="s">
        <v>31</v>
      </c>
      <c r="D826" s="154"/>
      <c r="E826" s="155"/>
      <c r="F826" s="291"/>
      <c r="G826" s="153"/>
    </row>
    <row r="827" spans="1:7">
      <c r="A827" s="150">
        <f t="shared" si="12"/>
        <v>5</v>
      </c>
      <c r="B827" s="150">
        <v>825</v>
      </c>
      <c r="C827" s="152" t="s">
        <v>31</v>
      </c>
      <c r="D827" s="154"/>
      <c r="E827" s="155"/>
      <c r="F827" s="291"/>
      <c r="G827" s="153"/>
    </row>
    <row r="828" spans="1:7">
      <c r="A828" s="150">
        <f t="shared" si="12"/>
        <v>5</v>
      </c>
      <c r="B828" s="150">
        <v>826</v>
      </c>
      <c r="C828" s="152" t="s">
        <v>31</v>
      </c>
      <c r="D828" s="154"/>
      <c r="E828" s="155"/>
      <c r="F828" s="291"/>
      <c r="G828" s="153"/>
    </row>
    <row r="829" spans="1:7">
      <c r="A829" s="150">
        <f t="shared" si="12"/>
        <v>5</v>
      </c>
      <c r="B829" s="150">
        <v>827</v>
      </c>
      <c r="C829" s="152" t="s">
        <v>31</v>
      </c>
      <c r="D829" s="154"/>
      <c r="E829" s="155"/>
      <c r="F829" s="291"/>
      <c r="G829" s="153"/>
    </row>
    <row r="830" spans="1:7">
      <c r="A830" s="150">
        <f t="shared" si="12"/>
        <v>5</v>
      </c>
      <c r="B830" s="150">
        <v>828</v>
      </c>
      <c r="C830" s="152" t="s">
        <v>31</v>
      </c>
      <c r="D830" s="154"/>
      <c r="E830" s="155"/>
      <c r="F830" s="291"/>
      <c r="G830" s="153"/>
    </row>
    <row r="831" spans="1:7">
      <c r="A831" s="150">
        <f t="shared" si="12"/>
        <v>5</v>
      </c>
      <c r="B831" s="150">
        <v>829</v>
      </c>
      <c r="C831" s="152" t="s">
        <v>31</v>
      </c>
      <c r="D831" s="154"/>
      <c r="E831" s="155"/>
      <c r="F831" s="291"/>
      <c r="G831" s="153"/>
    </row>
    <row r="832" spans="1:7">
      <c r="A832" s="150">
        <f t="shared" si="12"/>
        <v>5</v>
      </c>
      <c r="B832" s="150">
        <v>830</v>
      </c>
      <c r="C832" s="152" t="s">
        <v>31</v>
      </c>
      <c r="D832" s="154"/>
      <c r="E832" s="155"/>
      <c r="F832" s="291"/>
      <c r="G832" s="153"/>
    </row>
    <row r="833" spans="1:7">
      <c r="A833" s="150">
        <f t="shared" si="12"/>
        <v>5</v>
      </c>
      <c r="B833" s="150">
        <v>831</v>
      </c>
      <c r="C833" s="152" t="s">
        <v>31</v>
      </c>
      <c r="D833" s="154"/>
      <c r="E833" s="155"/>
      <c r="F833" s="291"/>
      <c r="G833" s="153"/>
    </row>
    <row r="834" spans="1:7">
      <c r="A834" s="150">
        <f t="shared" si="12"/>
        <v>5</v>
      </c>
      <c r="B834" s="150">
        <v>832</v>
      </c>
      <c r="C834" s="152" t="s">
        <v>31</v>
      </c>
      <c r="D834" s="154"/>
      <c r="E834" s="155"/>
      <c r="F834" s="291"/>
      <c r="G834" s="153"/>
    </row>
    <row r="835" spans="1:7">
      <c r="A835" s="150">
        <f t="shared" ref="A835:A898" si="13">VALUE(mois)</f>
        <v>5</v>
      </c>
      <c r="B835" s="150">
        <v>833</v>
      </c>
      <c r="C835" s="152" t="s">
        <v>31</v>
      </c>
      <c r="D835" s="154"/>
      <c r="E835" s="155"/>
      <c r="F835" s="291"/>
      <c r="G835" s="153"/>
    </row>
    <row r="836" spans="1:7">
      <c r="A836" s="150">
        <f t="shared" si="13"/>
        <v>5</v>
      </c>
      <c r="B836" s="150">
        <v>834</v>
      </c>
      <c r="C836" s="152" t="s">
        <v>31</v>
      </c>
      <c r="D836" s="154"/>
      <c r="E836" s="155"/>
      <c r="F836" s="291"/>
      <c r="G836" s="153"/>
    </row>
    <row r="837" spans="1:7">
      <c r="A837" s="150">
        <f t="shared" si="13"/>
        <v>5</v>
      </c>
      <c r="B837" s="150">
        <v>835</v>
      </c>
      <c r="C837" s="152" t="s">
        <v>31</v>
      </c>
      <c r="D837" s="154"/>
      <c r="E837" s="155"/>
      <c r="F837" s="291"/>
      <c r="G837" s="153"/>
    </row>
    <row r="838" spans="1:7">
      <c r="A838" s="150">
        <f t="shared" si="13"/>
        <v>5</v>
      </c>
      <c r="B838" s="150">
        <v>836</v>
      </c>
      <c r="C838" s="152" t="s">
        <v>31</v>
      </c>
      <c r="D838" s="154"/>
      <c r="E838" s="155"/>
      <c r="F838" s="291"/>
      <c r="G838" s="153"/>
    </row>
    <row r="839" spans="1:7">
      <c r="A839" s="150">
        <f t="shared" si="13"/>
        <v>5</v>
      </c>
      <c r="B839" s="150">
        <v>837</v>
      </c>
      <c r="C839" s="152" t="s">
        <v>31</v>
      </c>
      <c r="D839" s="154"/>
      <c r="E839" s="155"/>
      <c r="F839" s="291"/>
      <c r="G839" s="153"/>
    </row>
    <row r="840" spans="1:7">
      <c r="A840" s="150">
        <f t="shared" si="13"/>
        <v>5</v>
      </c>
      <c r="B840" s="150">
        <v>838</v>
      </c>
      <c r="C840" s="152" t="s">
        <v>31</v>
      </c>
      <c r="D840" s="154"/>
      <c r="E840" s="155"/>
      <c r="F840" s="291"/>
      <c r="G840" s="153"/>
    </row>
    <row r="841" spans="1:7">
      <c r="A841" s="150">
        <f t="shared" si="13"/>
        <v>5</v>
      </c>
      <c r="B841" s="150">
        <v>839</v>
      </c>
      <c r="C841" s="152" t="s">
        <v>31</v>
      </c>
      <c r="D841" s="154"/>
      <c r="E841" s="155"/>
      <c r="F841" s="291"/>
      <c r="G841" s="153"/>
    </row>
    <row r="842" spans="1:7">
      <c r="A842" s="150">
        <f t="shared" si="13"/>
        <v>5</v>
      </c>
      <c r="B842" s="150">
        <v>840</v>
      </c>
      <c r="C842" s="152" t="s">
        <v>31</v>
      </c>
      <c r="D842" s="154"/>
      <c r="E842" s="155"/>
      <c r="F842" s="291"/>
      <c r="G842" s="153"/>
    </row>
    <row r="843" spans="1:7">
      <c r="A843" s="150">
        <f t="shared" si="13"/>
        <v>5</v>
      </c>
      <c r="B843" s="150">
        <v>841</v>
      </c>
      <c r="C843" s="152" t="s">
        <v>31</v>
      </c>
      <c r="D843" s="154"/>
      <c r="E843" s="155"/>
      <c r="F843" s="291"/>
      <c r="G843" s="153"/>
    </row>
    <row r="844" spans="1:7">
      <c r="A844" s="150">
        <f t="shared" si="13"/>
        <v>5</v>
      </c>
      <c r="B844" s="150">
        <v>842</v>
      </c>
      <c r="C844" s="152" t="s">
        <v>31</v>
      </c>
      <c r="D844" s="154"/>
      <c r="E844" s="155"/>
      <c r="F844" s="291"/>
      <c r="G844" s="153"/>
    </row>
    <row r="845" spans="1:7">
      <c r="A845" s="150">
        <f t="shared" si="13"/>
        <v>5</v>
      </c>
      <c r="B845" s="150">
        <v>843</v>
      </c>
      <c r="C845" s="152" t="s">
        <v>31</v>
      </c>
      <c r="D845" s="154"/>
      <c r="E845" s="155"/>
      <c r="F845" s="291"/>
      <c r="G845" s="153"/>
    </row>
    <row r="846" spans="1:7">
      <c r="A846" s="150">
        <f t="shared" si="13"/>
        <v>5</v>
      </c>
      <c r="B846" s="150">
        <v>844</v>
      </c>
      <c r="C846" s="152" t="s">
        <v>31</v>
      </c>
      <c r="D846" s="154"/>
      <c r="E846" s="155"/>
      <c r="F846" s="291"/>
      <c r="G846" s="153"/>
    </row>
    <row r="847" spans="1:7">
      <c r="A847" s="150">
        <f t="shared" si="13"/>
        <v>5</v>
      </c>
      <c r="B847" s="150">
        <v>845</v>
      </c>
      <c r="C847" s="152" t="s">
        <v>31</v>
      </c>
      <c r="D847" s="154"/>
      <c r="E847" s="155"/>
      <c r="F847" s="291"/>
      <c r="G847" s="153"/>
    </row>
    <row r="848" spans="1:7">
      <c r="A848" s="150">
        <f t="shared" si="13"/>
        <v>5</v>
      </c>
      <c r="B848" s="150">
        <v>846</v>
      </c>
      <c r="C848" s="152" t="s">
        <v>31</v>
      </c>
      <c r="D848" s="154"/>
      <c r="E848" s="155"/>
      <c r="F848" s="291"/>
      <c r="G848" s="153"/>
    </row>
    <row r="849" spans="1:7">
      <c r="A849" s="150">
        <f t="shared" si="13"/>
        <v>5</v>
      </c>
      <c r="B849" s="150">
        <v>847</v>
      </c>
      <c r="C849" s="152" t="s">
        <v>31</v>
      </c>
      <c r="D849" s="154"/>
      <c r="E849" s="155"/>
      <c r="F849" s="291"/>
      <c r="G849" s="153"/>
    </row>
    <row r="850" spans="1:7">
      <c r="A850" s="150">
        <f t="shared" si="13"/>
        <v>5</v>
      </c>
      <c r="B850" s="150">
        <v>848</v>
      </c>
      <c r="C850" s="152" t="s">
        <v>31</v>
      </c>
      <c r="D850" s="154"/>
      <c r="E850" s="155"/>
      <c r="F850" s="291"/>
      <c r="G850" s="153"/>
    </row>
    <row r="851" spans="1:7">
      <c r="A851" s="150">
        <f t="shared" si="13"/>
        <v>5</v>
      </c>
      <c r="B851" s="150">
        <v>849</v>
      </c>
      <c r="C851" s="152" t="s">
        <v>31</v>
      </c>
      <c r="D851" s="154"/>
      <c r="E851" s="155"/>
      <c r="F851" s="291"/>
      <c r="G851" s="153"/>
    </row>
    <row r="852" spans="1:7">
      <c r="A852" s="150">
        <f t="shared" si="13"/>
        <v>5</v>
      </c>
      <c r="B852" s="150">
        <v>850</v>
      </c>
      <c r="C852" s="152" t="s">
        <v>31</v>
      </c>
      <c r="D852" s="154"/>
      <c r="E852" s="155"/>
      <c r="F852" s="291"/>
      <c r="G852" s="153"/>
    </row>
    <row r="853" spans="1:7">
      <c r="A853" s="150">
        <f t="shared" si="13"/>
        <v>5</v>
      </c>
      <c r="B853" s="150">
        <v>851</v>
      </c>
      <c r="C853" s="152" t="s">
        <v>31</v>
      </c>
      <c r="D853" s="154"/>
      <c r="E853" s="155"/>
      <c r="F853" s="291"/>
      <c r="G853" s="153"/>
    </row>
    <row r="854" spans="1:7">
      <c r="A854" s="150">
        <f t="shared" si="13"/>
        <v>5</v>
      </c>
      <c r="B854" s="150">
        <v>852</v>
      </c>
      <c r="C854" s="152" t="s">
        <v>31</v>
      </c>
      <c r="D854" s="154"/>
      <c r="E854" s="155"/>
      <c r="F854" s="291"/>
      <c r="G854" s="153"/>
    </row>
    <row r="855" spans="1:7">
      <c r="A855" s="150">
        <f t="shared" si="13"/>
        <v>5</v>
      </c>
      <c r="B855" s="150">
        <v>853</v>
      </c>
      <c r="C855" s="152" t="s">
        <v>31</v>
      </c>
      <c r="D855" s="154"/>
      <c r="E855" s="155"/>
      <c r="F855" s="291"/>
      <c r="G855" s="153"/>
    </row>
    <row r="856" spans="1:7">
      <c r="A856" s="150">
        <f t="shared" si="13"/>
        <v>5</v>
      </c>
      <c r="B856" s="150">
        <v>854</v>
      </c>
      <c r="C856" s="152" t="s">
        <v>31</v>
      </c>
      <c r="D856" s="154"/>
      <c r="E856" s="155"/>
      <c r="F856" s="291"/>
      <c r="G856" s="153"/>
    </row>
    <row r="857" spans="1:7">
      <c r="A857" s="150">
        <f t="shared" si="13"/>
        <v>5</v>
      </c>
      <c r="B857" s="150">
        <v>855</v>
      </c>
      <c r="C857" s="152" t="s">
        <v>31</v>
      </c>
      <c r="D857" s="154"/>
      <c r="E857" s="155"/>
      <c r="F857" s="291"/>
      <c r="G857" s="153"/>
    </row>
    <row r="858" spans="1:7">
      <c r="A858" s="150">
        <f t="shared" si="13"/>
        <v>5</v>
      </c>
      <c r="B858" s="150">
        <v>856</v>
      </c>
      <c r="C858" s="152" t="s">
        <v>31</v>
      </c>
      <c r="D858" s="154"/>
      <c r="E858" s="155"/>
      <c r="F858" s="291"/>
      <c r="G858" s="153"/>
    </row>
    <row r="859" spans="1:7">
      <c r="A859" s="150">
        <f t="shared" si="13"/>
        <v>5</v>
      </c>
      <c r="B859" s="150">
        <v>857</v>
      </c>
      <c r="C859" s="152" t="s">
        <v>31</v>
      </c>
      <c r="D859" s="154"/>
      <c r="E859" s="155"/>
      <c r="F859" s="291"/>
      <c r="G859" s="153"/>
    </row>
    <row r="860" spans="1:7">
      <c r="A860" s="150">
        <f t="shared" si="13"/>
        <v>5</v>
      </c>
      <c r="B860" s="150">
        <v>858</v>
      </c>
      <c r="C860" s="152" t="s">
        <v>31</v>
      </c>
      <c r="D860" s="154"/>
      <c r="E860" s="155"/>
      <c r="F860" s="291"/>
      <c r="G860" s="153"/>
    </row>
    <row r="861" spans="1:7">
      <c r="A861" s="150">
        <f t="shared" si="13"/>
        <v>5</v>
      </c>
      <c r="B861" s="150">
        <v>859</v>
      </c>
      <c r="C861" s="152" t="s">
        <v>31</v>
      </c>
      <c r="D861" s="154"/>
      <c r="E861" s="155"/>
      <c r="F861" s="291"/>
      <c r="G861" s="153"/>
    </row>
    <row r="862" spans="1:7">
      <c r="A862" s="150">
        <f t="shared" si="13"/>
        <v>5</v>
      </c>
      <c r="B862" s="150">
        <v>860</v>
      </c>
      <c r="C862" s="152" t="s">
        <v>31</v>
      </c>
      <c r="D862" s="154"/>
      <c r="E862" s="155"/>
      <c r="F862" s="291"/>
      <c r="G862" s="153"/>
    </row>
    <row r="863" spans="1:7">
      <c r="A863" s="150">
        <f t="shared" si="13"/>
        <v>5</v>
      </c>
      <c r="B863" s="150">
        <v>861</v>
      </c>
      <c r="C863" s="152" t="s">
        <v>31</v>
      </c>
      <c r="D863" s="154"/>
      <c r="E863" s="155"/>
      <c r="F863" s="291"/>
      <c r="G863" s="153"/>
    </row>
    <row r="864" spans="1:7">
      <c r="A864" s="150">
        <f t="shared" si="13"/>
        <v>5</v>
      </c>
      <c r="B864" s="150">
        <v>862</v>
      </c>
      <c r="C864" s="152" t="s">
        <v>31</v>
      </c>
      <c r="D864" s="154"/>
      <c r="E864" s="155"/>
      <c r="F864" s="291"/>
      <c r="G864" s="153"/>
    </row>
    <row r="865" spans="1:7">
      <c r="A865" s="150">
        <f t="shared" si="13"/>
        <v>5</v>
      </c>
      <c r="B865" s="150">
        <v>863</v>
      </c>
      <c r="C865" s="152" t="s">
        <v>31</v>
      </c>
      <c r="D865" s="154"/>
      <c r="E865" s="155"/>
      <c r="F865" s="291"/>
      <c r="G865" s="153"/>
    </row>
    <row r="866" spans="1:7">
      <c r="A866" s="150">
        <f t="shared" si="13"/>
        <v>5</v>
      </c>
      <c r="B866" s="150">
        <v>864</v>
      </c>
      <c r="C866" s="152" t="s">
        <v>31</v>
      </c>
      <c r="D866" s="154"/>
      <c r="E866" s="155"/>
      <c r="F866" s="291"/>
      <c r="G866" s="153"/>
    </row>
    <row r="867" spans="1:7">
      <c r="A867" s="150">
        <f t="shared" si="13"/>
        <v>5</v>
      </c>
      <c r="B867" s="150">
        <v>865</v>
      </c>
      <c r="C867" s="152" t="s">
        <v>31</v>
      </c>
      <c r="D867" s="154"/>
      <c r="E867" s="155"/>
      <c r="F867" s="291"/>
      <c r="G867" s="153"/>
    </row>
    <row r="868" spans="1:7">
      <c r="A868" s="150">
        <f t="shared" si="13"/>
        <v>5</v>
      </c>
      <c r="B868" s="150">
        <v>866</v>
      </c>
      <c r="C868" s="152" t="s">
        <v>31</v>
      </c>
      <c r="D868" s="154"/>
      <c r="E868" s="155"/>
      <c r="F868" s="291"/>
      <c r="G868" s="153"/>
    </row>
    <row r="869" spans="1:7">
      <c r="A869" s="150">
        <f t="shared" si="13"/>
        <v>5</v>
      </c>
      <c r="B869" s="150">
        <v>867</v>
      </c>
      <c r="C869" s="152" t="s">
        <v>31</v>
      </c>
      <c r="D869" s="154"/>
      <c r="E869" s="155"/>
      <c r="F869" s="291"/>
      <c r="G869" s="153"/>
    </row>
    <row r="870" spans="1:7">
      <c r="A870" s="150">
        <f t="shared" si="13"/>
        <v>5</v>
      </c>
      <c r="B870" s="150">
        <v>868</v>
      </c>
      <c r="C870" s="152" t="s">
        <v>31</v>
      </c>
      <c r="D870" s="154"/>
      <c r="E870" s="155"/>
      <c r="F870" s="291"/>
      <c r="G870" s="153"/>
    </row>
    <row r="871" spans="1:7">
      <c r="A871" s="150">
        <f t="shared" si="13"/>
        <v>5</v>
      </c>
      <c r="B871" s="150">
        <v>869</v>
      </c>
      <c r="C871" s="152" t="s">
        <v>31</v>
      </c>
      <c r="D871" s="154"/>
      <c r="E871" s="155"/>
      <c r="F871" s="291"/>
      <c r="G871" s="153"/>
    </row>
    <row r="872" spans="1:7">
      <c r="A872" s="150">
        <f t="shared" si="13"/>
        <v>5</v>
      </c>
      <c r="B872" s="150">
        <v>870</v>
      </c>
      <c r="C872" s="152" t="s">
        <v>31</v>
      </c>
      <c r="D872" s="154"/>
      <c r="E872" s="155"/>
      <c r="F872" s="291"/>
      <c r="G872" s="153"/>
    </row>
    <row r="873" spans="1:7">
      <c r="A873" s="150">
        <f t="shared" si="13"/>
        <v>5</v>
      </c>
      <c r="B873" s="150">
        <v>871</v>
      </c>
      <c r="C873" s="152" t="s">
        <v>31</v>
      </c>
      <c r="D873" s="154"/>
      <c r="E873" s="155"/>
      <c r="F873" s="291"/>
      <c r="G873" s="153"/>
    </row>
    <row r="874" spans="1:7">
      <c r="A874" s="150">
        <f t="shared" si="13"/>
        <v>5</v>
      </c>
      <c r="B874" s="150">
        <v>872</v>
      </c>
      <c r="C874" s="152" t="s">
        <v>31</v>
      </c>
      <c r="D874" s="154"/>
      <c r="E874" s="155"/>
      <c r="F874" s="291"/>
      <c r="G874" s="153"/>
    </row>
    <row r="875" spans="1:7">
      <c r="A875" s="150">
        <f t="shared" si="13"/>
        <v>5</v>
      </c>
      <c r="B875" s="150">
        <v>873</v>
      </c>
      <c r="C875" s="152" t="s">
        <v>31</v>
      </c>
      <c r="D875" s="154"/>
      <c r="E875" s="155"/>
      <c r="F875" s="291"/>
      <c r="G875" s="153"/>
    </row>
    <row r="876" spans="1:7">
      <c r="A876" s="150">
        <f t="shared" si="13"/>
        <v>5</v>
      </c>
      <c r="B876" s="150">
        <v>874</v>
      </c>
      <c r="C876" s="152" t="s">
        <v>31</v>
      </c>
      <c r="D876" s="154"/>
      <c r="E876" s="155"/>
      <c r="F876" s="291"/>
      <c r="G876" s="153"/>
    </row>
    <row r="877" spans="1:7">
      <c r="A877" s="150">
        <f t="shared" si="13"/>
        <v>5</v>
      </c>
      <c r="B877" s="150">
        <v>875</v>
      </c>
      <c r="C877" s="152" t="s">
        <v>31</v>
      </c>
      <c r="D877" s="154"/>
      <c r="E877" s="155"/>
      <c r="F877" s="291"/>
      <c r="G877" s="153"/>
    </row>
    <row r="878" spans="1:7">
      <c r="A878" s="150">
        <f t="shared" si="13"/>
        <v>5</v>
      </c>
      <c r="B878" s="150">
        <v>876</v>
      </c>
      <c r="C878" s="152" t="s">
        <v>31</v>
      </c>
      <c r="D878" s="154"/>
      <c r="E878" s="155"/>
      <c r="F878" s="291"/>
      <c r="G878" s="153"/>
    </row>
    <row r="879" spans="1:7">
      <c r="A879" s="150">
        <f t="shared" si="13"/>
        <v>5</v>
      </c>
      <c r="B879" s="150">
        <v>877</v>
      </c>
      <c r="C879" s="152" t="s">
        <v>31</v>
      </c>
      <c r="D879" s="154"/>
      <c r="E879" s="155"/>
      <c r="F879" s="291"/>
      <c r="G879" s="153"/>
    </row>
    <row r="880" spans="1:7">
      <c r="A880" s="150">
        <f t="shared" si="13"/>
        <v>5</v>
      </c>
      <c r="B880" s="150">
        <v>878</v>
      </c>
      <c r="C880" s="152" t="s">
        <v>31</v>
      </c>
      <c r="D880" s="154"/>
      <c r="E880" s="155"/>
      <c r="F880" s="291"/>
      <c r="G880" s="153"/>
    </row>
    <row r="881" spans="1:7">
      <c r="A881" s="150">
        <f t="shared" si="13"/>
        <v>5</v>
      </c>
      <c r="B881" s="150">
        <v>879</v>
      </c>
      <c r="C881" s="152" t="s">
        <v>31</v>
      </c>
      <c r="D881" s="154"/>
      <c r="E881" s="155"/>
      <c r="F881" s="291"/>
      <c r="G881" s="153"/>
    </row>
    <row r="882" spans="1:7">
      <c r="A882" s="150">
        <f t="shared" si="13"/>
        <v>5</v>
      </c>
      <c r="B882" s="150">
        <v>880</v>
      </c>
      <c r="C882" s="152" t="s">
        <v>31</v>
      </c>
      <c r="D882" s="154"/>
      <c r="E882" s="155"/>
      <c r="F882" s="291"/>
      <c r="G882" s="153"/>
    </row>
    <row r="883" spans="1:7">
      <c r="A883" s="150">
        <f t="shared" si="13"/>
        <v>5</v>
      </c>
      <c r="B883" s="150">
        <v>881</v>
      </c>
      <c r="C883" s="152" t="s">
        <v>31</v>
      </c>
      <c r="D883" s="154"/>
      <c r="E883" s="155"/>
      <c r="F883" s="291"/>
      <c r="G883" s="153"/>
    </row>
    <row r="884" spans="1:7">
      <c r="A884" s="150">
        <f t="shared" si="13"/>
        <v>5</v>
      </c>
      <c r="B884" s="150">
        <v>882</v>
      </c>
      <c r="C884" s="152" t="s">
        <v>31</v>
      </c>
      <c r="D884" s="154"/>
      <c r="E884" s="155"/>
      <c r="F884" s="291"/>
      <c r="G884" s="153"/>
    </row>
    <row r="885" spans="1:7">
      <c r="A885" s="150">
        <f t="shared" si="13"/>
        <v>5</v>
      </c>
      <c r="B885" s="150">
        <v>883</v>
      </c>
      <c r="C885" s="152" t="s">
        <v>31</v>
      </c>
      <c r="D885" s="154"/>
      <c r="E885" s="155"/>
      <c r="F885" s="291"/>
      <c r="G885" s="153"/>
    </row>
    <row r="886" spans="1:7">
      <c r="A886" s="150">
        <f t="shared" si="13"/>
        <v>5</v>
      </c>
      <c r="B886" s="150">
        <v>884</v>
      </c>
      <c r="C886" s="152" t="s">
        <v>31</v>
      </c>
      <c r="D886" s="154"/>
      <c r="E886" s="155"/>
      <c r="F886" s="291"/>
      <c r="G886" s="153"/>
    </row>
    <row r="887" spans="1:7">
      <c r="A887" s="150">
        <f t="shared" si="13"/>
        <v>5</v>
      </c>
      <c r="B887" s="150">
        <v>885</v>
      </c>
      <c r="C887" s="152" t="s">
        <v>31</v>
      </c>
      <c r="D887" s="154"/>
      <c r="E887" s="155"/>
      <c r="F887" s="291"/>
      <c r="G887" s="153"/>
    </row>
    <row r="888" spans="1:7">
      <c r="A888" s="150">
        <f t="shared" si="13"/>
        <v>5</v>
      </c>
      <c r="B888" s="150">
        <v>886</v>
      </c>
      <c r="C888" s="152" t="s">
        <v>31</v>
      </c>
      <c r="D888" s="154"/>
      <c r="E888" s="155"/>
      <c r="F888" s="291"/>
      <c r="G888" s="153"/>
    </row>
    <row r="889" spans="1:7">
      <c r="A889" s="150">
        <f t="shared" si="13"/>
        <v>5</v>
      </c>
      <c r="B889" s="150">
        <v>887</v>
      </c>
      <c r="C889" s="152" t="s">
        <v>31</v>
      </c>
      <c r="D889" s="154"/>
      <c r="E889" s="155"/>
      <c r="F889" s="291"/>
      <c r="G889" s="153"/>
    </row>
    <row r="890" spans="1:7">
      <c r="A890" s="150">
        <f t="shared" si="13"/>
        <v>5</v>
      </c>
      <c r="B890" s="150">
        <v>888</v>
      </c>
      <c r="C890" s="152" t="s">
        <v>31</v>
      </c>
      <c r="D890" s="154"/>
      <c r="E890" s="155"/>
      <c r="F890" s="291"/>
      <c r="G890" s="153"/>
    </row>
    <row r="891" spans="1:7">
      <c r="A891" s="150">
        <f t="shared" si="13"/>
        <v>5</v>
      </c>
      <c r="B891" s="150">
        <v>889</v>
      </c>
      <c r="C891" s="152" t="s">
        <v>31</v>
      </c>
      <c r="D891" s="154"/>
      <c r="E891" s="155"/>
      <c r="F891" s="291"/>
      <c r="G891" s="153"/>
    </row>
    <row r="892" spans="1:7">
      <c r="A892" s="150">
        <f t="shared" si="13"/>
        <v>5</v>
      </c>
      <c r="B892" s="150">
        <v>890</v>
      </c>
      <c r="C892" s="152" t="s">
        <v>31</v>
      </c>
      <c r="D892" s="154"/>
      <c r="E892" s="155"/>
      <c r="F892" s="291"/>
      <c r="G892" s="153"/>
    </row>
    <row r="893" spans="1:7">
      <c r="A893" s="150">
        <f t="shared" si="13"/>
        <v>5</v>
      </c>
      <c r="B893" s="150">
        <v>891</v>
      </c>
      <c r="C893" s="152" t="s">
        <v>31</v>
      </c>
      <c r="D893" s="154"/>
      <c r="E893" s="155"/>
      <c r="F893" s="291"/>
      <c r="G893" s="153"/>
    </row>
    <row r="894" spans="1:7">
      <c r="A894" s="150">
        <f t="shared" si="13"/>
        <v>5</v>
      </c>
      <c r="B894" s="150">
        <v>892</v>
      </c>
      <c r="C894" s="152" t="s">
        <v>31</v>
      </c>
      <c r="D894" s="154"/>
      <c r="E894" s="155"/>
      <c r="F894" s="291"/>
      <c r="G894" s="153"/>
    </row>
    <row r="895" spans="1:7">
      <c r="A895" s="150">
        <f t="shared" si="13"/>
        <v>5</v>
      </c>
      <c r="B895" s="150">
        <v>893</v>
      </c>
      <c r="C895" s="152" t="s">
        <v>31</v>
      </c>
      <c r="D895" s="154"/>
      <c r="E895" s="155"/>
      <c r="F895" s="291"/>
      <c r="G895" s="153"/>
    </row>
    <row r="896" spans="1:7">
      <c r="A896" s="150">
        <f t="shared" si="13"/>
        <v>5</v>
      </c>
      <c r="B896" s="150">
        <v>894</v>
      </c>
      <c r="C896" s="152" t="s">
        <v>31</v>
      </c>
      <c r="D896" s="154"/>
      <c r="E896" s="155"/>
      <c r="F896" s="291"/>
      <c r="G896" s="153"/>
    </row>
    <row r="897" spans="1:7">
      <c r="A897" s="150">
        <f t="shared" si="13"/>
        <v>5</v>
      </c>
      <c r="B897" s="150">
        <v>895</v>
      </c>
      <c r="C897" s="152" t="s">
        <v>31</v>
      </c>
      <c r="D897" s="154"/>
      <c r="E897" s="155"/>
      <c r="F897" s="291"/>
      <c r="G897" s="153"/>
    </row>
    <row r="898" spans="1:7">
      <c r="A898" s="150">
        <f t="shared" si="13"/>
        <v>5</v>
      </c>
      <c r="B898" s="150">
        <v>896</v>
      </c>
      <c r="C898" s="152" t="s">
        <v>31</v>
      </c>
      <c r="D898" s="154"/>
      <c r="E898" s="155"/>
      <c r="F898" s="291"/>
      <c r="G898" s="153"/>
    </row>
    <row r="899" spans="1:7">
      <c r="A899" s="150">
        <f t="shared" ref="A899:A962" si="14">VALUE(mois)</f>
        <v>5</v>
      </c>
      <c r="B899" s="150">
        <v>897</v>
      </c>
      <c r="C899" s="152" t="s">
        <v>31</v>
      </c>
      <c r="D899" s="154"/>
      <c r="E899" s="155"/>
      <c r="F899" s="291"/>
      <c r="G899" s="153"/>
    </row>
    <row r="900" spans="1:7">
      <c r="A900" s="150">
        <f t="shared" si="14"/>
        <v>5</v>
      </c>
      <c r="B900" s="150">
        <v>898</v>
      </c>
      <c r="C900" s="152" t="s">
        <v>31</v>
      </c>
      <c r="D900" s="154"/>
      <c r="E900" s="155"/>
      <c r="F900" s="291"/>
      <c r="G900" s="153"/>
    </row>
    <row r="901" spans="1:7">
      <c r="A901" s="150">
        <f t="shared" si="14"/>
        <v>5</v>
      </c>
      <c r="B901" s="150">
        <v>899</v>
      </c>
      <c r="C901" s="152" t="s">
        <v>31</v>
      </c>
      <c r="D901" s="154"/>
      <c r="E901" s="155"/>
      <c r="F901" s="291"/>
      <c r="G901" s="153"/>
    </row>
    <row r="902" spans="1:7">
      <c r="A902" s="150">
        <f t="shared" si="14"/>
        <v>5</v>
      </c>
      <c r="B902" s="150">
        <v>900</v>
      </c>
      <c r="C902" s="152" t="s">
        <v>31</v>
      </c>
      <c r="D902" s="154"/>
      <c r="E902" s="155"/>
      <c r="F902" s="291"/>
      <c r="G902" s="153"/>
    </row>
    <row r="903" spans="1:7">
      <c r="A903" s="150">
        <f t="shared" si="14"/>
        <v>5</v>
      </c>
      <c r="B903" s="150">
        <v>901</v>
      </c>
      <c r="C903" s="152" t="s">
        <v>31</v>
      </c>
      <c r="D903" s="154"/>
      <c r="E903" s="155"/>
      <c r="F903" s="291"/>
      <c r="G903" s="153"/>
    </row>
    <row r="904" spans="1:7">
      <c r="A904" s="150">
        <f t="shared" si="14"/>
        <v>5</v>
      </c>
      <c r="B904" s="150">
        <v>902</v>
      </c>
      <c r="C904" s="152" t="s">
        <v>31</v>
      </c>
      <c r="D904" s="154"/>
      <c r="E904" s="155"/>
      <c r="F904" s="291"/>
      <c r="G904" s="153"/>
    </row>
    <row r="905" spans="1:7">
      <c r="A905" s="150">
        <f t="shared" si="14"/>
        <v>5</v>
      </c>
      <c r="B905" s="150">
        <v>903</v>
      </c>
      <c r="C905" s="152" t="s">
        <v>31</v>
      </c>
      <c r="D905" s="154"/>
      <c r="E905" s="155"/>
      <c r="F905" s="291"/>
      <c r="G905" s="153"/>
    </row>
    <row r="906" spans="1:7">
      <c r="A906" s="150">
        <f t="shared" si="14"/>
        <v>5</v>
      </c>
      <c r="B906" s="150">
        <v>904</v>
      </c>
      <c r="C906" s="152" t="s">
        <v>31</v>
      </c>
      <c r="D906" s="154"/>
      <c r="E906" s="155"/>
      <c r="F906" s="291"/>
      <c r="G906" s="153"/>
    </row>
    <row r="907" spans="1:7">
      <c r="A907" s="150">
        <f t="shared" si="14"/>
        <v>5</v>
      </c>
      <c r="B907" s="150">
        <v>905</v>
      </c>
      <c r="C907" s="152" t="s">
        <v>31</v>
      </c>
      <c r="D907" s="154"/>
      <c r="E907" s="155"/>
      <c r="F907" s="291"/>
      <c r="G907" s="153"/>
    </row>
    <row r="908" spans="1:7">
      <c r="A908" s="150">
        <f t="shared" si="14"/>
        <v>5</v>
      </c>
      <c r="B908" s="150">
        <v>906</v>
      </c>
      <c r="C908" s="152" t="s">
        <v>31</v>
      </c>
      <c r="D908" s="154"/>
      <c r="E908" s="155"/>
      <c r="F908" s="291"/>
      <c r="G908" s="153"/>
    </row>
    <row r="909" spans="1:7">
      <c r="A909" s="150">
        <f t="shared" si="14"/>
        <v>5</v>
      </c>
      <c r="B909" s="150">
        <v>907</v>
      </c>
      <c r="C909" s="152" t="s">
        <v>31</v>
      </c>
      <c r="D909" s="154"/>
      <c r="E909" s="155"/>
      <c r="F909" s="291"/>
      <c r="G909" s="153"/>
    </row>
    <row r="910" spans="1:7">
      <c r="A910" s="150">
        <f t="shared" si="14"/>
        <v>5</v>
      </c>
      <c r="B910" s="150">
        <v>908</v>
      </c>
      <c r="C910" s="152" t="s">
        <v>31</v>
      </c>
      <c r="D910" s="154"/>
      <c r="E910" s="155"/>
      <c r="F910" s="291"/>
      <c r="G910" s="153"/>
    </row>
    <row r="911" spans="1:7">
      <c r="A911" s="150">
        <f t="shared" si="14"/>
        <v>5</v>
      </c>
      <c r="B911" s="150">
        <v>909</v>
      </c>
      <c r="C911" s="152" t="s">
        <v>31</v>
      </c>
      <c r="D911" s="154"/>
      <c r="E911" s="155"/>
      <c r="F911" s="291"/>
      <c r="G911" s="153"/>
    </row>
    <row r="912" spans="1:7">
      <c r="A912" s="150">
        <f t="shared" si="14"/>
        <v>5</v>
      </c>
      <c r="B912" s="150">
        <v>910</v>
      </c>
      <c r="C912" s="152" t="s">
        <v>31</v>
      </c>
      <c r="D912" s="154"/>
      <c r="E912" s="155"/>
      <c r="F912" s="291"/>
      <c r="G912" s="153"/>
    </row>
    <row r="913" spans="1:7">
      <c r="A913" s="150">
        <f t="shared" si="14"/>
        <v>5</v>
      </c>
      <c r="B913" s="150">
        <v>911</v>
      </c>
      <c r="C913" s="152" t="s">
        <v>31</v>
      </c>
      <c r="D913" s="154"/>
      <c r="E913" s="155"/>
      <c r="F913" s="291"/>
      <c r="G913" s="153"/>
    </row>
    <row r="914" spans="1:7">
      <c r="A914" s="150">
        <f t="shared" si="14"/>
        <v>5</v>
      </c>
      <c r="B914" s="150">
        <v>912</v>
      </c>
      <c r="C914" s="152" t="s">
        <v>31</v>
      </c>
      <c r="D914" s="154"/>
      <c r="E914" s="155"/>
      <c r="F914" s="291"/>
      <c r="G914" s="153"/>
    </row>
    <row r="915" spans="1:7">
      <c r="A915" s="150">
        <f t="shared" si="14"/>
        <v>5</v>
      </c>
      <c r="B915" s="150">
        <v>913</v>
      </c>
      <c r="C915" s="152" t="s">
        <v>31</v>
      </c>
      <c r="D915" s="154"/>
      <c r="E915" s="155"/>
      <c r="F915" s="291"/>
      <c r="G915" s="153"/>
    </row>
    <row r="916" spans="1:7">
      <c r="A916" s="150">
        <f t="shared" si="14"/>
        <v>5</v>
      </c>
      <c r="B916" s="150">
        <v>914</v>
      </c>
      <c r="C916" s="152" t="s">
        <v>31</v>
      </c>
      <c r="D916" s="154"/>
      <c r="E916" s="155"/>
      <c r="F916" s="291"/>
      <c r="G916" s="153"/>
    </row>
    <row r="917" spans="1:7">
      <c r="A917" s="150">
        <f t="shared" si="14"/>
        <v>5</v>
      </c>
      <c r="B917" s="150">
        <v>915</v>
      </c>
      <c r="C917" s="152" t="s">
        <v>31</v>
      </c>
      <c r="D917" s="154"/>
      <c r="E917" s="155"/>
      <c r="F917" s="291"/>
      <c r="G917" s="153"/>
    </row>
    <row r="918" spans="1:7">
      <c r="A918" s="150">
        <f t="shared" si="14"/>
        <v>5</v>
      </c>
      <c r="B918" s="150">
        <v>916</v>
      </c>
      <c r="C918" s="152" t="s">
        <v>31</v>
      </c>
      <c r="D918" s="154"/>
      <c r="E918" s="155"/>
      <c r="F918" s="291"/>
      <c r="G918" s="153"/>
    </row>
    <row r="919" spans="1:7">
      <c r="A919" s="150">
        <f t="shared" si="14"/>
        <v>5</v>
      </c>
      <c r="B919" s="150">
        <v>917</v>
      </c>
      <c r="C919" s="152" t="s">
        <v>31</v>
      </c>
      <c r="D919" s="154"/>
      <c r="E919" s="155"/>
      <c r="F919" s="291"/>
      <c r="G919" s="153"/>
    </row>
    <row r="920" spans="1:7">
      <c r="A920" s="150">
        <f t="shared" si="14"/>
        <v>5</v>
      </c>
      <c r="B920" s="150">
        <v>918</v>
      </c>
      <c r="C920" s="152" t="s">
        <v>31</v>
      </c>
      <c r="D920" s="154"/>
      <c r="E920" s="155"/>
      <c r="F920" s="291"/>
      <c r="G920" s="153"/>
    </row>
    <row r="921" spans="1:7">
      <c r="A921" s="150">
        <f t="shared" si="14"/>
        <v>5</v>
      </c>
      <c r="B921" s="150">
        <v>919</v>
      </c>
      <c r="C921" s="152" t="s">
        <v>31</v>
      </c>
      <c r="D921" s="154"/>
      <c r="E921" s="155"/>
      <c r="F921" s="291"/>
      <c r="G921" s="153"/>
    </row>
    <row r="922" spans="1:7">
      <c r="A922" s="150">
        <f t="shared" si="14"/>
        <v>5</v>
      </c>
      <c r="B922" s="150">
        <v>920</v>
      </c>
      <c r="C922" s="152" t="s">
        <v>31</v>
      </c>
      <c r="D922" s="154"/>
      <c r="E922" s="155"/>
      <c r="F922" s="291"/>
      <c r="G922" s="153"/>
    </row>
    <row r="923" spans="1:7">
      <c r="A923" s="150">
        <f t="shared" si="14"/>
        <v>5</v>
      </c>
      <c r="B923" s="150">
        <v>921</v>
      </c>
      <c r="C923" s="152" t="s">
        <v>31</v>
      </c>
      <c r="D923" s="154"/>
      <c r="E923" s="155"/>
      <c r="F923" s="291"/>
      <c r="G923" s="153"/>
    </row>
    <row r="924" spans="1:7">
      <c r="A924" s="150">
        <f t="shared" si="14"/>
        <v>5</v>
      </c>
      <c r="B924" s="150">
        <v>922</v>
      </c>
      <c r="C924" s="152" t="s">
        <v>31</v>
      </c>
      <c r="D924" s="154"/>
      <c r="E924" s="155"/>
      <c r="F924" s="291"/>
      <c r="G924" s="153"/>
    </row>
    <row r="925" spans="1:7">
      <c r="A925" s="150">
        <f t="shared" si="14"/>
        <v>5</v>
      </c>
      <c r="B925" s="150">
        <v>923</v>
      </c>
      <c r="C925" s="152" t="s">
        <v>31</v>
      </c>
      <c r="D925" s="154"/>
      <c r="E925" s="155"/>
      <c r="F925" s="291"/>
      <c r="G925" s="153"/>
    </row>
    <row r="926" spans="1:7">
      <c r="A926" s="150">
        <f t="shared" si="14"/>
        <v>5</v>
      </c>
      <c r="B926" s="150">
        <v>924</v>
      </c>
      <c r="C926" s="152" t="s">
        <v>31</v>
      </c>
      <c r="D926" s="154"/>
      <c r="E926" s="155"/>
      <c r="F926" s="291"/>
      <c r="G926" s="153"/>
    </row>
    <row r="927" spans="1:7">
      <c r="A927" s="150">
        <f t="shared" si="14"/>
        <v>5</v>
      </c>
      <c r="B927" s="150">
        <v>925</v>
      </c>
      <c r="C927" s="152" t="s">
        <v>31</v>
      </c>
      <c r="D927" s="154"/>
      <c r="E927" s="155"/>
      <c r="F927" s="291"/>
      <c r="G927" s="153"/>
    </row>
    <row r="928" spans="1:7">
      <c r="A928" s="150">
        <f t="shared" si="14"/>
        <v>5</v>
      </c>
      <c r="B928" s="150">
        <v>926</v>
      </c>
      <c r="C928" s="152" t="s">
        <v>31</v>
      </c>
      <c r="D928" s="154"/>
      <c r="E928" s="155"/>
      <c r="F928" s="291"/>
      <c r="G928" s="153"/>
    </row>
    <row r="929" spans="1:7">
      <c r="A929" s="150">
        <f t="shared" si="14"/>
        <v>5</v>
      </c>
      <c r="B929" s="150">
        <v>927</v>
      </c>
      <c r="C929" s="152" t="s">
        <v>31</v>
      </c>
      <c r="D929" s="154"/>
      <c r="E929" s="155"/>
      <c r="F929" s="291"/>
      <c r="G929" s="153"/>
    </row>
    <row r="930" spans="1:7">
      <c r="A930" s="150">
        <f t="shared" si="14"/>
        <v>5</v>
      </c>
      <c r="B930" s="150">
        <v>928</v>
      </c>
      <c r="C930" s="152" t="s">
        <v>31</v>
      </c>
      <c r="D930" s="154"/>
      <c r="E930" s="155"/>
      <c r="F930" s="291"/>
      <c r="G930" s="153"/>
    </row>
    <row r="931" spans="1:7">
      <c r="A931" s="150">
        <f t="shared" si="14"/>
        <v>5</v>
      </c>
      <c r="B931" s="150">
        <v>929</v>
      </c>
      <c r="C931" s="152" t="s">
        <v>31</v>
      </c>
      <c r="D931" s="154"/>
      <c r="E931" s="155"/>
      <c r="F931" s="291"/>
      <c r="G931" s="153"/>
    </row>
    <row r="932" spans="1:7">
      <c r="A932" s="150">
        <f t="shared" si="14"/>
        <v>5</v>
      </c>
      <c r="B932" s="150">
        <v>930</v>
      </c>
      <c r="C932" s="152" t="s">
        <v>31</v>
      </c>
      <c r="D932" s="154"/>
      <c r="E932" s="155"/>
      <c r="F932" s="291"/>
      <c r="G932" s="153"/>
    </row>
    <row r="933" spans="1:7">
      <c r="A933" s="150">
        <f t="shared" si="14"/>
        <v>5</v>
      </c>
      <c r="B933" s="150">
        <v>931</v>
      </c>
      <c r="C933" s="152" t="s">
        <v>31</v>
      </c>
      <c r="D933" s="154"/>
      <c r="E933" s="155"/>
      <c r="F933" s="291"/>
      <c r="G933" s="153"/>
    </row>
    <row r="934" spans="1:7">
      <c r="A934" s="150">
        <f t="shared" si="14"/>
        <v>5</v>
      </c>
      <c r="B934" s="150">
        <v>932</v>
      </c>
      <c r="C934" s="152" t="s">
        <v>31</v>
      </c>
      <c r="D934" s="154"/>
      <c r="E934" s="155"/>
      <c r="F934" s="291"/>
      <c r="G934" s="153"/>
    </row>
    <row r="935" spans="1:7">
      <c r="A935" s="150">
        <f t="shared" si="14"/>
        <v>5</v>
      </c>
      <c r="B935" s="150">
        <v>933</v>
      </c>
      <c r="C935" s="152" t="s">
        <v>31</v>
      </c>
      <c r="D935" s="154"/>
      <c r="E935" s="155"/>
      <c r="F935" s="291"/>
      <c r="G935" s="153"/>
    </row>
    <row r="936" spans="1:7">
      <c r="A936" s="150">
        <f t="shared" si="14"/>
        <v>5</v>
      </c>
      <c r="B936" s="150">
        <v>934</v>
      </c>
      <c r="C936" s="152" t="s">
        <v>31</v>
      </c>
      <c r="D936" s="154"/>
      <c r="E936" s="155"/>
      <c r="F936" s="291"/>
      <c r="G936" s="153"/>
    </row>
    <row r="937" spans="1:7">
      <c r="A937" s="150">
        <f t="shared" si="14"/>
        <v>5</v>
      </c>
      <c r="B937" s="150">
        <v>935</v>
      </c>
      <c r="C937" s="152" t="s">
        <v>31</v>
      </c>
      <c r="D937" s="154"/>
      <c r="E937" s="155"/>
      <c r="F937" s="291"/>
      <c r="G937" s="153"/>
    </row>
    <row r="938" spans="1:7">
      <c r="A938" s="150">
        <f t="shared" si="14"/>
        <v>5</v>
      </c>
      <c r="B938" s="150">
        <v>936</v>
      </c>
      <c r="C938" s="152" t="s">
        <v>31</v>
      </c>
      <c r="D938" s="154"/>
      <c r="E938" s="155"/>
      <c r="F938" s="291"/>
      <c r="G938" s="153"/>
    </row>
    <row r="939" spans="1:7">
      <c r="A939" s="150">
        <f t="shared" si="14"/>
        <v>5</v>
      </c>
      <c r="B939" s="150">
        <v>937</v>
      </c>
      <c r="C939" s="152" t="s">
        <v>31</v>
      </c>
      <c r="D939" s="154"/>
      <c r="E939" s="155"/>
      <c r="F939" s="291"/>
      <c r="G939" s="153"/>
    </row>
    <row r="940" spans="1:7">
      <c r="A940" s="150">
        <f t="shared" si="14"/>
        <v>5</v>
      </c>
      <c r="B940" s="150">
        <v>938</v>
      </c>
      <c r="C940" s="152" t="s">
        <v>31</v>
      </c>
      <c r="D940" s="154"/>
      <c r="E940" s="155"/>
      <c r="F940" s="291"/>
      <c r="G940" s="153"/>
    </row>
    <row r="941" spans="1:7">
      <c r="A941" s="150">
        <f t="shared" si="14"/>
        <v>5</v>
      </c>
      <c r="B941" s="150">
        <v>939</v>
      </c>
      <c r="C941" s="152" t="s">
        <v>31</v>
      </c>
      <c r="D941" s="154"/>
      <c r="E941" s="155"/>
      <c r="F941" s="291"/>
      <c r="G941" s="153"/>
    </row>
    <row r="942" spans="1:7">
      <c r="A942" s="150">
        <f t="shared" si="14"/>
        <v>5</v>
      </c>
      <c r="B942" s="150">
        <v>940</v>
      </c>
      <c r="C942" s="152" t="s">
        <v>31</v>
      </c>
      <c r="D942" s="154"/>
      <c r="E942" s="155"/>
      <c r="F942" s="291"/>
      <c r="G942" s="153"/>
    </row>
    <row r="943" spans="1:7">
      <c r="A943" s="150">
        <f t="shared" si="14"/>
        <v>5</v>
      </c>
      <c r="B943" s="150">
        <v>941</v>
      </c>
      <c r="C943" s="152" t="s">
        <v>31</v>
      </c>
      <c r="D943" s="154"/>
      <c r="E943" s="155"/>
      <c r="F943" s="291"/>
      <c r="G943" s="153"/>
    </row>
    <row r="944" spans="1:7">
      <c r="A944" s="150">
        <f t="shared" si="14"/>
        <v>5</v>
      </c>
      <c r="B944" s="150">
        <v>942</v>
      </c>
      <c r="C944" s="152" t="s">
        <v>31</v>
      </c>
      <c r="D944" s="154"/>
      <c r="E944" s="155"/>
      <c r="F944" s="291"/>
      <c r="G944" s="153"/>
    </row>
    <row r="945" spans="1:7">
      <c r="A945" s="150">
        <f t="shared" si="14"/>
        <v>5</v>
      </c>
      <c r="B945" s="150">
        <v>943</v>
      </c>
      <c r="C945" s="152" t="s">
        <v>31</v>
      </c>
      <c r="D945" s="154"/>
      <c r="E945" s="155"/>
      <c r="F945" s="291"/>
      <c r="G945" s="153"/>
    </row>
    <row r="946" spans="1:7">
      <c r="A946" s="150">
        <f t="shared" si="14"/>
        <v>5</v>
      </c>
      <c r="B946" s="150">
        <v>944</v>
      </c>
      <c r="C946" s="152" t="s">
        <v>31</v>
      </c>
      <c r="D946" s="154"/>
      <c r="E946" s="155"/>
      <c r="F946" s="291"/>
      <c r="G946" s="153"/>
    </row>
    <row r="947" spans="1:7">
      <c r="A947" s="150">
        <f t="shared" si="14"/>
        <v>5</v>
      </c>
      <c r="B947" s="150">
        <v>945</v>
      </c>
      <c r="C947" s="152" t="s">
        <v>31</v>
      </c>
      <c r="D947" s="154"/>
      <c r="E947" s="155"/>
      <c r="F947" s="291"/>
      <c r="G947" s="153"/>
    </row>
    <row r="948" spans="1:7">
      <c r="A948" s="150">
        <f t="shared" si="14"/>
        <v>5</v>
      </c>
      <c r="B948" s="150">
        <v>946</v>
      </c>
      <c r="C948" s="152" t="s">
        <v>31</v>
      </c>
      <c r="D948" s="154"/>
      <c r="E948" s="155"/>
      <c r="F948" s="291"/>
      <c r="G948" s="153"/>
    </row>
    <row r="949" spans="1:7">
      <c r="A949" s="150">
        <f t="shared" si="14"/>
        <v>5</v>
      </c>
      <c r="B949" s="150">
        <v>947</v>
      </c>
      <c r="C949" s="152" t="s">
        <v>31</v>
      </c>
      <c r="D949" s="154"/>
      <c r="E949" s="155"/>
      <c r="F949" s="291"/>
      <c r="G949" s="153"/>
    </row>
    <row r="950" spans="1:7">
      <c r="A950" s="150">
        <f t="shared" si="14"/>
        <v>5</v>
      </c>
      <c r="B950" s="150">
        <v>948</v>
      </c>
      <c r="C950" s="152" t="s">
        <v>31</v>
      </c>
      <c r="D950" s="154"/>
      <c r="E950" s="155"/>
      <c r="F950" s="291"/>
      <c r="G950" s="153"/>
    </row>
    <row r="951" spans="1:7">
      <c r="A951" s="150">
        <f t="shared" si="14"/>
        <v>5</v>
      </c>
      <c r="B951" s="150">
        <v>949</v>
      </c>
      <c r="C951" s="152" t="s">
        <v>31</v>
      </c>
      <c r="D951" s="154"/>
      <c r="E951" s="155"/>
      <c r="F951" s="291"/>
      <c r="G951" s="153"/>
    </row>
    <row r="952" spans="1:7">
      <c r="A952" s="150">
        <f t="shared" si="14"/>
        <v>5</v>
      </c>
      <c r="B952" s="150">
        <v>950</v>
      </c>
      <c r="C952" s="152" t="s">
        <v>31</v>
      </c>
      <c r="D952" s="154"/>
      <c r="E952" s="155"/>
      <c r="F952" s="291"/>
      <c r="G952" s="153"/>
    </row>
    <row r="953" spans="1:7">
      <c r="A953" s="150">
        <f t="shared" si="14"/>
        <v>5</v>
      </c>
      <c r="B953" s="150">
        <v>951</v>
      </c>
      <c r="C953" s="152" t="s">
        <v>31</v>
      </c>
      <c r="D953" s="154"/>
      <c r="E953" s="155"/>
      <c r="F953" s="291"/>
      <c r="G953" s="153"/>
    </row>
    <row r="954" spans="1:7">
      <c r="A954" s="150">
        <f t="shared" si="14"/>
        <v>5</v>
      </c>
      <c r="B954" s="150">
        <v>952</v>
      </c>
      <c r="C954" s="152" t="s">
        <v>31</v>
      </c>
      <c r="D954" s="154"/>
      <c r="E954" s="155"/>
      <c r="F954" s="291"/>
      <c r="G954" s="153"/>
    </row>
    <row r="955" spans="1:7">
      <c r="A955" s="150">
        <f t="shared" si="14"/>
        <v>5</v>
      </c>
      <c r="B955" s="150">
        <v>953</v>
      </c>
      <c r="C955" s="152" t="s">
        <v>31</v>
      </c>
      <c r="D955" s="154"/>
      <c r="E955" s="155"/>
      <c r="F955" s="291"/>
      <c r="G955" s="153"/>
    </row>
    <row r="956" spans="1:7">
      <c r="A956" s="150">
        <f t="shared" si="14"/>
        <v>5</v>
      </c>
      <c r="B956" s="150">
        <v>954</v>
      </c>
      <c r="C956" s="152" t="s">
        <v>31</v>
      </c>
      <c r="D956" s="154"/>
      <c r="E956" s="155"/>
      <c r="F956" s="291"/>
      <c r="G956" s="153"/>
    </row>
    <row r="957" spans="1:7">
      <c r="A957" s="150">
        <f t="shared" si="14"/>
        <v>5</v>
      </c>
      <c r="B957" s="150">
        <v>955</v>
      </c>
      <c r="C957" s="152" t="s">
        <v>31</v>
      </c>
      <c r="D957" s="154"/>
      <c r="E957" s="155"/>
      <c r="F957" s="291"/>
      <c r="G957" s="153"/>
    </row>
    <row r="958" spans="1:7">
      <c r="A958" s="150">
        <f t="shared" si="14"/>
        <v>5</v>
      </c>
      <c r="B958" s="150">
        <v>956</v>
      </c>
      <c r="C958" s="152" t="s">
        <v>31</v>
      </c>
      <c r="D958" s="154"/>
      <c r="E958" s="155"/>
      <c r="F958" s="291"/>
      <c r="G958" s="153"/>
    </row>
    <row r="959" spans="1:7">
      <c r="A959" s="150">
        <f t="shared" si="14"/>
        <v>5</v>
      </c>
      <c r="B959" s="150">
        <v>957</v>
      </c>
      <c r="C959" s="152" t="s">
        <v>31</v>
      </c>
      <c r="D959" s="154"/>
      <c r="E959" s="155"/>
      <c r="F959" s="291"/>
      <c r="G959" s="153"/>
    </row>
    <row r="960" spans="1:7">
      <c r="A960" s="150">
        <f t="shared" si="14"/>
        <v>5</v>
      </c>
      <c r="B960" s="150">
        <v>958</v>
      </c>
      <c r="C960" s="152" t="s">
        <v>31</v>
      </c>
      <c r="D960" s="154"/>
      <c r="E960" s="155"/>
      <c r="F960" s="291"/>
      <c r="G960" s="153"/>
    </row>
    <row r="961" spans="1:7">
      <c r="A961" s="150">
        <f t="shared" si="14"/>
        <v>5</v>
      </c>
      <c r="B961" s="150">
        <v>959</v>
      </c>
      <c r="C961" s="152" t="s">
        <v>31</v>
      </c>
      <c r="D961" s="154"/>
      <c r="E961" s="155"/>
      <c r="F961" s="291"/>
      <c r="G961" s="153"/>
    </row>
    <row r="962" spans="1:7">
      <c r="A962" s="150">
        <f t="shared" si="14"/>
        <v>5</v>
      </c>
      <c r="B962" s="150">
        <v>960</v>
      </c>
      <c r="C962" s="152" t="s">
        <v>31</v>
      </c>
      <c r="D962" s="154"/>
      <c r="E962" s="155"/>
      <c r="F962" s="291"/>
      <c r="G962" s="153"/>
    </row>
    <row r="963" spans="1:7">
      <c r="A963" s="150">
        <f t="shared" ref="A963:A1026" si="15">VALUE(mois)</f>
        <v>5</v>
      </c>
      <c r="B963" s="150">
        <v>961</v>
      </c>
      <c r="C963" s="152" t="s">
        <v>31</v>
      </c>
      <c r="D963" s="154"/>
      <c r="E963" s="155"/>
      <c r="F963" s="291"/>
      <c r="G963" s="153"/>
    </row>
    <row r="964" spans="1:7">
      <c r="A964" s="150">
        <f t="shared" si="15"/>
        <v>5</v>
      </c>
      <c r="B964" s="150">
        <v>962</v>
      </c>
      <c r="C964" s="152" t="s">
        <v>31</v>
      </c>
      <c r="D964" s="154"/>
      <c r="E964" s="155"/>
      <c r="F964" s="291"/>
      <c r="G964" s="153"/>
    </row>
    <row r="965" spans="1:7">
      <c r="A965" s="150">
        <f t="shared" si="15"/>
        <v>5</v>
      </c>
      <c r="B965" s="150">
        <v>963</v>
      </c>
      <c r="C965" s="152" t="s">
        <v>31</v>
      </c>
      <c r="D965" s="154"/>
      <c r="E965" s="155"/>
      <c r="F965" s="291"/>
      <c r="G965" s="153"/>
    </row>
    <row r="966" spans="1:7">
      <c r="A966" s="150">
        <f t="shared" si="15"/>
        <v>5</v>
      </c>
      <c r="B966" s="150">
        <v>964</v>
      </c>
      <c r="C966" s="152" t="s">
        <v>31</v>
      </c>
      <c r="D966" s="154"/>
      <c r="E966" s="155"/>
      <c r="F966" s="291"/>
      <c r="G966" s="153"/>
    </row>
    <row r="967" spans="1:7">
      <c r="A967" s="150">
        <f t="shared" si="15"/>
        <v>5</v>
      </c>
      <c r="B967" s="150">
        <v>965</v>
      </c>
      <c r="C967" s="152" t="s">
        <v>31</v>
      </c>
      <c r="D967" s="154"/>
      <c r="E967" s="155"/>
      <c r="F967" s="291"/>
      <c r="G967" s="153"/>
    </row>
    <row r="968" spans="1:7">
      <c r="A968" s="150">
        <f t="shared" si="15"/>
        <v>5</v>
      </c>
      <c r="B968" s="150">
        <v>966</v>
      </c>
      <c r="C968" s="152" t="s">
        <v>31</v>
      </c>
      <c r="D968" s="154"/>
      <c r="E968" s="155"/>
      <c r="F968" s="291"/>
      <c r="G968" s="153"/>
    </row>
    <row r="969" spans="1:7">
      <c r="A969" s="150">
        <f t="shared" si="15"/>
        <v>5</v>
      </c>
      <c r="B969" s="150">
        <v>967</v>
      </c>
      <c r="C969" s="152" t="s">
        <v>31</v>
      </c>
      <c r="D969" s="154"/>
      <c r="E969" s="155"/>
      <c r="F969" s="291"/>
      <c r="G969" s="153"/>
    </row>
    <row r="970" spans="1:7">
      <c r="A970" s="150">
        <f t="shared" si="15"/>
        <v>5</v>
      </c>
      <c r="B970" s="150">
        <v>968</v>
      </c>
      <c r="C970" s="152" t="s">
        <v>31</v>
      </c>
      <c r="D970" s="154"/>
      <c r="E970" s="155"/>
      <c r="F970" s="291"/>
      <c r="G970" s="153"/>
    </row>
    <row r="971" spans="1:7">
      <c r="A971" s="150">
        <f t="shared" si="15"/>
        <v>5</v>
      </c>
      <c r="B971" s="150">
        <v>969</v>
      </c>
      <c r="C971" s="152" t="s">
        <v>31</v>
      </c>
      <c r="D971" s="154"/>
      <c r="E971" s="155"/>
      <c r="F971" s="291"/>
      <c r="G971" s="153"/>
    </row>
    <row r="972" spans="1:7">
      <c r="A972" s="150">
        <f t="shared" si="15"/>
        <v>5</v>
      </c>
      <c r="B972" s="150">
        <v>970</v>
      </c>
      <c r="C972" s="152" t="s">
        <v>31</v>
      </c>
      <c r="D972" s="154"/>
      <c r="E972" s="155"/>
      <c r="F972" s="291"/>
      <c r="G972" s="153"/>
    </row>
    <row r="973" spans="1:7">
      <c r="A973" s="150">
        <f t="shared" si="15"/>
        <v>5</v>
      </c>
      <c r="B973" s="150">
        <v>971</v>
      </c>
      <c r="C973" s="152" t="s">
        <v>31</v>
      </c>
      <c r="D973" s="154"/>
      <c r="E973" s="155"/>
      <c r="F973" s="291"/>
      <c r="G973" s="153"/>
    </row>
    <row r="974" spans="1:7">
      <c r="A974" s="150">
        <f t="shared" si="15"/>
        <v>5</v>
      </c>
      <c r="B974" s="150">
        <v>972</v>
      </c>
      <c r="C974" s="152" t="s">
        <v>31</v>
      </c>
      <c r="D974" s="154"/>
      <c r="E974" s="155"/>
      <c r="F974" s="291"/>
      <c r="G974" s="153"/>
    </row>
    <row r="975" spans="1:7">
      <c r="A975" s="150">
        <f t="shared" si="15"/>
        <v>5</v>
      </c>
      <c r="B975" s="150">
        <v>973</v>
      </c>
      <c r="C975" s="152" t="s">
        <v>31</v>
      </c>
      <c r="D975" s="154"/>
      <c r="E975" s="155"/>
      <c r="F975" s="291"/>
      <c r="G975" s="153"/>
    </row>
    <row r="976" spans="1:7">
      <c r="A976" s="150">
        <f t="shared" si="15"/>
        <v>5</v>
      </c>
      <c r="B976" s="150">
        <v>974</v>
      </c>
      <c r="C976" s="152" t="s">
        <v>31</v>
      </c>
      <c r="D976" s="154"/>
      <c r="E976" s="155"/>
      <c r="F976" s="291"/>
      <c r="G976" s="153"/>
    </row>
    <row r="977" spans="1:7">
      <c r="A977" s="150">
        <f t="shared" si="15"/>
        <v>5</v>
      </c>
      <c r="B977" s="150">
        <v>975</v>
      </c>
      <c r="C977" s="152" t="s">
        <v>31</v>
      </c>
      <c r="D977" s="154"/>
      <c r="E977" s="155"/>
      <c r="F977" s="291"/>
      <c r="G977" s="153"/>
    </row>
    <row r="978" spans="1:7">
      <c r="A978" s="150">
        <f t="shared" si="15"/>
        <v>5</v>
      </c>
      <c r="B978" s="150">
        <v>976</v>
      </c>
      <c r="C978" s="152" t="s">
        <v>31</v>
      </c>
      <c r="D978" s="154"/>
      <c r="E978" s="155"/>
      <c r="F978" s="291"/>
      <c r="G978" s="153"/>
    </row>
    <row r="979" spans="1:7">
      <c r="A979" s="150">
        <f t="shared" si="15"/>
        <v>5</v>
      </c>
      <c r="B979" s="150">
        <v>977</v>
      </c>
      <c r="C979" s="152" t="s">
        <v>31</v>
      </c>
      <c r="D979" s="154"/>
      <c r="E979" s="155"/>
      <c r="F979" s="291"/>
      <c r="G979" s="153"/>
    </row>
    <row r="980" spans="1:7">
      <c r="A980" s="150">
        <f t="shared" si="15"/>
        <v>5</v>
      </c>
      <c r="B980" s="150">
        <v>978</v>
      </c>
      <c r="C980" s="152" t="s">
        <v>31</v>
      </c>
      <c r="D980" s="154"/>
      <c r="E980" s="155"/>
      <c r="F980" s="291"/>
      <c r="G980" s="153"/>
    </row>
    <row r="981" spans="1:7">
      <c r="A981" s="150">
        <f t="shared" si="15"/>
        <v>5</v>
      </c>
      <c r="B981" s="150">
        <v>979</v>
      </c>
      <c r="C981" s="152" t="s">
        <v>31</v>
      </c>
      <c r="D981" s="154"/>
      <c r="E981" s="155"/>
      <c r="F981" s="291"/>
      <c r="G981" s="153"/>
    </row>
    <row r="982" spans="1:7">
      <c r="A982" s="150">
        <f t="shared" si="15"/>
        <v>5</v>
      </c>
      <c r="B982" s="150">
        <v>980</v>
      </c>
      <c r="C982" s="152" t="s">
        <v>31</v>
      </c>
      <c r="D982" s="154"/>
      <c r="E982" s="155"/>
      <c r="F982" s="291"/>
      <c r="G982" s="153"/>
    </row>
    <row r="983" spans="1:7">
      <c r="A983" s="150">
        <f t="shared" si="15"/>
        <v>5</v>
      </c>
      <c r="B983" s="150">
        <v>981</v>
      </c>
      <c r="C983" s="152" t="s">
        <v>31</v>
      </c>
      <c r="D983" s="154"/>
      <c r="E983" s="155"/>
      <c r="F983" s="291"/>
      <c r="G983" s="153"/>
    </row>
    <row r="984" spans="1:7">
      <c r="A984" s="150">
        <f t="shared" si="15"/>
        <v>5</v>
      </c>
      <c r="B984" s="150">
        <v>982</v>
      </c>
      <c r="C984" s="152" t="s">
        <v>31</v>
      </c>
      <c r="D984" s="154"/>
      <c r="E984" s="155"/>
      <c r="F984" s="291"/>
      <c r="G984" s="153"/>
    </row>
    <row r="985" spans="1:7">
      <c r="A985" s="150">
        <f t="shared" si="15"/>
        <v>5</v>
      </c>
      <c r="B985" s="150">
        <v>983</v>
      </c>
      <c r="C985" s="152" t="s">
        <v>31</v>
      </c>
      <c r="D985" s="154"/>
      <c r="E985" s="155"/>
      <c r="F985" s="291"/>
      <c r="G985" s="153"/>
    </row>
    <row r="986" spans="1:7">
      <c r="A986" s="150">
        <f t="shared" si="15"/>
        <v>5</v>
      </c>
      <c r="B986" s="150">
        <v>984</v>
      </c>
      <c r="C986" s="152" t="s">
        <v>31</v>
      </c>
      <c r="D986" s="154"/>
      <c r="E986" s="155"/>
      <c r="F986" s="291"/>
      <c r="G986" s="153"/>
    </row>
    <row r="987" spans="1:7">
      <c r="A987" s="150">
        <f t="shared" si="15"/>
        <v>5</v>
      </c>
      <c r="B987" s="150">
        <v>985</v>
      </c>
      <c r="C987" s="152" t="s">
        <v>31</v>
      </c>
      <c r="D987" s="154"/>
      <c r="E987" s="155"/>
      <c r="F987" s="291"/>
      <c r="G987" s="153"/>
    </row>
    <row r="988" spans="1:7">
      <c r="A988" s="150">
        <f t="shared" si="15"/>
        <v>5</v>
      </c>
      <c r="B988" s="150">
        <v>986</v>
      </c>
      <c r="C988" s="152" t="s">
        <v>31</v>
      </c>
      <c r="D988" s="154"/>
      <c r="E988" s="155"/>
      <c r="F988" s="291"/>
      <c r="G988" s="153"/>
    </row>
    <row r="989" spans="1:7">
      <c r="A989" s="150">
        <f t="shared" si="15"/>
        <v>5</v>
      </c>
      <c r="B989" s="150">
        <v>987</v>
      </c>
      <c r="C989" s="152" t="s">
        <v>31</v>
      </c>
      <c r="D989" s="154"/>
      <c r="E989" s="155"/>
      <c r="F989" s="291"/>
      <c r="G989" s="153"/>
    </row>
    <row r="990" spans="1:7">
      <c r="A990" s="150">
        <f t="shared" si="15"/>
        <v>5</v>
      </c>
      <c r="B990" s="150">
        <v>988</v>
      </c>
      <c r="C990" s="152" t="s">
        <v>31</v>
      </c>
      <c r="D990" s="154"/>
      <c r="E990" s="155"/>
      <c r="F990" s="291"/>
      <c r="G990" s="153"/>
    </row>
    <row r="991" spans="1:7">
      <c r="A991" s="150">
        <f t="shared" si="15"/>
        <v>5</v>
      </c>
      <c r="B991" s="150">
        <v>989</v>
      </c>
      <c r="C991" s="152" t="s">
        <v>31</v>
      </c>
      <c r="D991" s="154"/>
      <c r="E991" s="155"/>
      <c r="F991" s="291"/>
      <c r="G991" s="153"/>
    </row>
    <row r="992" spans="1:7">
      <c r="A992" s="150">
        <f t="shared" si="15"/>
        <v>5</v>
      </c>
      <c r="B992" s="150">
        <v>990</v>
      </c>
      <c r="C992" s="152" t="s">
        <v>31</v>
      </c>
      <c r="D992" s="154"/>
      <c r="E992" s="155"/>
      <c r="F992" s="291"/>
      <c r="G992" s="153"/>
    </row>
    <row r="993" spans="1:7">
      <c r="A993" s="150">
        <f t="shared" si="15"/>
        <v>5</v>
      </c>
      <c r="B993" s="150">
        <v>991</v>
      </c>
      <c r="C993" s="152" t="s">
        <v>31</v>
      </c>
      <c r="D993" s="154"/>
      <c r="E993" s="155"/>
      <c r="F993" s="291"/>
      <c r="G993" s="153"/>
    </row>
    <row r="994" spans="1:7">
      <c r="A994" s="150">
        <f t="shared" si="15"/>
        <v>5</v>
      </c>
      <c r="B994" s="150">
        <v>992</v>
      </c>
      <c r="C994" s="152" t="s">
        <v>31</v>
      </c>
      <c r="D994" s="154"/>
      <c r="E994" s="155"/>
      <c r="F994" s="291"/>
      <c r="G994" s="153"/>
    </row>
    <row r="995" spans="1:7">
      <c r="A995" s="150">
        <f t="shared" si="15"/>
        <v>5</v>
      </c>
      <c r="B995" s="150">
        <v>993</v>
      </c>
      <c r="C995" s="152" t="s">
        <v>31</v>
      </c>
      <c r="D995" s="154"/>
      <c r="E995" s="155"/>
      <c r="F995" s="291"/>
      <c r="G995" s="153"/>
    </row>
    <row r="996" spans="1:7">
      <c r="A996" s="150">
        <f t="shared" si="15"/>
        <v>5</v>
      </c>
      <c r="B996" s="150">
        <v>994</v>
      </c>
      <c r="C996" s="152" t="s">
        <v>31</v>
      </c>
      <c r="D996" s="154"/>
      <c r="E996" s="155"/>
      <c r="F996" s="291"/>
      <c r="G996" s="153"/>
    </row>
    <row r="997" spans="1:7">
      <c r="A997" s="150">
        <f t="shared" si="15"/>
        <v>5</v>
      </c>
      <c r="B997" s="150">
        <v>995</v>
      </c>
      <c r="C997" s="152" t="s">
        <v>31</v>
      </c>
      <c r="D997" s="154"/>
      <c r="E997" s="155"/>
      <c r="F997" s="291"/>
      <c r="G997" s="153"/>
    </row>
    <row r="998" spans="1:7">
      <c r="A998" s="150">
        <f t="shared" si="15"/>
        <v>5</v>
      </c>
      <c r="B998" s="150">
        <v>996</v>
      </c>
      <c r="C998" s="152" t="s">
        <v>31</v>
      </c>
      <c r="D998" s="154"/>
      <c r="E998" s="155"/>
      <c r="F998" s="291"/>
      <c r="G998" s="153"/>
    </row>
    <row r="999" spans="1:7">
      <c r="A999" s="150">
        <f t="shared" si="15"/>
        <v>5</v>
      </c>
      <c r="B999" s="150">
        <v>997</v>
      </c>
      <c r="C999" s="152" t="s">
        <v>31</v>
      </c>
      <c r="D999" s="154"/>
      <c r="E999" s="155"/>
      <c r="F999" s="291"/>
      <c r="G999" s="153"/>
    </row>
    <row r="1000" spans="1:7">
      <c r="A1000" s="150">
        <f t="shared" si="15"/>
        <v>5</v>
      </c>
      <c r="B1000" s="150">
        <v>998</v>
      </c>
      <c r="C1000" s="152" t="s">
        <v>31</v>
      </c>
      <c r="D1000" s="154"/>
      <c r="E1000" s="155"/>
      <c r="F1000" s="291"/>
      <c r="G1000" s="153"/>
    </row>
    <row r="1001" spans="1:7">
      <c r="A1001" s="150">
        <f t="shared" si="15"/>
        <v>5</v>
      </c>
      <c r="B1001" s="150">
        <v>999</v>
      </c>
      <c r="C1001" s="152" t="s">
        <v>31</v>
      </c>
      <c r="D1001" s="154"/>
      <c r="E1001" s="155"/>
      <c r="F1001" s="291"/>
      <c r="G1001" s="153"/>
    </row>
    <row r="1002" spans="1:7">
      <c r="A1002" s="150">
        <f t="shared" si="15"/>
        <v>5</v>
      </c>
      <c r="B1002" s="150">
        <v>1000</v>
      </c>
      <c r="C1002" s="152" t="s">
        <v>31</v>
      </c>
      <c r="D1002" s="154"/>
      <c r="E1002" s="155"/>
      <c r="F1002" s="291"/>
      <c r="G1002" s="153"/>
    </row>
    <row r="1003" spans="1:7">
      <c r="A1003" s="150">
        <f t="shared" si="15"/>
        <v>5</v>
      </c>
      <c r="B1003" s="150">
        <v>1001</v>
      </c>
      <c r="C1003" s="152" t="s">
        <v>31</v>
      </c>
      <c r="D1003" s="154"/>
      <c r="E1003" s="155"/>
      <c r="F1003" s="291"/>
      <c r="G1003" s="153"/>
    </row>
    <row r="1004" spans="1:7">
      <c r="A1004" s="150">
        <f t="shared" si="15"/>
        <v>5</v>
      </c>
      <c r="B1004" s="150">
        <v>1002</v>
      </c>
      <c r="C1004" s="152" t="s">
        <v>31</v>
      </c>
      <c r="D1004" s="154"/>
      <c r="E1004" s="155"/>
      <c r="F1004" s="291"/>
      <c r="G1004" s="153"/>
    </row>
    <row r="1005" spans="1:7">
      <c r="A1005" s="150">
        <f t="shared" si="15"/>
        <v>5</v>
      </c>
      <c r="B1005" s="150">
        <v>1003</v>
      </c>
      <c r="C1005" s="152" t="s">
        <v>31</v>
      </c>
      <c r="D1005" s="154"/>
      <c r="E1005" s="155"/>
      <c r="F1005" s="291"/>
      <c r="G1005" s="153"/>
    </row>
    <row r="1006" spans="1:7">
      <c r="A1006" s="150">
        <f t="shared" si="15"/>
        <v>5</v>
      </c>
      <c r="B1006" s="150">
        <v>1004</v>
      </c>
      <c r="C1006" s="152" t="s">
        <v>31</v>
      </c>
      <c r="D1006" s="154"/>
      <c r="E1006" s="155"/>
      <c r="F1006" s="291"/>
      <c r="G1006" s="153"/>
    </row>
    <row r="1007" spans="1:7">
      <c r="A1007" s="150">
        <f t="shared" si="15"/>
        <v>5</v>
      </c>
      <c r="B1007" s="150">
        <v>1005</v>
      </c>
      <c r="C1007" s="152" t="s">
        <v>31</v>
      </c>
      <c r="D1007" s="154"/>
      <c r="E1007" s="155"/>
      <c r="F1007" s="291"/>
      <c r="G1007" s="153"/>
    </row>
    <row r="1008" spans="1:7">
      <c r="A1008" s="150">
        <f t="shared" si="15"/>
        <v>5</v>
      </c>
      <c r="B1008" s="150">
        <v>1006</v>
      </c>
      <c r="C1008" s="152" t="s">
        <v>31</v>
      </c>
      <c r="D1008" s="154"/>
      <c r="E1008" s="155"/>
      <c r="F1008" s="291"/>
      <c r="G1008" s="153"/>
    </row>
    <row r="1009" spans="1:7">
      <c r="A1009" s="150">
        <f t="shared" si="15"/>
        <v>5</v>
      </c>
      <c r="B1009" s="150">
        <v>1007</v>
      </c>
      <c r="C1009" s="152" t="s">
        <v>31</v>
      </c>
      <c r="D1009" s="154"/>
      <c r="E1009" s="155"/>
      <c r="F1009" s="291"/>
      <c r="G1009" s="153"/>
    </row>
    <row r="1010" spans="1:7">
      <c r="A1010" s="150">
        <f t="shared" si="15"/>
        <v>5</v>
      </c>
      <c r="B1010" s="150">
        <v>1008</v>
      </c>
      <c r="C1010" s="152" t="s">
        <v>31</v>
      </c>
      <c r="D1010" s="154"/>
      <c r="E1010" s="155"/>
      <c r="F1010" s="291"/>
      <c r="G1010" s="153"/>
    </row>
    <row r="1011" spans="1:7">
      <c r="A1011" s="150">
        <f t="shared" si="15"/>
        <v>5</v>
      </c>
      <c r="B1011" s="150">
        <v>1009</v>
      </c>
      <c r="C1011" s="152" t="s">
        <v>31</v>
      </c>
      <c r="D1011" s="154"/>
      <c r="E1011" s="155"/>
      <c r="F1011" s="291"/>
      <c r="G1011" s="153"/>
    </row>
    <row r="1012" spans="1:7">
      <c r="A1012" s="150">
        <f t="shared" si="15"/>
        <v>5</v>
      </c>
      <c r="B1012" s="150">
        <v>1010</v>
      </c>
      <c r="C1012" s="152" t="s">
        <v>31</v>
      </c>
      <c r="D1012" s="154"/>
      <c r="E1012" s="155"/>
      <c r="F1012" s="291"/>
      <c r="G1012" s="153"/>
    </row>
    <row r="1013" spans="1:7">
      <c r="A1013" s="150">
        <f t="shared" si="15"/>
        <v>5</v>
      </c>
      <c r="B1013" s="150">
        <v>1011</v>
      </c>
      <c r="C1013" s="152" t="s">
        <v>31</v>
      </c>
      <c r="D1013" s="154"/>
      <c r="E1013" s="155"/>
      <c r="F1013" s="291"/>
      <c r="G1013" s="153"/>
    </row>
    <row r="1014" spans="1:7">
      <c r="A1014" s="150">
        <f t="shared" si="15"/>
        <v>5</v>
      </c>
      <c r="B1014" s="150">
        <v>1012</v>
      </c>
      <c r="C1014" s="152" t="s">
        <v>31</v>
      </c>
      <c r="D1014" s="154"/>
      <c r="E1014" s="155"/>
      <c r="F1014" s="291"/>
      <c r="G1014" s="153"/>
    </row>
    <row r="1015" spans="1:7">
      <c r="A1015" s="150">
        <f t="shared" si="15"/>
        <v>5</v>
      </c>
      <c r="B1015" s="150">
        <v>1013</v>
      </c>
      <c r="C1015" s="152" t="s">
        <v>31</v>
      </c>
      <c r="D1015" s="154"/>
      <c r="E1015" s="155"/>
      <c r="F1015" s="291"/>
      <c r="G1015" s="153"/>
    </row>
    <row r="1016" spans="1:7">
      <c r="A1016" s="150">
        <f t="shared" si="15"/>
        <v>5</v>
      </c>
      <c r="B1016" s="150">
        <v>1014</v>
      </c>
      <c r="C1016" s="152" t="s">
        <v>31</v>
      </c>
      <c r="D1016" s="154"/>
      <c r="E1016" s="155"/>
      <c r="F1016" s="291"/>
      <c r="G1016" s="153"/>
    </row>
    <row r="1017" spans="1:7">
      <c r="A1017" s="150">
        <f t="shared" si="15"/>
        <v>5</v>
      </c>
      <c r="B1017" s="150">
        <v>1015</v>
      </c>
      <c r="C1017" s="152" t="s">
        <v>31</v>
      </c>
      <c r="D1017" s="154"/>
      <c r="E1017" s="155"/>
      <c r="F1017" s="291"/>
      <c r="G1017" s="153"/>
    </row>
    <row r="1018" spans="1:7">
      <c r="A1018" s="150">
        <f t="shared" si="15"/>
        <v>5</v>
      </c>
      <c r="B1018" s="150">
        <v>1016</v>
      </c>
      <c r="C1018" s="152" t="s">
        <v>31</v>
      </c>
      <c r="D1018" s="154"/>
      <c r="E1018" s="155"/>
      <c r="F1018" s="291"/>
      <c r="G1018" s="153"/>
    </row>
    <row r="1019" spans="1:7">
      <c r="A1019" s="150">
        <f t="shared" si="15"/>
        <v>5</v>
      </c>
      <c r="B1019" s="150">
        <v>1017</v>
      </c>
      <c r="C1019" s="152" t="s">
        <v>31</v>
      </c>
      <c r="D1019" s="154"/>
      <c r="E1019" s="155"/>
      <c r="F1019" s="291"/>
      <c r="G1019" s="153"/>
    </row>
    <row r="1020" spans="1:7">
      <c r="A1020" s="150">
        <f t="shared" si="15"/>
        <v>5</v>
      </c>
      <c r="B1020" s="150">
        <v>1018</v>
      </c>
      <c r="C1020" s="152" t="s">
        <v>31</v>
      </c>
      <c r="D1020" s="154"/>
      <c r="E1020" s="155"/>
      <c r="F1020" s="291"/>
      <c r="G1020" s="153"/>
    </row>
    <row r="1021" spans="1:7">
      <c r="A1021" s="150">
        <f t="shared" si="15"/>
        <v>5</v>
      </c>
      <c r="B1021" s="150">
        <v>1019</v>
      </c>
      <c r="C1021" s="152" t="s">
        <v>31</v>
      </c>
      <c r="D1021" s="154"/>
      <c r="E1021" s="155"/>
      <c r="F1021" s="291"/>
      <c r="G1021" s="153"/>
    </row>
    <row r="1022" spans="1:7">
      <c r="A1022" s="150">
        <f t="shared" si="15"/>
        <v>5</v>
      </c>
      <c r="B1022" s="150">
        <v>1020</v>
      </c>
      <c r="C1022" s="152" t="s">
        <v>31</v>
      </c>
      <c r="D1022" s="154"/>
      <c r="E1022" s="155"/>
      <c r="F1022" s="291"/>
      <c r="G1022" s="153"/>
    </row>
    <row r="1023" spans="1:7">
      <c r="A1023" s="150">
        <f t="shared" si="15"/>
        <v>5</v>
      </c>
      <c r="B1023" s="150">
        <v>1021</v>
      </c>
      <c r="C1023" s="152" t="s">
        <v>31</v>
      </c>
      <c r="D1023" s="154"/>
      <c r="E1023" s="155"/>
      <c r="F1023" s="291"/>
      <c r="G1023" s="153"/>
    </row>
    <row r="1024" spans="1:7">
      <c r="A1024" s="150">
        <f t="shared" si="15"/>
        <v>5</v>
      </c>
      <c r="B1024" s="150">
        <v>1022</v>
      </c>
      <c r="C1024" s="152" t="s">
        <v>31</v>
      </c>
      <c r="D1024" s="154"/>
      <c r="E1024" s="155"/>
      <c r="F1024" s="291"/>
      <c r="G1024" s="153"/>
    </row>
    <row r="1025" spans="1:7">
      <c r="A1025" s="150">
        <f t="shared" si="15"/>
        <v>5</v>
      </c>
      <c r="B1025" s="150">
        <v>1023</v>
      </c>
      <c r="C1025" s="152" t="s">
        <v>31</v>
      </c>
      <c r="D1025" s="154"/>
      <c r="E1025" s="155"/>
      <c r="F1025" s="291"/>
      <c r="G1025" s="153"/>
    </row>
    <row r="1026" spans="1:7">
      <c r="A1026" s="150">
        <f t="shared" si="15"/>
        <v>5</v>
      </c>
      <c r="B1026" s="150">
        <v>1024</v>
      </c>
      <c r="C1026" s="152" t="s">
        <v>31</v>
      </c>
      <c r="D1026" s="154"/>
      <c r="E1026" s="155"/>
      <c r="F1026" s="291"/>
      <c r="G1026" s="153"/>
    </row>
    <row r="1027" spans="1:7">
      <c r="A1027" s="150">
        <f t="shared" ref="A1027:A1090" si="16">VALUE(mois)</f>
        <v>5</v>
      </c>
      <c r="B1027" s="150">
        <v>1025</v>
      </c>
      <c r="C1027" s="152" t="s">
        <v>31</v>
      </c>
      <c r="D1027" s="154"/>
      <c r="E1027" s="155"/>
      <c r="F1027" s="291"/>
      <c r="G1027" s="153"/>
    </row>
    <row r="1028" spans="1:7">
      <c r="A1028" s="150">
        <f t="shared" si="16"/>
        <v>5</v>
      </c>
      <c r="B1028" s="150">
        <v>1026</v>
      </c>
      <c r="C1028" s="152" t="s">
        <v>31</v>
      </c>
      <c r="D1028" s="154"/>
      <c r="E1028" s="155"/>
      <c r="F1028" s="291"/>
      <c r="G1028" s="153"/>
    </row>
    <row r="1029" spans="1:7">
      <c r="A1029" s="150">
        <f t="shared" si="16"/>
        <v>5</v>
      </c>
      <c r="B1029" s="150">
        <v>1027</v>
      </c>
      <c r="C1029" s="152" t="s">
        <v>31</v>
      </c>
      <c r="D1029" s="154"/>
      <c r="E1029" s="155"/>
      <c r="F1029" s="291"/>
      <c r="G1029" s="153"/>
    </row>
    <row r="1030" spans="1:7">
      <c r="A1030" s="150">
        <f t="shared" si="16"/>
        <v>5</v>
      </c>
      <c r="B1030" s="150">
        <v>1028</v>
      </c>
      <c r="C1030" s="152" t="s">
        <v>31</v>
      </c>
      <c r="D1030" s="154"/>
      <c r="E1030" s="155"/>
      <c r="F1030" s="291"/>
      <c r="G1030" s="153"/>
    </row>
    <row r="1031" spans="1:7">
      <c r="A1031" s="150">
        <f t="shared" si="16"/>
        <v>5</v>
      </c>
      <c r="B1031" s="150">
        <v>1029</v>
      </c>
      <c r="C1031" s="152" t="s">
        <v>31</v>
      </c>
      <c r="D1031" s="154"/>
      <c r="E1031" s="155"/>
      <c r="F1031" s="291"/>
      <c r="G1031" s="153"/>
    </row>
    <row r="1032" spans="1:7">
      <c r="A1032" s="150">
        <f t="shared" si="16"/>
        <v>5</v>
      </c>
      <c r="B1032" s="150">
        <v>1030</v>
      </c>
      <c r="C1032" s="152" t="s">
        <v>31</v>
      </c>
      <c r="D1032" s="154"/>
      <c r="E1032" s="155"/>
      <c r="F1032" s="291"/>
      <c r="G1032" s="153"/>
    </row>
    <row r="1033" spans="1:7">
      <c r="A1033" s="150">
        <f t="shared" si="16"/>
        <v>5</v>
      </c>
      <c r="B1033" s="150">
        <v>1031</v>
      </c>
      <c r="C1033" s="152" t="s">
        <v>31</v>
      </c>
      <c r="D1033" s="154"/>
      <c r="E1033" s="155"/>
      <c r="F1033" s="291"/>
      <c r="G1033" s="153"/>
    </row>
    <row r="1034" spans="1:7">
      <c r="A1034" s="150">
        <f t="shared" si="16"/>
        <v>5</v>
      </c>
      <c r="B1034" s="150">
        <v>1032</v>
      </c>
      <c r="C1034" s="152" t="s">
        <v>31</v>
      </c>
      <c r="D1034" s="154"/>
      <c r="E1034" s="155"/>
      <c r="F1034" s="291"/>
      <c r="G1034" s="153"/>
    </row>
    <row r="1035" spans="1:7">
      <c r="A1035" s="150">
        <f t="shared" si="16"/>
        <v>5</v>
      </c>
      <c r="B1035" s="150">
        <v>1033</v>
      </c>
      <c r="C1035" s="152" t="s">
        <v>31</v>
      </c>
      <c r="D1035" s="154"/>
      <c r="E1035" s="155"/>
      <c r="F1035" s="291"/>
      <c r="G1035" s="153"/>
    </row>
    <row r="1036" spans="1:7">
      <c r="A1036" s="150">
        <f t="shared" si="16"/>
        <v>5</v>
      </c>
      <c r="B1036" s="150">
        <v>1034</v>
      </c>
      <c r="C1036" s="152" t="s">
        <v>31</v>
      </c>
      <c r="D1036" s="154"/>
      <c r="E1036" s="155"/>
      <c r="F1036" s="291"/>
      <c r="G1036" s="153"/>
    </row>
    <row r="1037" spans="1:7">
      <c r="A1037" s="150">
        <f t="shared" si="16"/>
        <v>5</v>
      </c>
      <c r="B1037" s="150">
        <v>1035</v>
      </c>
      <c r="C1037" s="152" t="s">
        <v>31</v>
      </c>
      <c r="D1037" s="154"/>
      <c r="E1037" s="155"/>
      <c r="F1037" s="291"/>
      <c r="G1037" s="153"/>
    </row>
    <row r="1038" spans="1:7">
      <c r="A1038" s="150">
        <f t="shared" si="16"/>
        <v>5</v>
      </c>
      <c r="B1038" s="150">
        <v>1036</v>
      </c>
      <c r="C1038" s="152" t="s">
        <v>31</v>
      </c>
      <c r="D1038" s="154"/>
      <c r="E1038" s="155"/>
      <c r="F1038" s="291"/>
      <c r="G1038" s="153"/>
    </row>
    <row r="1039" spans="1:7">
      <c r="A1039" s="150">
        <f t="shared" si="16"/>
        <v>5</v>
      </c>
      <c r="B1039" s="150">
        <v>1037</v>
      </c>
      <c r="C1039" s="152" t="s">
        <v>31</v>
      </c>
      <c r="D1039" s="154"/>
      <c r="E1039" s="155"/>
      <c r="F1039" s="291"/>
      <c r="G1039" s="153"/>
    </row>
    <row r="1040" spans="1:7">
      <c r="A1040" s="150">
        <f t="shared" si="16"/>
        <v>5</v>
      </c>
      <c r="B1040" s="150">
        <v>1038</v>
      </c>
      <c r="C1040" s="152" t="s">
        <v>31</v>
      </c>
      <c r="D1040" s="154"/>
      <c r="E1040" s="155"/>
      <c r="F1040" s="291"/>
      <c r="G1040" s="153"/>
    </row>
    <row r="1041" spans="1:7">
      <c r="A1041" s="150">
        <f t="shared" si="16"/>
        <v>5</v>
      </c>
      <c r="B1041" s="150">
        <v>1039</v>
      </c>
      <c r="C1041" s="152" t="s">
        <v>31</v>
      </c>
      <c r="D1041" s="154"/>
      <c r="E1041" s="155"/>
      <c r="F1041" s="291"/>
      <c r="G1041" s="153"/>
    </row>
    <row r="1042" spans="1:7">
      <c r="A1042" s="150">
        <f t="shared" si="16"/>
        <v>5</v>
      </c>
      <c r="B1042" s="150">
        <v>1040</v>
      </c>
      <c r="C1042" s="152" t="s">
        <v>31</v>
      </c>
      <c r="D1042" s="154"/>
      <c r="E1042" s="155"/>
      <c r="F1042" s="291"/>
      <c r="G1042" s="153"/>
    </row>
    <row r="1043" spans="1:7">
      <c r="A1043" s="150">
        <f t="shared" si="16"/>
        <v>5</v>
      </c>
      <c r="B1043" s="150">
        <v>1041</v>
      </c>
      <c r="C1043" s="152" t="s">
        <v>31</v>
      </c>
      <c r="D1043" s="154"/>
      <c r="E1043" s="155"/>
      <c r="F1043" s="291"/>
      <c r="G1043" s="153"/>
    </row>
    <row r="1044" spans="1:7">
      <c r="A1044" s="150">
        <f t="shared" si="16"/>
        <v>5</v>
      </c>
      <c r="B1044" s="150">
        <v>1042</v>
      </c>
      <c r="C1044" s="152" t="s">
        <v>31</v>
      </c>
      <c r="D1044" s="154"/>
      <c r="E1044" s="155"/>
      <c r="F1044" s="291"/>
      <c r="G1044" s="153"/>
    </row>
    <row r="1045" spans="1:7">
      <c r="A1045" s="150">
        <f t="shared" si="16"/>
        <v>5</v>
      </c>
      <c r="B1045" s="150">
        <v>1043</v>
      </c>
      <c r="C1045" s="152" t="s">
        <v>31</v>
      </c>
      <c r="D1045" s="154"/>
      <c r="E1045" s="155"/>
      <c r="F1045" s="291"/>
      <c r="G1045" s="153"/>
    </row>
    <row r="1046" spans="1:7">
      <c r="A1046" s="150">
        <f t="shared" si="16"/>
        <v>5</v>
      </c>
      <c r="B1046" s="150">
        <v>1044</v>
      </c>
      <c r="C1046" s="152" t="s">
        <v>31</v>
      </c>
      <c r="D1046" s="154"/>
      <c r="E1046" s="155"/>
      <c r="F1046" s="291"/>
      <c r="G1046" s="153"/>
    </row>
    <row r="1047" spans="1:7">
      <c r="A1047" s="150">
        <f t="shared" si="16"/>
        <v>5</v>
      </c>
      <c r="B1047" s="150">
        <v>1045</v>
      </c>
      <c r="C1047" s="152" t="s">
        <v>31</v>
      </c>
      <c r="D1047" s="154"/>
      <c r="E1047" s="155"/>
      <c r="F1047" s="291"/>
      <c r="G1047" s="153"/>
    </row>
    <row r="1048" spans="1:7">
      <c r="A1048" s="150">
        <f t="shared" si="16"/>
        <v>5</v>
      </c>
      <c r="B1048" s="150">
        <v>1046</v>
      </c>
      <c r="C1048" s="152" t="s">
        <v>31</v>
      </c>
      <c r="D1048" s="154"/>
      <c r="E1048" s="155"/>
      <c r="F1048" s="291"/>
      <c r="G1048" s="153"/>
    </row>
    <row r="1049" spans="1:7">
      <c r="A1049" s="150">
        <f t="shared" si="16"/>
        <v>5</v>
      </c>
      <c r="B1049" s="150">
        <v>1047</v>
      </c>
      <c r="C1049" s="152" t="s">
        <v>31</v>
      </c>
      <c r="D1049" s="154"/>
      <c r="E1049" s="155"/>
      <c r="F1049" s="291"/>
      <c r="G1049" s="153"/>
    </row>
    <row r="1050" spans="1:7">
      <c r="A1050" s="150">
        <f t="shared" si="16"/>
        <v>5</v>
      </c>
      <c r="B1050" s="150">
        <v>1048</v>
      </c>
      <c r="C1050" s="152" t="s">
        <v>31</v>
      </c>
      <c r="D1050" s="154"/>
      <c r="E1050" s="155"/>
      <c r="F1050" s="291"/>
      <c r="G1050" s="153"/>
    </row>
    <row r="1051" spans="1:7">
      <c r="A1051" s="150">
        <f t="shared" si="16"/>
        <v>5</v>
      </c>
      <c r="B1051" s="150">
        <v>1049</v>
      </c>
      <c r="C1051" s="152" t="s">
        <v>31</v>
      </c>
      <c r="D1051" s="154"/>
      <c r="E1051" s="155"/>
      <c r="F1051" s="291"/>
      <c r="G1051" s="153"/>
    </row>
    <row r="1052" spans="1:7">
      <c r="A1052" s="150">
        <f t="shared" si="16"/>
        <v>5</v>
      </c>
      <c r="B1052" s="150">
        <v>1050</v>
      </c>
      <c r="C1052" s="152" t="s">
        <v>31</v>
      </c>
      <c r="D1052" s="154"/>
      <c r="E1052" s="155"/>
      <c r="F1052" s="291"/>
      <c r="G1052" s="153"/>
    </row>
    <row r="1053" spans="1:7">
      <c r="A1053" s="150">
        <f t="shared" si="16"/>
        <v>5</v>
      </c>
      <c r="B1053" s="150">
        <v>1051</v>
      </c>
      <c r="C1053" s="152" t="s">
        <v>31</v>
      </c>
      <c r="D1053" s="154"/>
      <c r="E1053" s="155"/>
      <c r="F1053" s="291"/>
      <c r="G1053" s="153"/>
    </row>
    <row r="1054" spans="1:7">
      <c r="A1054" s="150">
        <f t="shared" si="16"/>
        <v>5</v>
      </c>
      <c r="B1054" s="150">
        <v>1052</v>
      </c>
      <c r="C1054" s="152" t="s">
        <v>31</v>
      </c>
      <c r="D1054" s="154"/>
      <c r="E1054" s="155"/>
      <c r="F1054" s="291"/>
      <c r="G1054" s="153"/>
    </row>
    <row r="1055" spans="1:7">
      <c r="A1055" s="150">
        <f t="shared" si="16"/>
        <v>5</v>
      </c>
      <c r="B1055" s="150">
        <v>1053</v>
      </c>
      <c r="C1055" s="152" t="s">
        <v>31</v>
      </c>
      <c r="D1055" s="154"/>
      <c r="E1055" s="155"/>
      <c r="F1055" s="291"/>
      <c r="G1055" s="153"/>
    </row>
    <row r="1056" spans="1:7">
      <c r="A1056" s="150">
        <f t="shared" si="16"/>
        <v>5</v>
      </c>
      <c r="B1056" s="150">
        <v>1054</v>
      </c>
      <c r="C1056" s="152" t="s">
        <v>31</v>
      </c>
      <c r="D1056" s="154"/>
      <c r="E1056" s="155"/>
      <c r="F1056" s="291"/>
      <c r="G1056" s="153"/>
    </row>
    <row r="1057" spans="1:7">
      <c r="A1057" s="150">
        <f t="shared" si="16"/>
        <v>5</v>
      </c>
      <c r="B1057" s="150">
        <v>1055</v>
      </c>
      <c r="C1057" s="152" t="s">
        <v>31</v>
      </c>
      <c r="D1057" s="154"/>
      <c r="E1057" s="155"/>
      <c r="F1057" s="291"/>
      <c r="G1057" s="153"/>
    </row>
    <row r="1058" spans="1:7">
      <c r="A1058" s="150">
        <f t="shared" si="16"/>
        <v>5</v>
      </c>
      <c r="B1058" s="150">
        <v>1056</v>
      </c>
      <c r="C1058" s="152" t="s">
        <v>31</v>
      </c>
      <c r="D1058" s="154"/>
      <c r="E1058" s="155"/>
      <c r="F1058" s="291"/>
      <c r="G1058" s="153"/>
    </row>
    <row r="1059" spans="1:7">
      <c r="A1059" s="150">
        <f t="shared" si="16"/>
        <v>5</v>
      </c>
      <c r="B1059" s="150">
        <v>1057</v>
      </c>
      <c r="C1059" s="152" t="s">
        <v>31</v>
      </c>
      <c r="D1059" s="154"/>
      <c r="E1059" s="155"/>
      <c r="F1059" s="291"/>
      <c r="G1059" s="153"/>
    </row>
    <row r="1060" spans="1:7">
      <c r="A1060" s="150">
        <f t="shared" si="16"/>
        <v>5</v>
      </c>
      <c r="B1060" s="150">
        <v>1058</v>
      </c>
      <c r="C1060" s="152" t="s">
        <v>31</v>
      </c>
      <c r="D1060" s="154"/>
      <c r="E1060" s="155"/>
      <c r="F1060" s="291"/>
      <c r="G1060" s="153"/>
    </row>
    <row r="1061" spans="1:7">
      <c r="A1061" s="150">
        <f t="shared" si="16"/>
        <v>5</v>
      </c>
      <c r="B1061" s="150">
        <v>1059</v>
      </c>
      <c r="C1061" s="152" t="s">
        <v>31</v>
      </c>
      <c r="D1061" s="154"/>
      <c r="E1061" s="155"/>
      <c r="F1061" s="291"/>
      <c r="G1061" s="153"/>
    </row>
    <row r="1062" spans="1:7">
      <c r="A1062" s="150">
        <f t="shared" si="16"/>
        <v>5</v>
      </c>
      <c r="B1062" s="150">
        <v>1060</v>
      </c>
      <c r="C1062" s="152" t="s">
        <v>31</v>
      </c>
      <c r="D1062" s="154"/>
      <c r="E1062" s="155"/>
      <c r="F1062" s="291"/>
      <c r="G1062" s="153"/>
    </row>
    <row r="1063" spans="1:7">
      <c r="A1063" s="150">
        <f t="shared" si="16"/>
        <v>5</v>
      </c>
      <c r="B1063" s="150">
        <v>1061</v>
      </c>
      <c r="C1063" s="152" t="s">
        <v>31</v>
      </c>
      <c r="D1063" s="154"/>
      <c r="E1063" s="155"/>
      <c r="F1063" s="291"/>
      <c r="G1063" s="153"/>
    </row>
    <row r="1064" spans="1:7">
      <c r="A1064" s="150">
        <f t="shared" si="16"/>
        <v>5</v>
      </c>
      <c r="B1064" s="150">
        <v>1062</v>
      </c>
      <c r="C1064" s="152" t="s">
        <v>31</v>
      </c>
      <c r="D1064" s="154"/>
      <c r="E1064" s="155"/>
      <c r="F1064" s="291"/>
      <c r="G1064" s="153"/>
    </row>
    <row r="1065" spans="1:7">
      <c r="A1065" s="150">
        <f t="shared" si="16"/>
        <v>5</v>
      </c>
      <c r="B1065" s="150">
        <v>1063</v>
      </c>
      <c r="C1065" s="152" t="s">
        <v>31</v>
      </c>
      <c r="D1065" s="154"/>
      <c r="E1065" s="155"/>
      <c r="F1065" s="291"/>
      <c r="G1065" s="153"/>
    </row>
    <row r="1066" spans="1:7">
      <c r="A1066" s="150">
        <f t="shared" si="16"/>
        <v>5</v>
      </c>
      <c r="B1066" s="150">
        <v>1064</v>
      </c>
      <c r="C1066" s="152" t="s">
        <v>31</v>
      </c>
      <c r="D1066" s="154"/>
      <c r="E1066" s="155"/>
      <c r="F1066" s="291"/>
      <c r="G1066" s="153"/>
    </row>
    <row r="1067" spans="1:7">
      <c r="A1067" s="150">
        <f t="shared" si="16"/>
        <v>5</v>
      </c>
      <c r="B1067" s="150">
        <v>1065</v>
      </c>
      <c r="C1067" s="152" t="s">
        <v>31</v>
      </c>
      <c r="D1067" s="154"/>
      <c r="E1067" s="155"/>
      <c r="F1067" s="291"/>
      <c r="G1067" s="153"/>
    </row>
    <row r="1068" spans="1:7">
      <c r="A1068" s="150">
        <f t="shared" si="16"/>
        <v>5</v>
      </c>
      <c r="B1068" s="150">
        <v>1066</v>
      </c>
      <c r="C1068" s="152" t="s">
        <v>31</v>
      </c>
      <c r="D1068" s="154"/>
      <c r="E1068" s="155"/>
      <c r="F1068" s="291"/>
      <c r="G1068" s="153"/>
    </row>
    <row r="1069" spans="1:7">
      <c r="A1069" s="150">
        <f t="shared" si="16"/>
        <v>5</v>
      </c>
      <c r="B1069" s="150">
        <v>1067</v>
      </c>
      <c r="C1069" s="152" t="s">
        <v>31</v>
      </c>
      <c r="D1069" s="154"/>
      <c r="E1069" s="155"/>
      <c r="F1069" s="291"/>
      <c r="G1069" s="153"/>
    </row>
    <row r="1070" spans="1:7">
      <c r="A1070" s="150">
        <f t="shared" si="16"/>
        <v>5</v>
      </c>
      <c r="B1070" s="150">
        <v>1068</v>
      </c>
      <c r="C1070" s="152" t="s">
        <v>31</v>
      </c>
      <c r="D1070" s="154"/>
      <c r="E1070" s="155"/>
      <c r="F1070" s="291"/>
      <c r="G1070" s="153"/>
    </row>
    <row r="1071" spans="1:7">
      <c r="A1071" s="150">
        <f t="shared" si="16"/>
        <v>5</v>
      </c>
      <c r="B1071" s="150">
        <v>1069</v>
      </c>
      <c r="C1071" s="152" t="s">
        <v>31</v>
      </c>
      <c r="D1071" s="154"/>
      <c r="E1071" s="155"/>
      <c r="F1071" s="291"/>
      <c r="G1071" s="153"/>
    </row>
    <row r="1072" spans="1:7">
      <c r="A1072" s="150">
        <f t="shared" si="16"/>
        <v>5</v>
      </c>
      <c r="B1072" s="150">
        <v>1070</v>
      </c>
      <c r="C1072" s="152" t="s">
        <v>31</v>
      </c>
      <c r="D1072" s="154"/>
      <c r="E1072" s="155"/>
      <c r="F1072" s="291"/>
      <c r="G1072" s="153"/>
    </row>
    <row r="1073" spans="1:7">
      <c r="A1073" s="150">
        <f t="shared" si="16"/>
        <v>5</v>
      </c>
      <c r="B1073" s="150">
        <v>1071</v>
      </c>
      <c r="C1073" s="152" t="s">
        <v>31</v>
      </c>
      <c r="D1073" s="154"/>
      <c r="E1073" s="155"/>
      <c r="F1073" s="291"/>
      <c r="G1073" s="153"/>
    </row>
    <row r="1074" spans="1:7">
      <c r="A1074" s="150">
        <f t="shared" si="16"/>
        <v>5</v>
      </c>
      <c r="B1074" s="150">
        <v>1072</v>
      </c>
      <c r="C1074" s="152" t="s">
        <v>31</v>
      </c>
      <c r="D1074" s="154"/>
      <c r="E1074" s="155"/>
      <c r="F1074" s="291"/>
      <c r="G1074" s="153"/>
    </row>
    <row r="1075" spans="1:7">
      <c r="A1075" s="150">
        <f t="shared" si="16"/>
        <v>5</v>
      </c>
      <c r="B1075" s="150">
        <v>1073</v>
      </c>
      <c r="C1075" s="152" t="s">
        <v>31</v>
      </c>
      <c r="D1075" s="154"/>
      <c r="E1075" s="155"/>
      <c r="F1075" s="291"/>
      <c r="G1075" s="153"/>
    </row>
    <row r="1076" spans="1:7">
      <c r="A1076" s="150">
        <f t="shared" si="16"/>
        <v>5</v>
      </c>
      <c r="B1076" s="150">
        <v>1074</v>
      </c>
      <c r="C1076" s="152" t="s">
        <v>31</v>
      </c>
      <c r="D1076" s="154"/>
      <c r="E1076" s="155"/>
      <c r="F1076" s="291"/>
      <c r="G1076" s="153"/>
    </row>
    <row r="1077" spans="1:7">
      <c r="A1077" s="150">
        <f t="shared" si="16"/>
        <v>5</v>
      </c>
      <c r="B1077" s="150">
        <v>1075</v>
      </c>
      <c r="C1077" s="152" t="s">
        <v>31</v>
      </c>
      <c r="D1077" s="154"/>
      <c r="E1077" s="155"/>
      <c r="F1077" s="291"/>
      <c r="G1077" s="153"/>
    </row>
    <row r="1078" spans="1:7">
      <c r="A1078" s="150">
        <f t="shared" si="16"/>
        <v>5</v>
      </c>
      <c r="B1078" s="150">
        <v>1076</v>
      </c>
      <c r="C1078" s="152" t="s">
        <v>31</v>
      </c>
      <c r="D1078" s="154"/>
      <c r="E1078" s="155"/>
      <c r="F1078" s="291"/>
      <c r="G1078" s="153"/>
    </row>
    <row r="1079" spans="1:7">
      <c r="A1079" s="150">
        <f t="shared" si="16"/>
        <v>5</v>
      </c>
      <c r="B1079" s="150">
        <v>1077</v>
      </c>
      <c r="C1079" s="152" t="s">
        <v>31</v>
      </c>
      <c r="D1079" s="154"/>
      <c r="E1079" s="155"/>
      <c r="F1079" s="291"/>
      <c r="G1079" s="153"/>
    </row>
    <row r="1080" spans="1:7">
      <c r="A1080" s="150">
        <f t="shared" si="16"/>
        <v>5</v>
      </c>
      <c r="B1080" s="150">
        <v>1078</v>
      </c>
      <c r="C1080" s="152" t="s">
        <v>31</v>
      </c>
      <c r="D1080" s="154"/>
      <c r="E1080" s="155"/>
      <c r="F1080" s="291"/>
      <c r="G1080" s="153"/>
    </row>
    <row r="1081" spans="1:7">
      <c r="A1081" s="150">
        <f t="shared" si="16"/>
        <v>5</v>
      </c>
      <c r="B1081" s="150">
        <v>1079</v>
      </c>
      <c r="C1081" s="152" t="s">
        <v>31</v>
      </c>
      <c r="D1081" s="154"/>
      <c r="E1081" s="155"/>
      <c r="F1081" s="291"/>
      <c r="G1081" s="153"/>
    </row>
    <row r="1082" spans="1:7">
      <c r="A1082" s="150">
        <f t="shared" si="16"/>
        <v>5</v>
      </c>
      <c r="B1082" s="150">
        <v>1080</v>
      </c>
      <c r="C1082" s="152" t="s">
        <v>31</v>
      </c>
      <c r="D1082" s="154"/>
      <c r="E1082" s="155"/>
      <c r="F1082" s="291"/>
      <c r="G1082" s="153"/>
    </row>
    <row r="1083" spans="1:7">
      <c r="A1083" s="150">
        <f t="shared" si="16"/>
        <v>5</v>
      </c>
      <c r="B1083" s="150">
        <v>1081</v>
      </c>
      <c r="C1083" s="152" t="s">
        <v>31</v>
      </c>
      <c r="D1083" s="154"/>
      <c r="E1083" s="155"/>
      <c r="F1083" s="291"/>
      <c r="G1083" s="153"/>
    </row>
    <row r="1084" spans="1:7">
      <c r="A1084" s="150">
        <f t="shared" si="16"/>
        <v>5</v>
      </c>
      <c r="B1084" s="150">
        <v>1082</v>
      </c>
      <c r="C1084" s="152" t="s">
        <v>31</v>
      </c>
      <c r="D1084" s="154"/>
      <c r="E1084" s="155"/>
      <c r="F1084" s="291"/>
      <c r="G1084" s="153"/>
    </row>
    <row r="1085" spans="1:7">
      <c r="A1085" s="150">
        <f t="shared" si="16"/>
        <v>5</v>
      </c>
      <c r="B1085" s="150">
        <v>1083</v>
      </c>
      <c r="C1085" s="152" t="s">
        <v>31</v>
      </c>
      <c r="D1085" s="154"/>
      <c r="E1085" s="155"/>
      <c r="F1085" s="291"/>
      <c r="G1085" s="153"/>
    </row>
    <row r="1086" spans="1:7">
      <c r="A1086" s="150">
        <f t="shared" si="16"/>
        <v>5</v>
      </c>
      <c r="B1086" s="150">
        <v>1084</v>
      </c>
      <c r="C1086" s="152" t="s">
        <v>31</v>
      </c>
      <c r="D1086" s="154"/>
      <c r="E1086" s="155"/>
      <c r="F1086" s="291"/>
      <c r="G1086" s="153"/>
    </row>
    <row r="1087" spans="1:7">
      <c r="A1087" s="150">
        <f t="shared" si="16"/>
        <v>5</v>
      </c>
      <c r="B1087" s="150">
        <v>1085</v>
      </c>
      <c r="C1087" s="152" t="s">
        <v>31</v>
      </c>
      <c r="D1087" s="154"/>
      <c r="E1087" s="155"/>
      <c r="F1087" s="291"/>
      <c r="G1087" s="153"/>
    </row>
    <row r="1088" spans="1:7">
      <c r="A1088" s="150">
        <f t="shared" si="16"/>
        <v>5</v>
      </c>
      <c r="B1088" s="150">
        <v>1086</v>
      </c>
      <c r="C1088" s="152" t="s">
        <v>31</v>
      </c>
      <c r="D1088" s="154"/>
      <c r="E1088" s="155"/>
      <c r="F1088" s="291"/>
      <c r="G1088" s="153"/>
    </row>
    <row r="1089" spans="1:7">
      <c r="A1089" s="150">
        <f t="shared" si="16"/>
        <v>5</v>
      </c>
      <c r="B1089" s="150">
        <v>1087</v>
      </c>
      <c r="C1089" s="152" t="s">
        <v>31</v>
      </c>
      <c r="D1089" s="154"/>
      <c r="E1089" s="155"/>
      <c r="F1089" s="291"/>
      <c r="G1089" s="153"/>
    </row>
    <row r="1090" spans="1:7">
      <c r="A1090" s="150">
        <f t="shared" si="16"/>
        <v>5</v>
      </c>
      <c r="B1090" s="150">
        <v>1088</v>
      </c>
      <c r="C1090" s="152" t="s">
        <v>31</v>
      </c>
      <c r="D1090" s="154"/>
      <c r="E1090" s="155"/>
      <c r="F1090" s="291"/>
      <c r="G1090" s="153"/>
    </row>
    <row r="1091" spans="1:7">
      <c r="A1091" s="150">
        <f t="shared" ref="A1091:A1154" si="17">VALUE(mois)</f>
        <v>5</v>
      </c>
      <c r="B1091" s="150">
        <v>1089</v>
      </c>
      <c r="C1091" s="152" t="s">
        <v>31</v>
      </c>
      <c r="D1091" s="154"/>
      <c r="E1091" s="155"/>
      <c r="F1091" s="291"/>
      <c r="G1091" s="153"/>
    </row>
    <row r="1092" spans="1:7">
      <c r="A1092" s="150">
        <f t="shared" si="17"/>
        <v>5</v>
      </c>
      <c r="B1092" s="150">
        <v>1090</v>
      </c>
      <c r="C1092" s="152" t="s">
        <v>31</v>
      </c>
      <c r="D1092" s="154"/>
      <c r="E1092" s="155"/>
      <c r="F1092" s="291"/>
      <c r="G1092" s="153"/>
    </row>
    <row r="1093" spans="1:7">
      <c r="A1093" s="150">
        <f t="shared" si="17"/>
        <v>5</v>
      </c>
      <c r="B1093" s="150">
        <v>1091</v>
      </c>
      <c r="C1093" s="152" t="s">
        <v>31</v>
      </c>
      <c r="D1093" s="154"/>
      <c r="E1093" s="155"/>
      <c r="F1093" s="291"/>
      <c r="G1093" s="153"/>
    </row>
    <row r="1094" spans="1:7">
      <c r="A1094" s="150">
        <f t="shared" si="17"/>
        <v>5</v>
      </c>
      <c r="B1094" s="150">
        <v>1092</v>
      </c>
      <c r="C1094" s="152" t="s">
        <v>31</v>
      </c>
      <c r="D1094" s="154"/>
      <c r="E1094" s="155"/>
      <c r="F1094" s="291"/>
      <c r="G1094" s="153"/>
    </row>
    <row r="1095" spans="1:7">
      <c r="A1095" s="150">
        <f t="shared" si="17"/>
        <v>5</v>
      </c>
      <c r="B1095" s="150">
        <v>1093</v>
      </c>
      <c r="C1095" s="152" t="s">
        <v>31</v>
      </c>
      <c r="D1095" s="154"/>
      <c r="E1095" s="155"/>
      <c r="F1095" s="291"/>
      <c r="G1095" s="153"/>
    </row>
    <row r="1096" spans="1:7">
      <c r="A1096" s="150">
        <f t="shared" si="17"/>
        <v>5</v>
      </c>
      <c r="B1096" s="150">
        <v>1094</v>
      </c>
      <c r="C1096" s="152" t="s">
        <v>31</v>
      </c>
      <c r="D1096" s="154"/>
      <c r="E1096" s="155"/>
      <c r="F1096" s="291"/>
      <c r="G1096" s="153"/>
    </row>
    <row r="1097" spans="1:7">
      <c r="A1097" s="150">
        <f t="shared" si="17"/>
        <v>5</v>
      </c>
      <c r="B1097" s="150">
        <v>1095</v>
      </c>
      <c r="C1097" s="152" t="s">
        <v>31</v>
      </c>
      <c r="D1097" s="154"/>
      <c r="E1097" s="155"/>
      <c r="F1097" s="291"/>
      <c r="G1097" s="153"/>
    </row>
    <row r="1098" spans="1:7">
      <c r="A1098" s="150">
        <f t="shared" si="17"/>
        <v>5</v>
      </c>
      <c r="B1098" s="150">
        <v>1096</v>
      </c>
      <c r="C1098" s="152" t="s">
        <v>31</v>
      </c>
      <c r="D1098" s="154"/>
      <c r="E1098" s="155"/>
      <c r="F1098" s="291"/>
      <c r="G1098" s="153"/>
    </row>
    <row r="1099" spans="1:7">
      <c r="A1099" s="150">
        <f t="shared" si="17"/>
        <v>5</v>
      </c>
      <c r="B1099" s="150">
        <v>1097</v>
      </c>
      <c r="C1099" s="152" t="s">
        <v>31</v>
      </c>
      <c r="D1099" s="154"/>
      <c r="E1099" s="155"/>
      <c r="F1099" s="291"/>
      <c r="G1099" s="153"/>
    </row>
    <row r="1100" spans="1:7">
      <c r="A1100" s="150">
        <f t="shared" si="17"/>
        <v>5</v>
      </c>
      <c r="B1100" s="150">
        <v>1098</v>
      </c>
      <c r="C1100" s="152" t="s">
        <v>31</v>
      </c>
      <c r="D1100" s="154"/>
      <c r="E1100" s="155"/>
      <c r="F1100" s="291"/>
      <c r="G1100" s="153"/>
    </row>
    <row r="1101" spans="1:7">
      <c r="A1101" s="150">
        <f t="shared" si="17"/>
        <v>5</v>
      </c>
      <c r="B1101" s="150">
        <v>1099</v>
      </c>
      <c r="C1101" s="152" t="s">
        <v>31</v>
      </c>
      <c r="D1101" s="154"/>
      <c r="E1101" s="155"/>
      <c r="F1101" s="291"/>
      <c r="G1101" s="153"/>
    </row>
    <row r="1102" spans="1:7">
      <c r="A1102" s="150">
        <f t="shared" si="17"/>
        <v>5</v>
      </c>
      <c r="B1102" s="150">
        <v>1100</v>
      </c>
      <c r="C1102" s="152" t="s">
        <v>31</v>
      </c>
      <c r="D1102" s="154"/>
      <c r="E1102" s="155"/>
      <c r="F1102" s="291"/>
      <c r="G1102" s="153"/>
    </row>
    <row r="1103" spans="1:7">
      <c r="A1103" s="150">
        <f t="shared" si="17"/>
        <v>5</v>
      </c>
      <c r="B1103" s="150">
        <v>1101</v>
      </c>
      <c r="C1103" s="152" t="s">
        <v>31</v>
      </c>
      <c r="D1103" s="154"/>
      <c r="E1103" s="155"/>
      <c r="F1103" s="291"/>
      <c r="G1103" s="153"/>
    </row>
    <row r="1104" spans="1:7">
      <c r="A1104" s="150">
        <f t="shared" si="17"/>
        <v>5</v>
      </c>
      <c r="B1104" s="150">
        <v>1102</v>
      </c>
      <c r="C1104" s="152" t="s">
        <v>31</v>
      </c>
      <c r="D1104" s="154"/>
      <c r="E1104" s="155"/>
      <c r="F1104" s="291"/>
      <c r="G1104" s="153"/>
    </row>
    <row r="1105" spans="1:7">
      <c r="A1105" s="150">
        <f t="shared" si="17"/>
        <v>5</v>
      </c>
      <c r="B1105" s="150">
        <v>1103</v>
      </c>
      <c r="C1105" s="152" t="s">
        <v>31</v>
      </c>
      <c r="D1105" s="154"/>
      <c r="E1105" s="155"/>
      <c r="F1105" s="291"/>
      <c r="G1105" s="153"/>
    </row>
    <row r="1106" spans="1:7">
      <c r="A1106" s="150">
        <f t="shared" si="17"/>
        <v>5</v>
      </c>
      <c r="B1106" s="150">
        <v>1104</v>
      </c>
      <c r="C1106" s="152" t="s">
        <v>31</v>
      </c>
      <c r="D1106" s="154"/>
      <c r="E1106" s="155"/>
      <c r="F1106" s="291"/>
      <c r="G1106" s="153"/>
    </row>
    <row r="1107" spans="1:7">
      <c r="A1107" s="150">
        <f t="shared" si="17"/>
        <v>5</v>
      </c>
      <c r="B1107" s="150">
        <v>1105</v>
      </c>
      <c r="C1107" s="152" t="s">
        <v>31</v>
      </c>
      <c r="D1107" s="154"/>
      <c r="E1107" s="155"/>
      <c r="F1107" s="291"/>
      <c r="G1107" s="153"/>
    </row>
    <row r="1108" spans="1:7">
      <c r="A1108" s="150">
        <f t="shared" si="17"/>
        <v>5</v>
      </c>
      <c r="B1108" s="150">
        <v>1106</v>
      </c>
      <c r="C1108" s="152" t="s">
        <v>31</v>
      </c>
      <c r="D1108" s="154"/>
      <c r="E1108" s="155"/>
      <c r="F1108" s="291"/>
      <c r="G1108" s="153"/>
    </row>
    <row r="1109" spans="1:7">
      <c r="A1109" s="150">
        <f t="shared" si="17"/>
        <v>5</v>
      </c>
      <c r="B1109" s="150">
        <v>1107</v>
      </c>
      <c r="C1109" s="152" t="s">
        <v>31</v>
      </c>
      <c r="D1109" s="154"/>
      <c r="E1109" s="155"/>
      <c r="F1109" s="291"/>
      <c r="G1109" s="153"/>
    </row>
    <row r="1110" spans="1:7">
      <c r="A1110" s="150">
        <f t="shared" si="17"/>
        <v>5</v>
      </c>
      <c r="B1110" s="150">
        <v>1108</v>
      </c>
      <c r="C1110" s="152" t="s">
        <v>31</v>
      </c>
      <c r="D1110" s="154"/>
      <c r="E1110" s="155"/>
      <c r="F1110" s="291"/>
      <c r="G1110" s="153"/>
    </row>
    <row r="1111" spans="1:7">
      <c r="A1111" s="150">
        <f t="shared" si="17"/>
        <v>5</v>
      </c>
      <c r="B1111" s="150">
        <v>1109</v>
      </c>
      <c r="C1111" s="152" t="s">
        <v>31</v>
      </c>
      <c r="D1111" s="154"/>
      <c r="E1111" s="155"/>
      <c r="F1111" s="291"/>
      <c r="G1111" s="153"/>
    </row>
    <row r="1112" spans="1:7">
      <c r="A1112" s="150">
        <f t="shared" si="17"/>
        <v>5</v>
      </c>
      <c r="B1112" s="150">
        <v>1110</v>
      </c>
      <c r="C1112" s="152" t="s">
        <v>31</v>
      </c>
      <c r="D1112" s="154"/>
      <c r="E1112" s="155"/>
      <c r="F1112" s="291"/>
      <c r="G1112" s="153"/>
    </row>
    <row r="1113" spans="1:7">
      <c r="A1113" s="150">
        <f t="shared" si="17"/>
        <v>5</v>
      </c>
      <c r="B1113" s="150">
        <v>1111</v>
      </c>
      <c r="C1113" s="152" t="s">
        <v>31</v>
      </c>
      <c r="D1113" s="154"/>
      <c r="E1113" s="155"/>
      <c r="F1113" s="291"/>
      <c r="G1113" s="153"/>
    </row>
    <row r="1114" spans="1:7">
      <c r="A1114" s="150">
        <f t="shared" si="17"/>
        <v>5</v>
      </c>
      <c r="B1114" s="150">
        <v>1112</v>
      </c>
      <c r="C1114" s="152" t="s">
        <v>31</v>
      </c>
      <c r="D1114" s="154"/>
      <c r="E1114" s="155"/>
      <c r="F1114" s="291"/>
      <c r="G1114" s="153"/>
    </row>
    <row r="1115" spans="1:7">
      <c r="A1115" s="150">
        <f t="shared" si="17"/>
        <v>5</v>
      </c>
      <c r="B1115" s="150">
        <v>1113</v>
      </c>
      <c r="C1115" s="152" t="s">
        <v>31</v>
      </c>
      <c r="D1115" s="154"/>
      <c r="E1115" s="155"/>
      <c r="F1115" s="291"/>
      <c r="G1115" s="153"/>
    </row>
    <row r="1116" spans="1:7">
      <c r="A1116" s="150">
        <f t="shared" si="17"/>
        <v>5</v>
      </c>
      <c r="B1116" s="150">
        <v>1114</v>
      </c>
      <c r="C1116" s="152" t="s">
        <v>31</v>
      </c>
      <c r="D1116" s="154"/>
      <c r="E1116" s="155"/>
      <c r="F1116" s="291"/>
      <c r="G1116" s="153"/>
    </row>
    <row r="1117" spans="1:7">
      <c r="A1117" s="150">
        <f t="shared" si="17"/>
        <v>5</v>
      </c>
      <c r="B1117" s="150">
        <v>1115</v>
      </c>
      <c r="C1117" s="152" t="s">
        <v>31</v>
      </c>
      <c r="D1117" s="154"/>
      <c r="E1117" s="155"/>
      <c r="F1117" s="291"/>
      <c r="G1117" s="153"/>
    </row>
    <row r="1118" spans="1:7">
      <c r="A1118" s="150">
        <f t="shared" si="17"/>
        <v>5</v>
      </c>
      <c r="B1118" s="150">
        <v>1116</v>
      </c>
      <c r="C1118" s="152" t="s">
        <v>31</v>
      </c>
      <c r="D1118" s="154"/>
      <c r="E1118" s="155"/>
      <c r="F1118" s="291"/>
      <c r="G1118" s="153"/>
    </row>
    <row r="1119" spans="1:7">
      <c r="A1119" s="150">
        <f t="shared" si="17"/>
        <v>5</v>
      </c>
      <c r="B1119" s="150">
        <v>1117</v>
      </c>
      <c r="C1119" s="152" t="s">
        <v>31</v>
      </c>
      <c r="D1119" s="154"/>
      <c r="E1119" s="155"/>
      <c r="F1119" s="291"/>
      <c r="G1119" s="153"/>
    </row>
    <row r="1120" spans="1:7">
      <c r="A1120" s="150">
        <f t="shared" si="17"/>
        <v>5</v>
      </c>
      <c r="B1120" s="150">
        <v>1118</v>
      </c>
      <c r="C1120" s="152" t="s">
        <v>31</v>
      </c>
      <c r="D1120" s="154"/>
      <c r="E1120" s="155"/>
      <c r="F1120" s="291"/>
      <c r="G1120" s="153"/>
    </row>
    <row r="1121" spans="1:7">
      <c r="A1121" s="150">
        <f t="shared" si="17"/>
        <v>5</v>
      </c>
      <c r="B1121" s="150">
        <v>1119</v>
      </c>
      <c r="C1121" s="152" t="s">
        <v>31</v>
      </c>
      <c r="D1121" s="154"/>
      <c r="E1121" s="155"/>
      <c r="F1121" s="291"/>
      <c r="G1121" s="153"/>
    </row>
    <row r="1122" spans="1:7">
      <c r="A1122" s="150">
        <f t="shared" si="17"/>
        <v>5</v>
      </c>
      <c r="B1122" s="150">
        <v>1120</v>
      </c>
      <c r="C1122" s="152" t="s">
        <v>31</v>
      </c>
      <c r="D1122" s="154"/>
      <c r="E1122" s="155"/>
      <c r="F1122" s="291"/>
      <c r="G1122" s="153"/>
    </row>
    <row r="1123" spans="1:7">
      <c r="A1123" s="150">
        <f t="shared" si="17"/>
        <v>5</v>
      </c>
      <c r="B1123" s="150">
        <v>1121</v>
      </c>
      <c r="C1123" s="152" t="s">
        <v>31</v>
      </c>
      <c r="D1123" s="154"/>
      <c r="E1123" s="155"/>
      <c r="F1123" s="291"/>
      <c r="G1123" s="153"/>
    </row>
    <row r="1124" spans="1:7">
      <c r="A1124" s="150">
        <f t="shared" si="17"/>
        <v>5</v>
      </c>
      <c r="B1124" s="150">
        <v>1122</v>
      </c>
      <c r="C1124" s="152" t="s">
        <v>31</v>
      </c>
      <c r="D1124" s="154"/>
      <c r="E1124" s="155"/>
      <c r="F1124" s="291"/>
      <c r="G1124" s="153"/>
    </row>
    <row r="1125" spans="1:7">
      <c r="A1125" s="150">
        <f t="shared" si="17"/>
        <v>5</v>
      </c>
      <c r="B1125" s="150">
        <v>1123</v>
      </c>
      <c r="C1125" s="152" t="s">
        <v>31</v>
      </c>
      <c r="D1125" s="154"/>
      <c r="E1125" s="155"/>
      <c r="F1125" s="291"/>
      <c r="G1125" s="153"/>
    </row>
    <row r="1126" spans="1:7">
      <c r="A1126" s="150">
        <f t="shared" si="17"/>
        <v>5</v>
      </c>
      <c r="B1126" s="150">
        <v>1124</v>
      </c>
      <c r="C1126" s="152" t="s">
        <v>31</v>
      </c>
      <c r="D1126" s="154"/>
      <c r="E1126" s="155"/>
      <c r="F1126" s="291"/>
      <c r="G1126" s="153"/>
    </row>
    <row r="1127" spans="1:7">
      <c r="A1127" s="150">
        <f t="shared" si="17"/>
        <v>5</v>
      </c>
      <c r="B1127" s="150">
        <v>1125</v>
      </c>
      <c r="C1127" s="152" t="s">
        <v>31</v>
      </c>
      <c r="D1127" s="154"/>
      <c r="E1127" s="155"/>
      <c r="F1127" s="291"/>
      <c r="G1127" s="153"/>
    </row>
    <row r="1128" spans="1:7">
      <c r="A1128" s="150">
        <f t="shared" si="17"/>
        <v>5</v>
      </c>
      <c r="B1128" s="150">
        <v>1126</v>
      </c>
      <c r="C1128" s="152" t="s">
        <v>31</v>
      </c>
      <c r="D1128" s="154"/>
      <c r="E1128" s="155"/>
      <c r="F1128" s="291"/>
      <c r="G1128" s="153"/>
    </row>
    <row r="1129" spans="1:7">
      <c r="A1129" s="150">
        <f t="shared" si="17"/>
        <v>5</v>
      </c>
      <c r="B1129" s="150">
        <v>1127</v>
      </c>
      <c r="C1129" s="152" t="s">
        <v>31</v>
      </c>
      <c r="D1129" s="154"/>
      <c r="E1129" s="155"/>
      <c r="F1129" s="291"/>
      <c r="G1129" s="153"/>
    </row>
    <row r="1130" spans="1:7">
      <c r="A1130" s="150">
        <f t="shared" si="17"/>
        <v>5</v>
      </c>
      <c r="B1130" s="150">
        <v>1128</v>
      </c>
      <c r="C1130" s="152" t="s">
        <v>31</v>
      </c>
      <c r="D1130" s="154"/>
      <c r="E1130" s="155"/>
      <c r="F1130" s="291"/>
      <c r="G1130" s="153"/>
    </row>
    <row r="1131" spans="1:7">
      <c r="A1131" s="150">
        <f t="shared" si="17"/>
        <v>5</v>
      </c>
      <c r="B1131" s="150">
        <v>1129</v>
      </c>
      <c r="C1131" s="152" t="s">
        <v>31</v>
      </c>
      <c r="D1131" s="154"/>
      <c r="E1131" s="155"/>
      <c r="F1131" s="291"/>
      <c r="G1131" s="153"/>
    </row>
    <row r="1132" spans="1:7">
      <c r="A1132" s="150">
        <f t="shared" si="17"/>
        <v>5</v>
      </c>
      <c r="B1132" s="150">
        <v>1130</v>
      </c>
      <c r="C1132" s="152" t="s">
        <v>31</v>
      </c>
      <c r="D1132" s="154"/>
      <c r="E1132" s="155"/>
      <c r="F1132" s="291"/>
      <c r="G1132" s="153"/>
    </row>
    <row r="1133" spans="1:7">
      <c r="A1133" s="150">
        <f t="shared" si="17"/>
        <v>5</v>
      </c>
      <c r="B1133" s="150">
        <v>1131</v>
      </c>
      <c r="C1133" s="152" t="s">
        <v>31</v>
      </c>
      <c r="D1133" s="154"/>
      <c r="E1133" s="155"/>
      <c r="F1133" s="291"/>
      <c r="G1133" s="153"/>
    </row>
    <row r="1134" spans="1:7">
      <c r="A1134" s="150">
        <f t="shared" si="17"/>
        <v>5</v>
      </c>
      <c r="B1134" s="150">
        <v>1132</v>
      </c>
      <c r="C1134" s="152" t="s">
        <v>31</v>
      </c>
      <c r="D1134" s="154"/>
      <c r="E1134" s="155"/>
      <c r="F1134" s="291"/>
      <c r="G1134" s="153"/>
    </row>
    <row r="1135" spans="1:7">
      <c r="A1135" s="150">
        <f t="shared" si="17"/>
        <v>5</v>
      </c>
      <c r="B1135" s="150">
        <v>1133</v>
      </c>
      <c r="C1135" s="152" t="s">
        <v>31</v>
      </c>
      <c r="D1135" s="154"/>
      <c r="E1135" s="155"/>
      <c r="F1135" s="291"/>
      <c r="G1135" s="153"/>
    </row>
    <row r="1136" spans="1:7">
      <c r="A1136" s="150">
        <f t="shared" si="17"/>
        <v>5</v>
      </c>
      <c r="B1136" s="150">
        <v>1134</v>
      </c>
      <c r="C1136" s="152" t="s">
        <v>31</v>
      </c>
      <c r="D1136" s="154"/>
      <c r="E1136" s="155"/>
      <c r="F1136" s="291"/>
      <c r="G1136" s="153"/>
    </row>
    <row r="1137" spans="1:7">
      <c r="A1137" s="150">
        <f t="shared" si="17"/>
        <v>5</v>
      </c>
      <c r="B1137" s="150">
        <v>1135</v>
      </c>
      <c r="C1137" s="152" t="s">
        <v>31</v>
      </c>
      <c r="D1137" s="154"/>
      <c r="E1137" s="155"/>
      <c r="F1137" s="291"/>
      <c r="G1137" s="153"/>
    </row>
    <row r="1138" spans="1:7">
      <c r="A1138" s="150">
        <f t="shared" si="17"/>
        <v>5</v>
      </c>
      <c r="B1138" s="150">
        <v>1136</v>
      </c>
      <c r="C1138" s="152" t="s">
        <v>31</v>
      </c>
      <c r="D1138" s="154"/>
      <c r="E1138" s="155"/>
      <c r="F1138" s="291"/>
      <c r="G1138" s="153"/>
    </row>
    <row r="1139" spans="1:7">
      <c r="A1139" s="150">
        <f t="shared" si="17"/>
        <v>5</v>
      </c>
      <c r="B1139" s="150">
        <v>1137</v>
      </c>
      <c r="C1139" s="152" t="s">
        <v>31</v>
      </c>
      <c r="D1139" s="154"/>
      <c r="E1139" s="155"/>
      <c r="F1139" s="291"/>
      <c r="G1139" s="153"/>
    </row>
    <row r="1140" spans="1:7">
      <c r="A1140" s="150">
        <f t="shared" si="17"/>
        <v>5</v>
      </c>
      <c r="B1140" s="150">
        <v>1138</v>
      </c>
      <c r="C1140" s="152" t="s">
        <v>31</v>
      </c>
      <c r="D1140" s="154"/>
      <c r="E1140" s="155"/>
      <c r="F1140" s="291"/>
      <c r="G1140" s="153"/>
    </row>
    <row r="1141" spans="1:7">
      <c r="A1141" s="150">
        <f t="shared" si="17"/>
        <v>5</v>
      </c>
      <c r="B1141" s="150">
        <v>1139</v>
      </c>
      <c r="C1141" s="152" t="s">
        <v>31</v>
      </c>
      <c r="D1141" s="154"/>
      <c r="E1141" s="155"/>
      <c r="F1141" s="291"/>
      <c r="G1141" s="153"/>
    </row>
    <row r="1142" spans="1:7">
      <c r="A1142" s="150">
        <f t="shared" si="17"/>
        <v>5</v>
      </c>
      <c r="B1142" s="150">
        <v>1140</v>
      </c>
      <c r="C1142" s="152" t="s">
        <v>31</v>
      </c>
      <c r="D1142" s="154"/>
      <c r="E1142" s="155"/>
      <c r="F1142" s="291"/>
      <c r="G1142" s="153"/>
    </row>
    <row r="1143" spans="1:7">
      <c r="A1143" s="150">
        <f t="shared" si="17"/>
        <v>5</v>
      </c>
      <c r="B1143" s="150">
        <v>1141</v>
      </c>
      <c r="C1143" s="152" t="s">
        <v>31</v>
      </c>
      <c r="D1143" s="154"/>
      <c r="E1143" s="155"/>
      <c r="F1143" s="291"/>
      <c r="G1143" s="153"/>
    </row>
    <row r="1144" spans="1:7">
      <c r="A1144" s="150">
        <f t="shared" si="17"/>
        <v>5</v>
      </c>
      <c r="B1144" s="150">
        <v>1142</v>
      </c>
      <c r="C1144" s="152" t="s">
        <v>31</v>
      </c>
      <c r="D1144" s="154"/>
      <c r="E1144" s="155"/>
      <c r="F1144" s="291"/>
      <c r="G1144" s="153"/>
    </row>
    <row r="1145" spans="1:7">
      <c r="A1145" s="150">
        <f t="shared" si="17"/>
        <v>5</v>
      </c>
      <c r="B1145" s="150">
        <v>1143</v>
      </c>
      <c r="C1145" s="152" t="s">
        <v>31</v>
      </c>
      <c r="D1145" s="154"/>
      <c r="E1145" s="155"/>
      <c r="F1145" s="291"/>
      <c r="G1145" s="153"/>
    </row>
    <row r="1146" spans="1:7">
      <c r="A1146" s="150">
        <f t="shared" si="17"/>
        <v>5</v>
      </c>
      <c r="B1146" s="150">
        <v>1144</v>
      </c>
      <c r="C1146" s="152" t="s">
        <v>31</v>
      </c>
      <c r="D1146" s="154"/>
      <c r="E1146" s="155"/>
      <c r="F1146" s="291"/>
      <c r="G1146" s="153"/>
    </row>
    <row r="1147" spans="1:7">
      <c r="A1147" s="150">
        <f t="shared" si="17"/>
        <v>5</v>
      </c>
      <c r="B1147" s="150">
        <v>1145</v>
      </c>
      <c r="C1147" s="152" t="s">
        <v>31</v>
      </c>
      <c r="D1147" s="154"/>
      <c r="E1147" s="155"/>
      <c r="F1147" s="291"/>
      <c r="G1147" s="153"/>
    </row>
    <row r="1148" spans="1:7">
      <c r="A1148" s="150">
        <f t="shared" si="17"/>
        <v>5</v>
      </c>
      <c r="B1148" s="150">
        <v>1146</v>
      </c>
      <c r="C1148" s="152" t="s">
        <v>31</v>
      </c>
      <c r="D1148" s="154"/>
      <c r="E1148" s="155"/>
      <c r="F1148" s="291"/>
      <c r="G1148" s="153"/>
    </row>
    <row r="1149" spans="1:7">
      <c r="A1149" s="150">
        <f t="shared" si="17"/>
        <v>5</v>
      </c>
      <c r="B1149" s="150">
        <v>1147</v>
      </c>
      <c r="C1149" s="152" t="s">
        <v>31</v>
      </c>
      <c r="D1149" s="154"/>
      <c r="E1149" s="155"/>
      <c r="F1149" s="291"/>
      <c r="G1149" s="153"/>
    </row>
    <row r="1150" spans="1:7">
      <c r="A1150" s="150">
        <f t="shared" si="17"/>
        <v>5</v>
      </c>
      <c r="B1150" s="150">
        <v>1148</v>
      </c>
      <c r="C1150" s="152" t="s">
        <v>31</v>
      </c>
      <c r="D1150" s="154"/>
      <c r="E1150" s="155"/>
      <c r="F1150" s="291"/>
      <c r="G1150" s="153"/>
    </row>
    <row r="1151" spans="1:7">
      <c r="A1151" s="150">
        <f t="shared" si="17"/>
        <v>5</v>
      </c>
      <c r="B1151" s="150">
        <v>1149</v>
      </c>
      <c r="C1151" s="152" t="s">
        <v>31</v>
      </c>
      <c r="D1151" s="154"/>
      <c r="E1151" s="155"/>
      <c r="F1151" s="291"/>
      <c r="G1151" s="153"/>
    </row>
    <row r="1152" spans="1:7">
      <c r="A1152" s="150">
        <f t="shared" si="17"/>
        <v>5</v>
      </c>
      <c r="B1152" s="150">
        <v>1150</v>
      </c>
      <c r="C1152" s="152" t="s">
        <v>31</v>
      </c>
      <c r="D1152" s="154"/>
      <c r="E1152" s="155"/>
      <c r="F1152" s="291"/>
      <c r="G1152" s="153"/>
    </row>
    <row r="1153" spans="1:7">
      <c r="A1153" s="150">
        <f t="shared" si="17"/>
        <v>5</v>
      </c>
      <c r="B1153" s="150">
        <v>1151</v>
      </c>
      <c r="C1153" s="152" t="s">
        <v>31</v>
      </c>
      <c r="D1153" s="154"/>
      <c r="E1153" s="155"/>
      <c r="F1153" s="291"/>
      <c r="G1153" s="153"/>
    </row>
    <row r="1154" spans="1:7">
      <c r="A1154" s="150">
        <f t="shared" si="17"/>
        <v>5</v>
      </c>
      <c r="B1154" s="150">
        <v>1152</v>
      </c>
      <c r="C1154" s="152" t="s">
        <v>31</v>
      </c>
      <c r="D1154" s="154"/>
      <c r="E1154" s="155"/>
      <c r="F1154" s="291"/>
      <c r="G1154" s="153"/>
    </row>
    <row r="1155" spans="1:7">
      <c r="A1155" s="150">
        <f t="shared" ref="A1155:A1218" si="18">VALUE(mois)</f>
        <v>5</v>
      </c>
      <c r="B1155" s="150">
        <v>1153</v>
      </c>
      <c r="C1155" s="152" t="s">
        <v>31</v>
      </c>
      <c r="D1155" s="154"/>
      <c r="E1155" s="155"/>
      <c r="F1155" s="291"/>
      <c r="G1155" s="153"/>
    </row>
    <row r="1156" spans="1:7">
      <c r="A1156" s="150">
        <f t="shared" si="18"/>
        <v>5</v>
      </c>
      <c r="B1156" s="150">
        <v>1154</v>
      </c>
      <c r="C1156" s="152" t="s">
        <v>31</v>
      </c>
      <c r="D1156" s="154"/>
      <c r="E1156" s="155"/>
      <c r="F1156" s="291"/>
      <c r="G1156" s="153"/>
    </row>
    <row r="1157" spans="1:7">
      <c r="A1157" s="150">
        <f t="shared" si="18"/>
        <v>5</v>
      </c>
      <c r="B1157" s="150">
        <v>1155</v>
      </c>
      <c r="C1157" s="152" t="s">
        <v>31</v>
      </c>
      <c r="D1157" s="154"/>
      <c r="E1157" s="155"/>
      <c r="F1157" s="291"/>
      <c r="G1157" s="153"/>
    </row>
    <row r="1158" spans="1:7">
      <c r="A1158" s="150">
        <f t="shared" si="18"/>
        <v>5</v>
      </c>
      <c r="B1158" s="150">
        <v>1156</v>
      </c>
      <c r="C1158" s="152" t="s">
        <v>31</v>
      </c>
      <c r="D1158" s="154"/>
      <c r="E1158" s="155"/>
      <c r="F1158" s="291"/>
      <c r="G1158" s="153"/>
    </row>
    <row r="1159" spans="1:7">
      <c r="A1159" s="150">
        <f t="shared" si="18"/>
        <v>5</v>
      </c>
      <c r="B1159" s="150">
        <v>1157</v>
      </c>
      <c r="C1159" s="152" t="s">
        <v>31</v>
      </c>
      <c r="D1159" s="154"/>
      <c r="E1159" s="155"/>
      <c r="F1159" s="291"/>
      <c r="G1159" s="153"/>
    </row>
    <row r="1160" spans="1:7">
      <c r="A1160" s="150">
        <f t="shared" si="18"/>
        <v>5</v>
      </c>
      <c r="B1160" s="150">
        <v>1158</v>
      </c>
      <c r="C1160" s="152" t="s">
        <v>31</v>
      </c>
      <c r="D1160" s="154"/>
      <c r="E1160" s="155"/>
      <c r="F1160" s="291"/>
      <c r="G1160" s="153"/>
    </row>
    <row r="1161" spans="1:7">
      <c r="A1161" s="150">
        <f t="shared" si="18"/>
        <v>5</v>
      </c>
      <c r="B1161" s="150">
        <v>1159</v>
      </c>
      <c r="C1161" s="152" t="s">
        <v>31</v>
      </c>
      <c r="D1161" s="154"/>
      <c r="E1161" s="155"/>
      <c r="F1161" s="291"/>
      <c r="G1161" s="153"/>
    </row>
    <row r="1162" spans="1:7">
      <c r="A1162" s="150">
        <f t="shared" si="18"/>
        <v>5</v>
      </c>
      <c r="B1162" s="150">
        <v>1160</v>
      </c>
      <c r="C1162" s="152" t="s">
        <v>31</v>
      </c>
      <c r="D1162" s="154"/>
      <c r="E1162" s="155"/>
      <c r="F1162" s="291"/>
      <c r="G1162" s="153"/>
    </row>
    <row r="1163" spans="1:7">
      <c r="A1163" s="150">
        <f t="shared" si="18"/>
        <v>5</v>
      </c>
      <c r="B1163" s="150">
        <v>1161</v>
      </c>
      <c r="C1163" s="152" t="s">
        <v>31</v>
      </c>
      <c r="D1163" s="154"/>
      <c r="E1163" s="155"/>
      <c r="F1163" s="291"/>
      <c r="G1163" s="153"/>
    </row>
    <row r="1164" spans="1:7">
      <c r="A1164" s="150">
        <f t="shared" si="18"/>
        <v>5</v>
      </c>
      <c r="B1164" s="150">
        <v>1162</v>
      </c>
      <c r="C1164" s="152" t="s">
        <v>31</v>
      </c>
      <c r="D1164" s="154"/>
      <c r="E1164" s="155"/>
      <c r="F1164" s="291"/>
      <c r="G1164" s="153"/>
    </row>
    <row r="1165" spans="1:7">
      <c r="A1165" s="150">
        <f t="shared" si="18"/>
        <v>5</v>
      </c>
      <c r="B1165" s="150">
        <v>1163</v>
      </c>
      <c r="C1165" s="152" t="s">
        <v>31</v>
      </c>
      <c r="D1165" s="154"/>
      <c r="E1165" s="155"/>
      <c r="F1165" s="291"/>
      <c r="G1165" s="153"/>
    </row>
    <row r="1166" spans="1:7">
      <c r="A1166" s="150">
        <f t="shared" si="18"/>
        <v>5</v>
      </c>
      <c r="B1166" s="150">
        <v>1164</v>
      </c>
      <c r="C1166" s="152" t="s">
        <v>31</v>
      </c>
      <c r="D1166" s="154"/>
      <c r="E1166" s="155"/>
      <c r="F1166" s="291"/>
      <c r="G1166" s="153"/>
    </row>
    <row r="1167" spans="1:7">
      <c r="A1167" s="150">
        <f t="shared" si="18"/>
        <v>5</v>
      </c>
      <c r="B1167" s="150">
        <v>1165</v>
      </c>
      <c r="C1167" s="152" t="s">
        <v>31</v>
      </c>
      <c r="D1167" s="154"/>
      <c r="E1167" s="155"/>
      <c r="F1167" s="291"/>
      <c r="G1167" s="153"/>
    </row>
    <row r="1168" spans="1:7">
      <c r="A1168" s="150">
        <f t="shared" si="18"/>
        <v>5</v>
      </c>
      <c r="B1168" s="150">
        <v>1166</v>
      </c>
      <c r="C1168" s="152" t="s">
        <v>31</v>
      </c>
      <c r="D1168" s="154"/>
      <c r="E1168" s="155"/>
      <c r="F1168" s="291"/>
      <c r="G1168" s="153"/>
    </row>
    <row r="1169" spans="1:7">
      <c r="A1169" s="150">
        <f t="shared" si="18"/>
        <v>5</v>
      </c>
      <c r="B1169" s="150">
        <v>1167</v>
      </c>
      <c r="C1169" s="152" t="s">
        <v>31</v>
      </c>
      <c r="D1169" s="154"/>
      <c r="E1169" s="155"/>
      <c r="F1169" s="291"/>
      <c r="G1169" s="153"/>
    </row>
    <row r="1170" spans="1:7">
      <c r="A1170" s="150">
        <f t="shared" si="18"/>
        <v>5</v>
      </c>
      <c r="B1170" s="150">
        <v>1168</v>
      </c>
      <c r="C1170" s="152" t="s">
        <v>31</v>
      </c>
      <c r="D1170" s="154"/>
      <c r="E1170" s="155"/>
      <c r="F1170" s="291"/>
      <c r="G1170" s="153"/>
    </row>
    <row r="1171" spans="1:7">
      <c r="A1171" s="150">
        <f t="shared" si="18"/>
        <v>5</v>
      </c>
      <c r="B1171" s="150">
        <v>1169</v>
      </c>
      <c r="C1171" s="152" t="s">
        <v>31</v>
      </c>
      <c r="D1171" s="154"/>
      <c r="E1171" s="155"/>
      <c r="F1171" s="291"/>
      <c r="G1171" s="153"/>
    </row>
    <row r="1172" spans="1:7">
      <c r="A1172" s="150">
        <f t="shared" si="18"/>
        <v>5</v>
      </c>
      <c r="B1172" s="150">
        <v>1170</v>
      </c>
      <c r="C1172" s="152" t="s">
        <v>31</v>
      </c>
      <c r="D1172" s="154"/>
      <c r="E1172" s="155"/>
      <c r="F1172" s="291"/>
      <c r="G1172" s="153"/>
    </row>
    <row r="1173" spans="1:7">
      <c r="A1173" s="150">
        <f t="shared" si="18"/>
        <v>5</v>
      </c>
      <c r="B1173" s="150">
        <v>1171</v>
      </c>
      <c r="C1173" s="152" t="s">
        <v>31</v>
      </c>
      <c r="D1173" s="154"/>
      <c r="E1173" s="155"/>
      <c r="F1173" s="291"/>
      <c r="G1173" s="153"/>
    </row>
    <row r="1174" spans="1:7">
      <c r="A1174" s="150">
        <f t="shared" si="18"/>
        <v>5</v>
      </c>
      <c r="B1174" s="150">
        <v>1172</v>
      </c>
      <c r="C1174" s="152" t="s">
        <v>31</v>
      </c>
      <c r="D1174" s="154"/>
      <c r="E1174" s="155"/>
      <c r="F1174" s="291"/>
      <c r="G1174" s="153"/>
    </row>
    <row r="1175" spans="1:7">
      <c r="A1175" s="150">
        <f t="shared" si="18"/>
        <v>5</v>
      </c>
      <c r="B1175" s="150">
        <v>1173</v>
      </c>
      <c r="C1175" s="152" t="s">
        <v>31</v>
      </c>
      <c r="D1175" s="154"/>
      <c r="E1175" s="155"/>
      <c r="F1175" s="291"/>
      <c r="G1175" s="153"/>
    </row>
    <row r="1176" spans="1:7">
      <c r="A1176" s="150">
        <f t="shared" si="18"/>
        <v>5</v>
      </c>
      <c r="B1176" s="150">
        <v>1174</v>
      </c>
      <c r="C1176" s="152" t="s">
        <v>31</v>
      </c>
      <c r="D1176" s="154"/>
      <c r="E1176" s="155"/>
      <c r="F1176" s="291"/>
      <c r="G1176" s="153"/>
    </row>
    <row r="1177" spans="1:7">
      <c r="A1177" s="150">
        <f t="shared" si="18"/>
        <v>5</v>
      </c>
      <c r="B1177" s="150">
        <v>1175</v>
      </c>
      <c r="C1177" s="152" t="s">
        <v>31</v>
      </c>
      <c r="D1177" s="154"/>
      <c r="E1177" s="155"/>
      <c r="F1177" s="291"/>
      <c r="G1177" s="153"/>
    </row>
    <row r="1178" spans="1:7">
      <c r="A1178" s="150">
        <f t="shared" si="18"/>
        <v>5</v>
      </c>
      <c r="B1178" s="150">
        <v>1176</v>
      </c>
      <c r="C1178" s="152" t="s">
        <v>31</v>
      </c>
      <c r="D1178" s="154"/>
      <c r="E1178" s="155"/>
      <c r="F1178" s="291"/>
      <c r="G1178" s="153"/>
    </row>
    <row r="1179" spans="1:7">
      <c r="A1179" s="150">
        <f t="shared" si="18"/>
        <v>5</v>
      </c>
      <c r="B1179" s="150">
        <v>1177</v>
      </c>
      <c r="C1179" s="152" t="s">
        <v>31</v>
      </c>
      <c r="D1179" s="154"/>
      <c r="E1179" s="155"/>
      <c r="F1179" s="291"/>
      <c r="G1179" s="153"/>
    </row>
    <row r="1180" spans="1:7">
      <c r="A1180" s="150">
        <f t="shared" si="18"/>
        <v>5</v>
      </c>
      <c r="B1180" s="150">
        <v>1178</v>
      </c>
      <c r="C1180" s="152" t="s">
        <v>31</v>
      </c>
      <c r="D1180" s="154"/>
      <c r="E1180" s="155"/>
      <c r="F1180" s="291"/>
      <c r="G1180" s="153"/>
    </row>
    <row r="1181" spans="1:7">
      <c r="A1181" s="150">
        <f t="shared" si="18"/>
        <v>5</v>
      </c>
      <c r="B1181" s="150">
        <v>1179</v>
      </c>
      <c r="C1181" s="152" t="s">
        <v>31</v>
      </c>
      <c r="D1181" s="154"/>
      <c r="E1181" s="155"/>
      <c r="F1181" s="291"/>
      <c r="G1181" s="153"/>
    </row>
    <row r="1182" spans="1:7">
      <c r="A1182" s="150">
        <f t="shared" si="18"/>
        <v>5</v>
      </c>
      <c r="B1182" s="150">
        <v>1180</v>
      </c>
      <c r="C1182" s="152" t="s">
        <v>31</v>
      </c>
      <c r="D1182" s="154"/>
      <c r="E1182" s="155"/>
      <c r="F1182" s="291"/>
      <c r="G1182" s="153"/>
    </row>
    <row r="1183" spans="1:7">
      <c r="A1183" s="150">
        <f t="shared" si="18"/>
        <v>5</v>
      </c>
      <c r="B1183" s="150">
        <v>1181</v>
      </c>
      <c r="C1183" s="152" t="s">
        <v>31</v>
      </c>
      <c r="D1183" s="154"/>
      <c r="E1183" s="155"/>
      <c r="F1183" s="291"/>
      <c r="G1183" s="153"/>
    </row>
    <row r="1184" spans="1:7">
      <c r="A1184" s="150">
        <f t="shared" si="18"/>
        <v>5</v>
      </c>
      <c r="B1184" s="150">
        <v>1182</v>
      </c>
      <c r="C1184" s="152" t="s">
        <v>31</v>
      </c>
      <c r="D1184" s="154"/>
      <c r="E1184" s="155"/>
      <c r="F1184" s="291"/>
      <c r="G1184" s="153"/>
    </row>
    <row r="1185" spans="1:7">
      <c r="A1185" s="150">
        <f t="shared" si="18"/>
        <v>5</v>
      </c>
      <c r="B1185" s="150">
        <v>1183</v>
      </c>
      <c r="C1185" s="152" t="s">
        <v>31</v>
      </c>
      <c r="D1185" s="154"/>
      <c r="E1185" s="155"/>
      <c r="F1185" s="291"/>
      <c r="G1185" s="153"/>
    </row>
    <row r="1186" spans="1:7">
      <c r="A1186" s="150">
        <f t="shared" si="18"/>
        <v>5</v>
      </c>
      <c r="B1186" s="150">
        <v>1184</v>
      </c>
      <c r="C1186" s="152" t="s">
        <v>31</v>
      </c>
      <c r="D1186" s="154"/>
      <c r="E1186" s="155"/>
      <c r="F1186" s="291"/>
      <c r="G1186" s="153"/>
    </row>
    <row r="1187" spans="1:7">
      <c r="A1187" s="150">
        <f t="shared" si="18"/>
        <v>5</v>
      </c>
      <c r="B1187" s="150">
        <v>1185</v>
      </c>
      <c r="C1187" s="152" t="s">
        <v>31</v>
      </c>
      <c r="D1187" s="154"/>
      <c r="E1187" s="155"/>
      <c r="F1187" s="291"/>
      <c r="G1187" s="153"/>
    </row>
    <row r="1188" spans="1:7">
      <c r="A1188" s="150">
        <f t="shared" si="18"/>
        <v>5</v>
      </c>
      <c r="B1188" s="150">
        <v>1186</v>
      </c>
      <c r="C1188" s="152" t="s">
        <v>31</v>
      </c>
      <c r="D1188" s="154"/>
      <c r="E1188" s="155"/>
      <c r="F1188" s="291"/>
      <c r="G1188" s="153"/>
    </row>
    <row r="1189" spans="1:7">
      <c r="A1189" s="150">
        <f t="shared" si="18"/>
        <v>5</v>
      </c>
      <c r="B1189" s="150">
        <v>1187</v>
      </c>
      <c r="C1189" s="152" t="s">
        <v>31</v>
      </c>
      <c r="D1189" s="154"/>
      <c r="E1189" s="155"/>
      <c r="F1189" s="291"/>
      <c r="G1189" s="153"/>
    </row>
    <row r="1190" spans="1:7">
      <c r="A1190" s="150">
        <f t="shared" si="18"/>
        <v>5</v>
      </c>
      <c r="B1190" s="150">
        <v>1188</v>
      </c>
      <c r="C1190" s="152" t="s">
        <v>31</v>
      </c>
      <c r="D1190" s="154"/>
      <c r="E1190" s="155"/>
      <c r="F1190" s="291"/>
      <c r="G1190" s="153"/>
    </row>
    <row r="1191" spans="1:7">
      <c r="A1191" s="150">
        <f t="shared" si="18"/>
        <v>5</v>
      </c>
      <c r="B1191" s="150">
        <v>1189</v>
      </c>
      <c r="C1191" s="152" t="s">
        <v>31</v>
      </c>
      <c r="D1191" s="154"/>
      <c r="E1191" s="155"/>
      <c r="F1191" s="291"/>
      <c r="G1191" s="153"/>
    </row>
    <row r="1192" spans="1:7">
      <c r="A1192" s="150">
        <f t="shared" si="18"/>
        <v>5</v>
      </c>
      <c r="B1192" s="150">
        <v>1190</v>
      </c>
      <c r="C1192" s="152" t="s">
        <v>31</v>
      </c>
      <c r="D1192" s="154"/>
      <c r="E1192" s="155"/>
      <c r="F1192" s="291"/>
      <c r="G1192" s="153"/>
    </row>
    <row r="1193" spans="1:7">
      <c r="A1193" s="150">
        <f t="shared" si="18"/>
        <v>5</v>
      </c>
      <c r="B1193" s="150">
        <v>1191</v>
      </c>
      <c r="C1193" s="152" t="s">
        <v>31</v>
      </c>
      <c r="D1193" s="154"/>
      <c r="E1193" s="155"/>
      <c r="F1193" s="291"/>
      <c r="G1193" s="153"/>
    </row>
    <row r="1194" spans="1:7">
      <c r="A1194" s="150">
        <f t="shared" si="18"/>
        <v>5</v>
      </c>
      <c r="B1194" s="150">
        <v>1192</v>
      </c>
      <c r="C1194" s="152" t="s">
        <v>31</v>
      </c>
      <c r="D1194" s="154"/>
      <c r="E1194" s="155"/>
      <c r="F1194" s="291"/>
      <c r="G1194" s="153"/>
    </row>
    <row r="1195" spans="1:7">
      <c r="A1195" s="150">
        <f t="shared" si="18"/>
        <v>5</v>
      </c>
      <c r="B1195" s="150">
        <v>1193</v>
      </c>
      <c r="C1195" s="152" t="s">
        <v>31</v>
      </c>
      <c r="D1195" s="154"/>
      <c r="E1195" s="155"/>
      <c r="F1195" s="291"/>
      <c r="G1195" s="153"/>
    </row>
    <row r="1196" spans="1:7">
      <c r="A1196" s="150">
        <f t="shared" si="18"/>
        <v>5</v>
      </c>
      <c r="B1196" s="150">
        <v>1194</v>
      </c>
      <c r="C1196" s="152" t="s">
        <v>31</v>
      </c>
      <c r="D1196" s="154"/>
      <c r="E1196" s="155"/>
      <c r="F1196" s="291"/>
      <c r="G1196" s="153"/>
    </row>
    <row r="1197" spans="1:7">
      <c r="A1197" s="150">
        <f t="shared" si="18"/>
        <v>5</v>
      </c>
      <c r="B1197" s="150">
        <v>1195</v>
      </c>
      <c r="C1197" s="152" t="s">
        <v>31</v>
      </c>
      <c r="D1197" s="154"/>
      <c r="E1197" s="155"/>
      <c r="F1197" s="291"/>
      <c r="G1197" s="153"/>
    </row>
    <row r="1198" spans="1:7">
      <c r="A1198" s="150">
        <f t="shared" si="18"/>
        <v>5</v>
      </c>
      <c r="B1198" s="150">
        <v>1196</v>
      </c>
      <c r="C1198" s="152" t="s">
        <v>31</v>
      </c>
      <c r="D1198" s="154"/>
      <c r="E1198" s="155"/>
      <c r="F1198" s="291"/>
      <c r="G1198" s="153"/>
    </row>
    <row r="1199" spans="1:7">
      <c r="A1199" s="150">
        <f t="shared" si="18"/>
        <v>5</v>
      </c>
      <c r="B1199" s="150">
        <v>1197</v>
      </c>
      <c r="C1199" s="152" t="s">
        <v>31</v>
      </c>
      <c r="D1199" s="154"/>
      <c r="E1199" s="155"/>
      <c r="F1199" s="291"/>
      <c r="G1199" s="153"/>
    </row>
    <row r="1200" spans="1:7">
      <c r="A1200" s="150">
        <f t="shared" si="18"/>
        <v>5</v>
      </c>
      <c r="B1200" s="150">
        <v>1198</v>
      </c>
      <c r="C1200" s="152" t="s">
        <v>31</v>
      </c>
      <c r="D1200" s="154"/>
      <c r="E1200" s="155"/>
      <c r="F1200" s="291"/>
      <c r="G1200" s="153"/>
    </row>
    <row r="1201" spans="1:7">
      <c r="A1201" s="150">
        <f t="shared" si="18"/>
        <v>5</v>
      </c>
      <c r="B1201" s="150">
        <v>1199</v>
      </c>
      <c r="C1201" s="152" t="s">
        <v>31</v>
      </c>
      <c r="D1201" s="154"/>
      <c r="E1201" s="155"/>
      <c r="F1201" s="291"/>
      <c r="G1201" s="153"/>
    </row>
    <row r="1202" spans="1:7">
      <c r="A1202" s="150">
        <f t="shared" si="18"/>
        <v>5</v>
      </c>
      <c r="B1202" s="150">
        <v>1200</v>
      </c>
      <c r="C1202" s="152" t="s">
        <v>31</v>
      </c>
      <c r="D1202" s="154"/>
      <c r="E1202" s="155"/>
      <c r="F1202" s="291"/>
      <c r="G1202" s="153"/>
    </row>
    <row r="1203" spans="1:7">
      <c r="A1203" s="150">
        <f t="shared" si="18"/>
        <v>5</v>
      </c>
      <c r="B1203" s="150">
        <v>1201</v>
      </c>
      <c r="C1203" s="152" t="s">
        <v>31</v>
      </c>
      <c r="D1203" s="154"/>
      <c r="E1203" s="155"/>
      <c r="F1203" s="291"/>
      <c r="G1203" s="153"/>
    </row>
    <row r="1204" spans="1:7">
      <c r="A1204" s="150">
        <f t="shared" si="18"/>
        <v>5</v>
      </c>
      <c r="B1204" s="150">
        <v>1202</v>
      </c>
      <c r="C1204" s="152" t="s">
        <v>31</v>
      </c>
      <c r="D1204" s="154"/>
      <c r="E1204" s="155"/>
      <c r="F1204" s="291"/>
      <c r="G1204" s="153"/>
    </row>
    <row r="1205" spans="1:7">
      <c r="A1205" s="150">
        <f t="shared" si="18"/>
        <v>5</v>
      </c>
      <c r="B1205" s="150">
        <v>1203</v>
      </c>
      <c r="C1205" s="152" t="s">
        <v>31</v>
      </c>
      <c r="D1205" s="154"/>
      <c r="E1205" s="155"/>
      <c r="F1205" s="291"/>
      <c r="G1205" s="153"/>
    </row>
    <row r="1206" spans="1:7">
      <c r="A1206" s="150">
        <f t="shared" si="18"/>
        <v>5</v>
      </c>
      <c r="B1206" s="150">
        <v>1204</v>
      </c>
      <c r="C1206" s="152" t="s">
        <v>31</v>
      </c>
      <c r="D1206" s="154"/>
      <c r="E1206" s="155"/>
      <c r="F1206" s="291"/>
      <c r="G1206" s="153"/>
    </row>
    <row r="1207" spans="1:7">
      <c r="A1207" s="150">
        <f t="shared" si="18"/>
        <v>5</v>
      </c>
      <c r="B1207" s="150">
        <v>1205</v>
      </c>
      <c r="C1207" s="152" t="s">
        <v>31</v>
      </c>
      <c r="D1207" s="154"/>
      <c r="E1207" s="155"/>
      <c r="F1207" s="291"/>
      <c r="G1207" s="153"/>
    </row>
    <row r="1208" spans="1:7">
      <c r="A1208" s="150">
        <f t="shared" si="18"/>
        <v>5</v>
      </c>
      <c r="B1208" s="150">
        <v>1206</v>
      </c>
      <c r="C1208" s="152" t="s">
        <v>31</v>
      </c>
      <c r="D1208" s="154"/>
      <c r="E1208" s="155"/>
      <c r="F1208" s="291"/>
      <c r="G1208" s="153"/>
    </row>
    <row r="1209" spans="1:7">
      <c r="A1209" s="150">
        <f t="shared" si="18"/>
        <v>5</v>
      </c>
      <c r="B1209" s="150">
        <v>1207</v>
      </c>
      <c r="C1209" s="152" t="s">
        <v>31</v>
      </c>
      <c r="D1209" s="154"/>
      <c r="E1209" s="155"/>
      <c r="F1209" s="291"/>
      <c r="G1209" s="153"/>
    </row>
    <row r="1210" spans="1:7">
      <c r="A1210" s="150">
        <f t="shared" si="18"/>
        <v>5</v>
      </c>
      <c r="B1210" s="150">
        <v>1208</v>
      </c>
      <c r="C1210" s="152" t="s">
        <v>31</v>
      </c>
      <c r="D1210" s="154"/>
      <c r="E1210" s="155"/>
      <c r="F1210" s="291"/>
      <c r="G1210" s="153"/>
    </row>
    <row r="1211" spans="1:7">
      <c r="A1211" s="150">
        <f t="shared" si="18"/>
        <v>5</v>
      </c>
      <c r="B1211" s="150">
        <v>1209</v>
      </c>
      <c r="C1211" s="152" t="s">
        <v>31</v>
      </c>
      <c r="D1211" s="154"/>
      <c r="E1211" s="155"/>
      <c r="F1211" s="291"/>
      <c r="G1211" s="153"/>
    </row>
    <row r="1212" spans="1:7">
      <c r="A1212" s="150">
        <f t="shared" si="18"/>
        <v>5</v>
      </c>
      <c r="B1212" s="150">
        <v>1210</v>
      </c>
      <c r="C1212" s="152" t="s">
        <v>31</v>
      </c>
      <c r="D1212" s="154"/>
      <c r="E1212" s="155"/>
      <c r="F1212" s="291"/>
      <c r="G1212" s="153"/>
    </row>
    <row r="1213" spans="1:7">
      <c r="A1213" s="150">
        <f t="shared" si="18"/>
        <v>5</v>
      </c>
      <c r="B1213" s="150">
        <v>1211</v>
      </c>
      <c r="C1213" s="152" t="s">
        <v>31</v>
      </c>
      <c r="D1213" s="154"/>
      <c r="E1213" s="155"/>
      <c r="F1213" s="291"/>
      <c r="G1213" s="153"/>
    </row>
    <row r="1214" spans="1:7">
      <c r="A1214" s="150">
        <f t="shared" si="18"/>
        <v>5</v>
      </c>
      <c r="B1214" s="150">
        <v>1212</v>
      </c>
      <c r="C1214" s="152" t="s">
        <v>31</v>
      </c>
      <c r="D1214" s="154"/>
      <c r="E1214" s="155"/>
      <c r="F1214" s="291"/>
      <c r="G1214" s="153"/>
    </row>
    <row r="1215" spans="1:7">
      <c r="A1215" s="150">
        <f t="shared" si="18"/>
        <v>5</v>
      </c>
      <c r="B1215" s="150">
        <v>1213</v>
      </c>
      <c r="C1215" s="152" t="s">
        <v>31</v>
      </c>
      <c r="D1215" s="154"/>
      <c r="E1215" s="155"/>
      <c r="F1215" s="291"/>
      <c r="G1215" s="153"/>
    </row>
    <row r="1216" spans="1:7">
      <c r="A1216" s="150">
        <f t="shared" si="18"/>
        <v>5</v>
      </c>
      <c r="B1216" s="150">
        <v>1214</v>
      </c>
      <c r="C1216" s="152" t="s">
        <v>31</v>
      </c>
      <c r="D1216" s="154"/>
      <c r="E1216" s="155"/>
      <c r="F1216" s="291"/>
      <c r="G1216" s="153"/>
    </row>
    <row r="1217" spans="1:7">
      <c r="A1217" s="150">
        <f t="shared" si="18"/>
        <v>5</v>
      </c>
      <c r="B1217" s="150">
        <v>1215</v>
      </c>
      <c r="C1217" s="152" t="s">
        <v>31</v>
      </c>
      <c r="D1217" s="154"/>
      <c r="E1217" s="155"/>
      <c r="F1217" s="291"/>
      <c r="G1217" s="153"/>
    </row>
    <row r="1218" spans="1:7">
      <c r="A1218" s="150">
        <f t="shared" si="18"/>
        <v>5</v>
      </c>
      <c r="B1218" s="150">
        <v>1216</v>
      </c>
      <c r="C1218" s="152" t="s">
        <v>31</v>
      </c>
      <c r="D1218" s="154"/>
      <c r="E1218" s="155"/>
      <c r="F1218" s="291"/>
      <c r="G1218" s="153"/>
    </row>
    <row r="1219" spans="1:7">
      <c r="A1219" s="150">
        <f t="shared" ref="A1219:A1282" si="19">VALUE(mois)</f>
        <v>5</v>
      </c>
      <c r="B1219" s="150">
        <v>1217</v>
      </c>
      <c r="C1219" s="152" t="s">
        <v>31</v>
      </c>
      <c r="D1219" s="154"/>
      <c r="E1219" s="155"/>
      <c r="F1219" s="291"/>
      <c r="G1219" s="153"/>
    </row>
    <row r="1220" spans="1:7">
      <c r="A1220" s="150">
        <f t="shared" si="19"/>
        <v>5</v>
      </c>
      <c r="B1220" s="150">
        <v>1218</v>
      </c>
      <c r="C1220" s="152" t="s">
        <v>31</v>
      </c>
      <c r="D1220" s="154"/>
      <c r="E1220" s="155"/>
      <c r="F1220" s="291"/>
      <c r="G1220" s="153"/>
    </row>
    <row r="1221" spans="1:7">
      <c r="A1221" s="150">
        <f t="shared" si="19"/>
        <v>5</v>
      </c>
      <c r="B1221" s="150">
        <v>1219</v>
      </c>
      <c r="C1221" s="152" t="s">
        <v>31</v>
      </c>
      <c r="D1221" s="154"/>
      <c r="E1221" s="155"/>
      <c r="F1221" s="291"/>
      <c r="G1221" s="153"/>
    </row>
    <row r="1222" spans="1:7">
      <c r="A1222" s="150">
        <f t="shared" si="19"/>
        <v>5</v>
      </c>
      <c r="B1222" s="150">
        <v>1220</v>
      </c>
      <c r="C1222" s="152" t="s">
        <v>31</v>
      </c>
      <c r="D1222" s="154"/>
      <c r="E1222" s="155"/>
      <c r="F1222" s="291"/>
      <c r="G1222" s="153"/>
    </row>
    <row r="1223" spans="1:7">
      <c r="A1223" s="150">
        <f t="shared" si="19"/>
        <v>5</v>
      </c>
      <c r="B1223" s="150">
        <v>1221</v>
      </c>
      <c r="C1223" s="152" t="s">
        <v>31</v>
      </c>
      <c r="D1223" s="154"/>
      <c r="E1223" s="155"/>
      <c r="F1223" s="291"/>
      <c r="G1223" s="153"/>
    </row>
    <row r="1224" spans="1:7">
      <c r="A1224" s="150">
        <f t="shared" si="19"/>
        <v>5</v>
      </c>
      <c r="B1224" s="150">
        <v>1222</v>
      </c>
      <c r="C1224" s="152" t="s">
        <v>31</v>
      </c>
      <c r="D1224" s="154"/>
      <c r="E1224" s="155"/>
      <c r="F1224" s="291"/>
      <c r="G1224" s="153"/>
    </row>
    <row r="1225" spans="1:7">
      <c r="A1225" s="150">
        <f t="shared" si="19"/>
        <v>5</v>
      </c>
      <c r="B1225" s="150">
        <v>1223</v>
      </c>
      <c r="C1225" s="152" t="s">
        <v>31</v>
      </c>
      <c r="D1225" s="154"/>
      <c r="E1225" s="155"/>
      <c r="F1225" s="291"/>
      <c r="G1225" s="153"/>
    </row>
    <row r="1226" spans="1:7">
      <c r="A1226" s="150">
        <f t="shared" si="19"/>
        <v>5</v>
      </c>
      <c r="B1226" s="150">
        <v>1224</v>
      </c>
      <c r="C1226" s="152" t="s">
        <v>31</v>
      </c>
      <c r="D1226" s="154"/>
      <c r="E1226" s="155"/>
      <c r="F1226" s="291"/>
      <c r="G1226" s="153"/>
    </row>
    <row r="1227" spans="1:7">
      <c r="A1227" s="150">
        <f t="shared" si="19"/>
        <v>5</v>
      </c>
      <c r="B1227" s="150">
        <v>1225</v>
      </c>
      <c r="C1227" s="152" t="s">
        <v>31</v>
      </c>
      <c r="D1227" s="154"/>
      <c r="E1227" s="155"/>
      <c r="F1227" s="291"/>
      <c r="G1227" s="153"/>
    </row>
    <row r="1228" spans="1:7">
      <c r="A1228" s="150">
        <f t="shared" si="19"/>
        <v>5</v>
      </c>
      <c r="B1228" s="150">
        <v>1226</v>
      </c>
      <c r="C1228" s="152" t="s">
        <v>31</v>
      </c>
      <c r="D1228" s="154"/>
      <c r="E1228" s="155"/>
      <c r="F1228" s="291"/>
      <c r="G1228" s="153"/>
    </row>
    <row r="1229" spans="1:7">
      <c r="A1229" s="150">
        <f t="shared" si="19"/>
        <v>5</v>
      </c>
      <c r="B1229" s="150">
        <v>1227</v>
      </c>
      <c r="C1229" s="152" t="s">
        <v>31</v>
      </c>
      <c r="D1229" s="154"/>
      <c r="E1229" s="155"/>
      <c r="F1229" s="291"/>
      <c r="G1229" s="153"/>
    </row>
    <row r="1230" spans="1:7">
      <c r="A1230" s="150">
        <f t="shared" si="19"/>
        <v>5</v>
      </c>
      <c r="B1230" s="150">
        <v>1228</v>
      </c>
      <c r="C1230" s="152" t="s">
        <v>31</v>
      </c>
      <c r="D1230" s="154"/>
      <c r="E1230" s="155"/>
      <c r="F1230" s="291"/>
      <c r="G1230" s="153"/>
    </row>
    <row r="1231" spans="1:7">
      <c r="A1231" s="150">
        <f t="shared" si="19"/>
        <v>5</v>
      </c>
      <c r="B1231" s="150">
        <v>1229</v>
      </c>
      <c r="C1231" s="152" t="s">
        <v>31</v>
      </c>
      <c r="D1231" s="154"/>
      <c r="E1231" s="155"/>
      <c r="F1231" s="291"/>
      <c r="G1231" s="153"/>
    </row>
    <row r="1232" spans="1:7">
      <c r="A1232" s="150">
        <f t="shared" si="19"/>
        <v>5</v>
      </c>
      <c r="B1232" s="150">
        <v>1230</v>
      </c>
      <c r="C1232" s="152" t="s">
        <v>31</v>
      </c>
      <c r="D1232" s="154"/>
      <c r="E1232" s="155"/>
      <c r="F1232" s="291"/>
      <c r="G1232" s="153"/>
    </row>
    <row r="1233" spans="1:7">
      <c r="A1233" s="150">
        <f t="shared" si="19"/>
        <v>5</v>
      </c>
      <c r="B1233" s="150">
        <v>1231</v>
      </c>
      <c r="C1233" s="152" t="s">
        <v>31</v>
      </c>
      <c r="D1233" s="154"/>
      <c r="E1233" s="155"/>
      <c r="F1233" s="291"/>
      <c r="G1233" s="153"/>
    </row>
    <row r="1234" spans="1:7">
      <c r="A1234" s="150">
        <f t="shared" si="19"/>
        <v>5</v>
      </c>
      <c r="B1234" s="150">
        <v>1232</v>
      </c>
      <c r="C1234" s="152" t="s">
        <v>31</v>
      </c>
      <c r="D1234" s="154"/>
      <c r="E1234" s="155"/>
      <c r="F1234" s="291"/>
      <c r="G1234" s="153"/>
    </row>
    <row r="1235" spans="1:7">
      <c r="A1235" s="150">
        <f t="shared" si="19"/>
        <v>5</v>
      </c>
      <c r="B1235" s="150">
        <v>1233</v>
      </c>
      <c r="C1235" s="152" t="s">
        <v>31</v>
      </c>
      <c r="D1235" s="154"/>
      <c r="E1235" s="155"/>
      <c r="F1235" s="291"/>
      <c r="G1235" s="153"/>
    </row>
    <row r="1236" spans="1:7">
      <c r="A1236" s="150">
        <f t="shared" si="19"/>
        <v>5</v>
      </c>
      <c r="B1236" s="150">
        <v>1234</v>
      </c>
      <c r="C1236" s="152" t="s">
        <v>31</v>
      </c>
      <c r="D1236" s="154"/>
      <c r="E1236" s="155"/>
      <c r="F1236" s="291"/>
      <c r="G1236" s="153"/>
    </row>
    <row r="1237" spans="1:7">
      <c r="A1237" s="150">
        <f t="shared" si="19"/>
        <v>5</v>
      </c>
      <c r="B1237" s="150">
        <v>1235</v>
      </c>
      <c r="C1237" s="152" t="s">
        <v>31</v>
      </c>
      <c r="D1237" s="154"/>
      <c r="E1237" s="155"/>
      <c r="F1237" s="291"/>
      <c r="G1237" s="153"/>
    </row>
    <row r="1238" spans="1:7">
      <c r="A1238" s="150">
        <f t="shared" si="19"/>
        <v>5</v>
      </c>
      <c r="B1238" s="150">
        <v>1236</v>
      </c>
      <c r="C1238" s="152" t="s">
        <v>31</v>
      </c>
      <c r="D1238" s="154"/>
      <c r="E1238" s="155"/>
      <c r="F1238" s="291"/>
      <c r="G1238" s="153"/>
    </row>
    <row r="1239" spans="1:7">
      <c r="A1239" s="150">
        <f t="shared" si="19"/>
        <v>5</v>
      </c>
      <c r="B1239" s="150">
        <v>1237</v>
      </c>
      <c r="C1239" s="152" t="s">
        <v>31</v>
      </c>
      <c r="D1239" s="154"/>
      <c r="E1239" s="155"/>
      <c r="F1239" s="291"/>
      <c r="G1239" s="153"/>
    </row>
    <row r="1240" spans="1:7">
      <c r="A1240" s="150">
        <f t="shared" si="19"/>
        <v>5</v>
      </c>
      <c r="B1240" s="150">
        <v>1238</v>
      </c>
      <c r="C1240" s="152" t="s">
        <v>31</v>
      </c>
      <c r="D1240" s="154"/>
      <c r="E1240" s="155"/>
      <c r="F1240" s="291"/>
      <c r="G1240" s="153"/>
    </row>
    <row r="1241" spans="1:7">
      <c r="A1241" s="150">
        <f t="shared" si="19"/>
        <v>5</v>
      </c>
      <c r="B1241" s="150">
        <v>1239</v>
      </c>
      <c r="C1241" s="152" t="s">
        <v>31</v>
      </c>
      <c r="D1241" s="154"/>
      <c r="E1241" s="155"/>
      <c r="F1241" s="291"/>
      <c r="G1241" s="153"/>
    </row>
    <row r="1242" spans="1:7">
      <c r="A1242" s="150">
        <f t="shared" si="19"/>
        <v>5</v>
      </c>
      <c r="B1242" s="150">
        <v>1240</v>
      </c>
      <c r="C1242" s="152" t="s">
        <v>31</v>
      </c>
      <c r="D1242" s="154"/>
      <c r="E1242" s="155"/>
      <c r="F1242" s="291"/>
      <c r="G1242" s="153"/>
    </row>
    <row r="1243" spans="1:7">
      <c r="A1243" s="150">
        <f t="shared" si="19"/>
        <v>5</v>
      </c>
      <c r="B1243" s="150">
        <v>1241</v>
      </c>
      <c r="C1243" s="152" t="s">
        <v>31</v>
      </c>
      <c r="D1243" s="154"/>
      <c r="E1243" s="155"/>
      <c r="F1243" s="291"/>
      <c r="G1243" s="153"/>
    </row>
    <row r="1244" spans="1:7">
      <c r="A1244" s="150">
        <f t="shared" si="19"/>
        <v>5</v>
      </c>
      <c r="B1244" s="150">
        <v>1242</v>
      </c>
      <c r="C1244" s="152" t="s">
        <v>31</v>
      </c>
      <c r="D1244" s="154"/>
      <c r="E1244" s="155"/>
      <c r="F1244" s="291"/>
      <c r="G1244" s="153"/>
    </row>
    <row r="1245" spans="1:7">
      <c r="A1245" s="150">
        <f t="shared" si="19"/>
        <v>5</v>
      </c>
      <c r="B1245" s="150">
        <v>1243</v>
      </c>
      <c r="C1245" s="152" t="s">
        <v>31</v>
      </c>
      <c r="D1245" s="154"/>
      <c r="E1245" s="155"/>
      <c r="F1245" s="291"/>
      <c r="G1245" s="153"/>
    </row>
    <row r="1246" spans="1:7">
      <c r="A1246" s="150">
        <f t="shared" si="19"/>
        <v>5</v>
      </c>
      <c r="B1246" s="150">
        <v>1244</v>
      </c>
      <c r="C1246" s="152" t="s">
        <v>31</v>
      </c>
      <c r="D1246" s="154"/>
      <c r="E1246" s="155"/>
      <c r="F1246" s="291"/>
      <c r="G1246" s="153"/>
    </row>
    <row r="1247" spans="1:7">
      <c r="A1247" s="150">
        <f t="shared" si="19"/>
        <v>5</v>
      </c>
      <c r="B1247" s="150">
        <v>1245</v>
      </c>
      <c r="C1247" s="152" t="s">
        <v>31</v>
      </c>
      <c r="D1247" s="154"/>
      <c r="E1247" s="155"/>
      <c r="F1247" s="291"/>
      <c r="G1247" s="153"/>
    </row>
    <row r="1248" spans="1:7">
      <c r="A1248" s="150">
        <f t="shared" si="19"/>
        <v>5</v>
      </c>
      <c r="B1248" s="150">
        <v>1246</v>
      </c>
      <c r="C1248" s="152" t="s">
        <v>31</v>
      </c>
      <c r="D1248" s="154"/>
      <c r="E1248" s="155"/>
      <c r="F1248" s="291"/>
      <c r="G1248" s="153"/>
    </row>
    <row r="1249" spans="1:7">
      <c r="A1249" s="150">
        <f t="shared" si="19"/>
        <v>5</v>
      </c>
      <c r="B1249" s="150">
        <v>1247</v>
      </c>
      <c r="C1249" s="152" t="s">
        <v>31</v>
      </c>
      <c r="D1249" s="154"/>
      <c r="E1249" s="155"/>
      <c r="F1249" s="291"/>
      <c r="G1249" s="153"/>
    </row>
    <row r="1250" spans="1:7">
      <c r="A1250" s="150">
        <f t="shared" si="19"/>
        <v>5</v>
      </c>
      <c r="B1250" s="150">
        <v>1248</v>
      </c>
      <c r="C1250" s="152" t="s">
        <v>31</v>
      </c>
      <c r="D1250" s="154"/>
      <c r="E1250" s="155"/>
      <c r="F1250" s="291"/>
      <c r="G1250" s="153"/>
    </row>
    <row r="1251" spans="1:7">
      <c r="A1251" s="150">
        <f t="shared" si="19"/>
        <v>5</v>
      </c>
      <c r="B1251" s="150">
        <v>1249</v>
      </c>
      <c r="C1251" s="152" t="s">
        <v>31</v>
      </c>
      <c r="D1251" s="154"/>
      <c r="E1251" s="155"/>
      <c r="F1251" s="291"/>
      <c r="G1251" s="153"/>
    </row>
    <row r="1252" spans="1:7">
      <c r="A1252" s="150">
        <f t="shared" si="19"/>
        <v>5</v>
      </c>
      <c r="B1252" s="150">
        <v>1250</v>
      </c>
      <c r="C1252" s="152" t="s">
        <v>31</v>
      </c>
      <c r="D1252" s="154"/>
      <c r="E1252" s="155"/>
      <c r="F1252" s="291"/>
      <c r="G1252" s="153"/>
    </row>
    <row r="1253" spans="1:7">
      <c r="A1253" s="150">
        <f t="shared" si="19"/>
        <v>5</v>
      </c>
      <c r="B1253" s="150">
        <v>1251</v>
      </c>
      <c r="C1253" s="152" t="s">
        <v>31</v>
      </c>
      <c r="D1253" s="154"/>
      <c r="E1253" s="155"/>
      <c r="F1253" s="291"/>
      <c r="G1253" s="153"/>
    </row>
    <row r="1254" spans="1:7">
      <c r="A1254" s="150">
        <f t="shared" si="19"/>
        <v>5</v>
      </c>
      <c r="B1254" s="150">
        <v>1252</v>
      </c>
      <c r="C1254" s="152" t="s">
        <v>31</v>
      </c>
      <c r="D1254" s="154"/>
      <c r="E1254" s="155"/>
      <c r="F1254" s="291"/>
      <c r="G1254" s="153"/>
    </row>
    <row r="1255" spans="1:7">
      <c r="A1255" s="150">
        <f t="shared" si="19"/>
        <v>5</v>
      </c>
      <c r="B1255" s="150">
        <v>1253</v>
      </c>
      <c r="C1255" s="152" t="s">
        <v>31</v>
      </c>
      <c r="D1255" s="154"/>
      <c r="E1255" s="155"/>
      <c r="F1255" s="291"/>
      <c r="G1255" s="153"/>
    </row>
    <row r="1256" spans="1:7">
      <c r="A1256" s="150">
        <f t="shared" si="19"/>
        <v>5</v>
      </c>
      <c r="B1256" s="150">
        <v>1254</v>
      </c>
      <c r="C1256" s="152" t="s">
        <v>31</v>
      </c>
      <c r="D1256" s="154"/>
      <c r="E1256" s="155"/>
      <c r="F1256" s="291"/>
      <c r="G1256" s="153"/>
    </row>
    <row r="1257" spans="1:7">
      <c r="A1257" s="150">
        <f t="shared" si="19"/>
        <v>5</v>
      </c>
      <c r="B1257" s="150">
        <v>1255</v>
      </c>
      <c r="C1257" s="152" t="s">
        <v>31</v>
      </c>
      <c r="D1257" s="154"/>
      <c r="E1257" s="155"/>
      <c r="F1257" s="291"/>
      <c r="G1257" s="153"/>
    </row>
    <row r="1258" spans="1:7">
      <c r="A1258" s="150">
        <f t="shared" si="19"/>
        <v>5</v>
      </c>
      <c r="B1258" s="150">
        <v>1256</v>
      </c>
      <c r="C1258" s="152" t="s">
        <v>31</v>
      </c>
      <c r="D1258" s="154"/>
      <c r="E1258" s="155"/>
      <c r="F1258" s="291"/>
      <c r="G1258" s="153"/>
    </row>
    <row r="1259" spans="1:7">
      <c r="A1259" s="150">
        <f t="shared" si="19"/>
        <v>5</v>
      </c>
      <c r="B1259" s="150">
        <v>1257</v>
      </c>
      <c r="C1259" s="152" t="s">
        <v>31</v>
      </c>
      <c r="D1259" s="154"/>
      <c r="E1259" s="155"/>
      <c r="F1259" s="291"/>
      <c r="G1259" s="153"/>
    </row>
    <row r="1260" spans="1:7">
      <c r="A1260" s="150">
        <f t="shared" si="19"/>
        <v>5</v>
      </c>
      <c r="B1260" s="150">
        <v>1258</v>
      </c>
      <c r="C1260" s="152" t="s">
        <v>31</v>
      </c>
      <c r="D1260" s="154"/>
      <c r="E1260" s="155"/>
      <c r="F1260" s="291"/>
      <c r="G1260" s="153"/>
    </row>
    <row r="1261" spans="1:7">
      <c r="A1261" s="150">
        <f t="shared" si="19"/>
        <v>5</v>
      </c>
      <c r="B1261" s="150">
        <v>1259</v>
      </c>
      <c r="C1261" s="152" t="s">
        <v>31</v>
      </c>
      <c r="D1261" s="154"/>
      <c r="E1261" s="155"/>
      <c r="F1261" s="291"/>
      <c r="G1261" s="153"/>
    </row>
    <row r="1262" spans="1:7">
      <c r="A1262" s="150">
        <f t="shared" si="19"/>
        <v>5</v>
      </c>
      <c r="B1262" s="150">
        <v>1260</v>
      </c>
      <c r="C1262" s="152" t="s">
        <v>31</v>
      </c>
      <c r="D1262" s="154"/>
      <c r="E1262" s="155"/>
      <c r="F1262" s="291"/>
      <c r="G1262" s="153"/>
    </row>
    <row r="1263" spans="1:7">
      <c r="A1263" s="150">
        <f t="shared" si="19"/>
        <v>5</v>
      </c>
      <c r="B1263" s="150">
        <v>1261</v>
      </c>
      <c r="C1263" s="152" t="s">
        <v>31</v>
      </c>
      <c r="D1263" s="154"/>
      <c r="E1263" s="155"/>
      <c r="F1263" s="291"/>
      <c r="G1263" s="153"/>
    </row>
    <row r="1264" spans="1:7">
      <c r="A1264" s="150">
        <f t="shared" si="19"/>
        <v>5</v>
      </c>
      <c r="B1264" s="150">
        <v>1262</v>
      </c>
      <c r="C1264" s="152" t="s">
        <v>31</v>
      </c>
      <c r="D1264" s="154"/>
      <c r="E1264" s="155"/>
      <c r="F1264" s="291"/>
      <c r="G1264" s="153"/>
    </row>
    <row r="1265" spans="1:7">
      <c r="A1265" s="150">
        <f t="shared" si="19"/>
        <v>5</v>
      </c>
      <c r="B1265" s="150">
        <v>1263</v>
      </c>
      <c r="C1265" s="152" t="s">
        <v>31</v>
      </c>
      <c r="D1265" s="154"/>
      <c r="E1265" s="155"/>
      <c r="F1265" s="291"/>
      <c r="G1265" s="153"/>
    </row>
    <row r="1266" spans="1:7">
      <c r="A1266" s="150">
        <f t="shared" si="19"/>
        <v>5</v>
      </c>
      <c r="B1266" s="150">
        <v>1264</v>
      </c>
      <c r="C1266" s="152" t="s">
        <v>31</v>
      </c>
      <c r="D1266" s="154"/>
      <c r="E1266" s="155"/>
      <c r="F1266" s="291"/>
      <c r="G1266" s="153"/>
    </row>
    <row r="1267" spans="1:7">
      <c r="A1267" s="150">
        <f t="shared" si="19"/>
        <v>5</v>
      </c>
      <c r="B1267" s="150">
        <v>1265</v>
      </c>
      <c r="C1267" s="152" t="s">
        <v>31</v>
      </c>
      <c r="D1267" s="154"/>
      <c r="E1267" s="155"/>
      <c r="F1267" s="291"/>
      <c r="G1267" s="153"/>
    </row>
    <row r="1268" spans="1:7">
      <c r="A1268" s="150">
        <f t="shared" si="19"/>
        <v>5</v>
      </c>
      <c r="B1268" s="150">
        <v>1266</v>
      </c>
      <c r="C1268" s="152" t="s">
        <v>31</v>
      </c>
      <c r="D1268" s="154"/>
      <c r="E1268" s="155"/>
      <c r="F1268" s="291"/>
      <c r="G1268" s="153"/>
    </row>
    <row r="1269" spans="1:7">
      <c r="A1269" s="150">
        <f t="shared" si="19"/>
        <v>5</v>
      </c>
      <c r="B1269" s="150">
        <v>1267</v>
      </c>
      <c r="C1269" s="152" t="s">
        <v>31</v>
      </c>
      <c r="D1269" s="154"/>
      <c r="E1269" s="155"/>
      <c r="F1269" s="291"/>
      <c r="G1269" s="153"/>
    </row>
    <row r="1270" spans="1:7">
      <c r="A1270" s="150">
        <f t="shared" si="19"/>
        <v>5</v>
      </c>
      <c r="B1270" s="150">
        <v>1268</v>
      </c>
      <c r="C1270" s="152" t="s">
        <v>31</v>
      </c>
      <c r="D1270" s="154"/>
      <c r="E1270" s="155"/>
      <c r="F1270" s="291"/>
      <c r="G1270" s="153"/>
    </row>
    <row r="1271" spans="1:7">
      <c r="A1271" s="150">
        <f t="shared" si="19"/>
        <v>5</v>
      </c>
      <c r="B1271" s="150">
        <v>1269</v>
      </c>
      <c r="C1271" s="152" t="s">
        <v>31</v>
      </c>
      <c r="D1271" s="154"/>
      <c r="E1271" s="155"/>
      <c r="F1271" s="291"/>
      <c r="G1271" s="153"/>
    </row>
    <row r="1272" spans="1:7">
      <c r="A1272" s="150">
        <f t="shared" si="19"/>
        <v>5</v>
      </c>
      <c r="B1272" s="150">
        <v>1270</v>
      </c>
      <c r="C1272" s="152" t="s">
        <v>31</v>
      </c>
      <c r="D1272" s="154"/>
      <c r="E1272" s="155"/>
      <c r="F1272" s="291"/>
      <c r="G1272" s="153"/>
    </row>
    <row r="1273" spans="1:7">
      <c r="A1273" s="150">
        <f t="shared" si="19"/>
        <v>5</v>
      </c>
      <c r="B1273" s="150">
        <v>1271</v>
      </c>
      <c r="C1273" s="152" t="s">
        <v>31</v>
      </c>
      <c r="D1273" s="154"/>
      <c r="E1273" s="155"/>
      <c r="F1273" s="291"/>
      <c r="G1273" s="153"/>
    </row>
    <row r="1274" spans="1:7">
      <c r="A1274" s="150">
        <f t="shared" si="19"/>
        <v>5</v>
      </c>
      <c r="B1274" s="150">
        <v>1272</v>
      </c>
      <c r="C1274" s="152" t="s">
        <v>31</v>
      </c>
      <c r="D1274" s="154"/>
      <c r="E1274" s="155"/>
      <c r="F1274" s="291"/>
      <c r="G1274" s="153"/>
    </row>
    <row r="1275" spans="1:7">
      <c r="A1275" s="150">
        <f t="shared" si="19"/>
        <v>5</v>
      </c>
      <c r="B1275" s="150">
        <v>1273</v>
      </c>
      <c r="C1275" s="152" t="s">
        <v>31</v>
      </c>
      <c r="D1275" s="154"/>
      <c r="E1275" s="155"/>
      <c r="F1275" s="291"/>
      <c r="G1275" s="153"/>
    </row>
    <row r="1276" spans="1:7">
      <c r="A1276" s="150">
        <f t="shared" si="19"/>
        <v>5</v>
      </c>
      <c r="B1276" s="150">
        <v>1274</v>
      </c>
      <c r="C1276" s="152" t="s">
        <v>31</v>
      </c>
      <c r="D1276" s="154"/>
      <c r="E1276" s="155"/>
      <c r="F1276" s="291"/>
      <c r="G1276" s="153"/>
    </row>
    <row r="1277" spans="1:7">
      <c r="A1277" s="150">
        <f t="shared" si="19"/>
        <v>5</v>
      </c>
      <c r="B1277" s="150">
        <v>1275</v>
      </c>
      <c r="C1277" s="152" t="s">
        <v>31</v>
      </c>
      <c r="D1277" s="154"/>
      <c r="E1277" s="155"/>
      <c r="F1277" s="291"/>
      <c r="G1277" s="153"/>
    </row>
    <row r="1278" spans="1:7">
      <c r="A1278" s="150">
        <f t="shared" si="19"/>
        <v>5</v>
      </c>
      <c r="B1278" s="150">
        <v>1276</v>
      </c>
      <c r="C1278" s="152" t="s">
        <v>31</v>
      </c>
      <c r="D1278" s="154"/>
      <c r="E1278" s="155"/>
      <c r="F1278" s="291"/>
      <c r="G1278" s="153"/>
    </row>
    <row r="1279" spans="1:7">
      <c r="A1279" s="150">
        <f t="shared" si="19"/>
        <v>5</v>
      </c>
      <c r="B1279" s="150">
        <v>1277</v>
      </c>
      <c r="C1279" s="152" t="s">
        <v>31</v>
      </c>
      <c r="D1279" s="154"/>
      <c r="E1279" s="155"/>
      <c r="F1279" s="291"/>
      <c r="G1279" s="153"/>
    </row>
    <row r="1280" spans="1:7">
      <c r="A1280" s="150">
        <f t="shared" si="19"/>
        <v>5</v>
      </c>
      <c r="B1280" s="150">
        <v>1278</v>
      </c>
      <c r="C1280" s="152" t="s">
        <v>31</v>
      </c>
      <c r="D1280" s="154"/>
      <c r="E1280" s="155"/>
      <c r="F1280" s="291"/>
      <c r="G1280" s="153"/>
    </row>
    <row r="1281" spans="1:7">
      <c r="A1281" s="150">
        <f t="shared" si="19"/>
        <v>5</v>
      </c>
      <c r="B1281" s="150">
        <v>1279</v>
      </c>
      <c r="C1281" s="152" t="s">
        <v>31</v>
      </c>
      <c r="D1281" s="154"/>
      <c r="E1281" s="155"/>
      <c r="F1281" s="291"/>
      <c r="G1281" s="153"/>
    </row>
    <row r="1282" spans="1:7">
      <c r="A1282" s="150">
        <f t="shared" si="19"/>
        <v>5</v>
      </c>
      <c r="B1282" s="150">
        <v>1280</v>
      </c>
      <c r="C1282" s="152" t="s">
        <v>31</v>
      </c>
      <c r="D1282" s="154"/>
      <c r="E1282" s="155"/>
      <c r="F1282" s="291"/>
      <c r="G1282" s="153"/>
    </row>
    <row r="1283" spans="1:7">
      <c r="A1283" s="150">
        <f t="shared" ref="A1283:A1346" si="20">VALUE(mois)</f>
        <v>5</v>
      </c>
      <c r="B1283" s="150">
        <v>1281</v>
      </c>
      <c r="C1283" s="152" t="s">
        <v>31</v>
      </c>
      <c r="D1283" s="154"/>
      <c r="E1283" s="155"/>
      <c r="F1283" s="291"/>
      <c r="G1283" s="153"/>
    </row>
    <row r="1284" spans="1:7">
      <c r="A1284" s="150">
        <f t="shared" si="20"/>
        <v>5</v>
      </c>
      <c r="B1284" s="150">
        <v>1282</v>
      </c>
      <c r="C1284" s="152" t="s">
        <v>31</v>
      </c>
      <c r="D1284" s="154"/>
      <c r="E1284" s="155"/>
      <c r="F1284" s="291"/>
      <c r="G1284" s="153"/>
    </row>
    <row r="1285" spans="1:7">
      <c r="A1285" s="150">
        <f t="shared" si="20"/>
        <v>5</v>
      </c>
      <c r="B1285" s="150">
        <v>1283</v>
      </c>
      <c r="C1285" s="152" t="s">
        <v>31</v>
      </c>
      <c r="D1285" s="154"/>
      <c r="E1285" s="155"/>
      <c r="F1285" s="291"/>
      <c r="G1285" s="153"/>
    </row>
    <row r="1286" spans="1:7">
      <c r="A1286" s="150">
        <f t="shared" si="20"/>
        <v>5</v>
      </c>
      <c r="B1286" s="150">
        <v>1284</v>
      </c>
      <c r="C1286" s="152" t="s">
        <v>31</v>
      </c>
      <c r="D1286" s="154"/>
      <c r="E1286" s="155"/>
      <c r="F1286" s="291"/>
      <c r="G1286" s="153"/>
    </row>
    <row r="1287" spans="1:7">
      <c r="A1287" s="150">
        <f t="shared" si="20"/>
        <v>5</v>
      </c>
      <c r="B1287" s="150">
        <v>1285</v>
      </c>
      <c r="C1287" s="152" t="s">
        <v>31</v>
      </c>
      <c r="D1287" s="154"/>
      <c r="E1287" s="155"/>
      <c r="F1287" s="291"/>
      <c r="G1287" s="153"/>
    </row>
    <row r="1288" spans="1:7">
      <c r="A1288" s="150">
        <f t="shared" si="20"/>
        <v>5</v>
      </c>
      <c r="B1288" s="150">
        <v>1286</v>
      </c>
      <c r="C1288" s="152" t="s">
        <v>31</v>
      </c>
      <c r="D1288" s="154"/>
      <c r="E1288" s="155"/>
      <c r="F1288" s="291"/>
      <c r="G1288" s="153"/>
    </row>
    <row r="1289" spans="1:7">
      <c r="A1289" s="150">
        <f t="shared" si="20"/>
        <v>5</v>
      </c>
      <c r="B1289" s="150">
        <v>1287</v>
      </c>
      <c r="C1289" s="152" t="s">
        <v>31</v>
      </c>
      <c r="D1289" s="154"/>
      <c r="E1289" s="155"/>
      <c r="F1289" s="291"/>
      <c r="G1289" s="153"/>
    </row>
    <row r="1290" spans="1:7">
      <c r="A1290" s="150">
        <f t="shared" si="20"/>
        <v>5</v>
      </c>
      <c r="B1290" s="150">
        <v>1288</v>
      </c>
      <c r="C1290" s="152" t="s">
        <v>31</v>
      </c>
      <c r="D1290" s="154"/>
      <c r="E1290" s="155"/>
      <c r="F1290" s="291"/>
      <c r="G1290" s="153"/>
    </row>
    <row r="1291" spans="1:7">
      <c r="A1291" s="150">
        <f t="shared" si="20"/>
        <v>5</v>
      </c>
      <c r="B1291" s="150">
        <v>1289</v>
      </c>
      <c r="C1291" s="152" t="s">
        <v>31</v>
      </c>
      <c r="D1291" s="154"/>
      <c r="E1291" s="155"/>
      <c r="F1291" s="291"/>
      <c r="G1291" s="153"/>
    </row>
    <row r="1292" spans="1:7">
      <c r="A1292" s="150">
        <f t="shared" si="20"/>
        <v>5</v>
      </c>
      <c r="B1292" s="150">
        <v>1290</v>
      </c>
      <c r="C1292" s="152" t="s">
        <v>31</v>
      </c>
      <c r="D1292" s="154"/>
      <c r="E1292" s="155"/>
      <c r="F1292" s="291"/>
      <c r="G1292" s="153"/>
    </row>
    <row r="1293" spans="1:7">
      <c r="A1293" s="150">
        <f t="shared" si="20"/>
        <v>5</v>
      </c>
      <c r="B1293" s="150">
        <v>1291</v>
      </c>
      <c r="C1293" s="152" t="s">
        <v>31</v>
      </c>
      <c r="D1293" s="154"/>
      <c r="E1293" s="155"/>
      <c r="F1293" s="291"/>
      <c r="G1293" s="153"/>
    </row>
    <row r="1294" spans="1:7">
      <c r="A1294" s="150">
        <f t="shared" si="20"/>
        <v>5</v>
      </c>
      <c r="B1294" s="150">
        <v>1292</v>
      </c>
      <c r="C1294" s="152" t="s">
        <v>31</v>
      </c>
      <c r="D1294" s="154"/>
      <c r="E1294" s="155"/>
      <c r="F1294" s="291"/>
      <c r="G1294" s="153"/>
    </row>
    <row r="1295" spans="1:7">
      <c r="A1295" s="150">
        <f t="shared" si="20"/>
        <v>5</v>
      </c>
      <c r="B1295" s="150">
        <v>1293</v>
      </c>
      <c r="C1295" s="152" t="s">
        <v>31</v>
      </c>
      <c r="D1295" s="154"/>
      <c r="E1295" s="155"/>
      <c r="F1295" s="291"/>
      <c r="G1295" s="153"/>
    </row>
    <row r="1296" spans="1:7">
      <c r="A1296" s="150">
        <f t="shared" si="20"/>
        <v>5</v>
      </c>
      <c r="B1296" s="150">
        <v>1294</v>
      </c>
      <c r="C1296" s="152" t="s">
        <v>31</v>
      </c>
      <c r="D1296" s="154"/>
      <c r="E1296" s="155"/>
      <c r="F1296" s="291"/>
      <c r="G1296" s="153"/>
    </row>
    <row r="1297" spans="1:7">
      <c r="A1297" s="150">
        <f t="shared" si="20"/>
        <v>5</v>
      </c>
      <c r="B1297" s="150">
        <v>1295</v>
      </c>
      <c r="C1297" s="152" t="s">
        <v>31</v>
      </c>
      <c r="D1297" s="154"/>
      <c r="E1297" s="155"/>
      <c r="F1297" s="291"/>
      <c r="G1297" s="153"/>
    </row>
    <row r="1298" spans="1:7">
      <c r="A1298" s="150">
        <f t="shared" si="20"/>
        <v>5</v>
      </c>
      <c r="B1298" s="150">
        <v>1296</v>
      </c>
      <c r="C1298" s="152" t="s">
        <v>31</v>
      </c>
      <c r="D1298" s="154"/>
      <c r="E1298" s="155"/>
      <c r="F1298" s="291"/>
      <c r="G1298" s="153"/>
    </row>
    <row r="1299" spans="1:7">
      <c r="A1299" s="150">
        <f t="shared" si="20"/>
        <v>5</v>
      </c>
      <c r="B1299" s="150">
        <v>1297</v>
      </c>
      <c r="C1299" s="152" t="s">
        <v>31</v>
      </c>
      <c r="D1299" s="154"/>
      <c r="E1299" s="155"/>
      <c r="F1299" s="291"/>
      <c r="G1299" s="153"/>
    </row>
    <row r="1300" spans="1:7">
      <c r="A1300" s="150">
        <f t="shared" si="20"/>
        <v>5</v>
      </c>
      <c r="B1300" s="150">
        <v>1298</v>
      </c>
      <c r="C1300" s="152" t="s">
        <v>31</v>
      </c>
      <c r="D1300" s="154"/>
      <c r="E1300" s="155"/>
      <c r="F1300" s="291"/>
      <c r="G1300" s="153"/>
    </row>
    <row r="1301" spans="1:7">
      <c r="A1301" s="150">
        <f t="shared" si="20"/>
        <v>5</v>
      </c>
      <c r="B1301" s="150">
        <v>1299</v>
      </c>
      <c r="C1301" s="152" t="s">
        <v>31</v>
      </c>
      <c r="D1301" s="154"/>
      <c r="E1301" s="155"/>
      <c r="F1301" s="291"/>
      <c r="G1301" s="153"/>
    </row>
    <row r="1302" spans="1:7">
      <c r="A1302" s="150">
        <f t="shared" si="20"/>
        <v>5</v>
      </c>
      <c r="B1302" s="150">
        <v>1300</v>
      </c>
      <c r="C1302" s="152" t="s">
        <v>31</v>
      </c>
      <c r="D1302" s="154"/>
      <c r="E1302" s="155"/>
      <c r="F1302" s="291"/>
      <c r="G1302" s="153"/>
    </row>
    <row r="1303" spans="1:7">
      <c r="A1303" s="150">
        <f t="shared" si="20"/>
        <v>5</v>
      </c>
      <c r="B1303" s="150">
        <v>1301</v>
      </c>
      <c r="C1303" s="152" t="s">
        <v>31</v>
      </c>
      <c r="D1303" s="154"/>
      <c r="E1303" s="155"/>
      <c r="F1303" s="291"/>
      <c r="G1303" s="153"/>
    </row>
    <row r="1304" spans="1:7">
      <c r="A1304" s="150">
        <f t="shared" si="20"/>
        <v>5</v>
      </c>
      <c r="B1304" s="150">
        <v>1302</v>
      </c>
      <c r="C1304" s="152" t="s">
        <v>31</v>
      </c>
      <c r="D1304" s="154"/>
      <c r="E1304" s="155"/>
      <c r="F1304" s="291"/>
      <c r="G1304" s="153"/>
    </row>
    <row r="1305" spans="1:7">
      <c r="A1305" s="150">
        <f t="shared" si="20"/>
        <v>5</v>
      </c>
      <c r="B1305" s="150">
        <v>1303</v>
      </c>
      <c r="C1305" s="152" t="s">
        <v>31</v>
      </c>
      <c r="D1305" s="154"/>
      <c r="E1305" s="155"/>
      <c r="F1305" s="291"/>
      <c r="G1305" s="153"/>
    </row>
    <row r="1306" spans="1:7">
      <c r="A1306" s="150">
        <f t="shared" si="20"/>
        <v>5</v>
      </c>
      <c r="B1306" s="150">
        <v>1304</v>
      </c>
      <c r="C1306" s="152" t="s">
        <v>31</v>
      </c>
      <c r="D1306" s="154"/>
      <c r="E1306" s="155"/>
      <c r="F1306" s="291"/>
      <c r="G1306" s="153"/>
    </row>
    <row r="1307" spans="1:7">
      <c r="A1307" s="150">
        <f t="shared" si="20"/>
        <v>5</v>
      </c>
      <c r="B1307" s="150">
        <v>1305</v>
      </c>
      <c r="C1307" s="152" t="s">
        <v>31</v>
      </c>
      <c r="D1307" s="154"/>
      <c r="E1307" s="155"/>
      <c r="F1307" s="291"/>
      <c r="G1307" s="153"/>
    </row>
    <row r="1308" spans="1:7">
      <c r="A1308" s="150">
        <f t="shared" si="20"/>
        <v>5</v>
      </c>
      <c r="B1308" s="150">
        <v>1306</v>
      </c>
      <c r="C1308" s="152" t="s">
        <v>31</v>
      </c>
      <c r="D1308" s="154"/>
      <c r="E1308" s="155"/>
      <c r="F1308" s="291"/>
      <c r="G1308" s="153"/>
    </row>
    <row r="1309" spans="1:7">
      <c r="A1309" s="150">
        <f t="shared" si="20"/>
        <v>5</v>
      </c>
      <c r="B1309" s="150">
        <v>1307</v>
      </c>
      <c r="C1309" s="152" t="s">
        <v>31</v>
      </c>
      <c r="D1309" s="154"/>
      <c r="E1309" s="155"/>
      <c r="F1309" s="291"/>
      <c r="G1309" s="153"/>
    </row>
    <row r="1310" spans="1:7">
      <c r="A1310" s="150">
        <f t="shared" si="20"/>
        <v>5</v>
      </c>
      <c r="B1310" s="150">
        <v>1308</v>
      </c>
      <c r="C1310" s="152" t="s">
        <v>31</v>
      </c>
      <c r="D1310" s="154"/>
      <c r="E1310" s="155"/>
      <c r="F1310" s="291"/>
      <c r="G1310" s="153"/>
    </row>
    <row r="1311" spans="1:7">
      <c r="A1311" s="150">
        <f t="shared" si="20"/>
        <v>5</v>
      </c>
      <c r="B1311" s="150">
        <v>1309</v>
      </c>
      <c r="C1311" s="152" t="s">
        <v>31</v>
      </c>
      <c r="D1311" s="154"/>
      <c r="E1311" s="155"/>
      <c r="F1311" s="291"/>
      <c r="G1311" s="153"/>
    </row>
    <row r="1312" spans="1:7">
      <c r="A1312" s="150">
        <f t="shared" si="20"/>
        <v>5</v>
      </c>
      <c r="B1312" s="150">
        <v>1310</v>
      </c>
      <c r="C1312" s="152" t="s">
        <v>31</v>
      </c>
      <c r="D1312" s="154"/>
      <c r="E1312" s="155"/>
      <c r="F1312" s="291"/>
      <c r="G1312" s="153"/>
    </row>
    <row r="1313" spans="1:7">
      <c r="A1313" s="150">
        <f t="shared" si="20"/>
        <v>5</v>
      </c>
      <c r="B1313" s="150">
        <v>1311</v>
      </c>
      <c r="C1313" s="152" t="s">
        <v>31</v>
      </c>
      <c r="D1313" s="154"/>
      <c r="E1313" s="155"/>
      <c r="F1313" s="291"/>
      <c r="G1313" s="153"/>
    </row>
    <row r="1314" spans="1:7">
      <c r="A1314" s="150">
        <f t="shared" si="20"/>
        <v>5</v>
      </c>
      <c r="B1314" s="150">
        <v>1312</v>
      </c>
      <c r="C1314" s="152" t="s">
        <v>31</v>
      </c>
      <c r="D1314" s="154"/>
      <c r="E1314" s="155"/>
      <c r="F1314" s="291"/>
      <c r="G1314" s="153"/>
    </row>
    <row r="1315" spans="1:7">
      <c r="A1315" s="150">
        <f t="shared" si="20"/>
        <v>5</v>
      </c>
      <c r="B1315" s="150">
        <v>1313</v>
      </c>
      <c r="C1315" s="152" t="s">
        <v>31</v>
      </c>
      <c r="D1315" s="154"/>
      <c r="E1315" s="155"/>
      <c r="F1315" s="291"/>
      <c r="G1315" s="153"/>
    </row>
    <row r="1316" spans="1:7">
      <c r="A1316" s="150">
        <f t="shared" si="20"/>
        <v>5</v>
      </c>
      <c r="B1316" s="150">
        <v>1314</v>
      </c>
      <c r="C1316" s="152" t="s">
        <v>31</v>
      </c>
      <c r="D1316" s="154"/>
      <c r="E1316" s="155"/>
      <c r="F1316" s="291"/>
      <c r="G1316" s="153"/>
    </row>
    <row r="1317" spans="1:7">
      <c r="A1317" s="150">
        <f t="shared" si="20"/>
        <v>5</v>
      </c>
      <c r="B1317" s="150">
        <v>1315</v>
      </c>
      <c r="C1317" s="152" t="s">
        <v>31</v>
      </c>
      <c r="D1317" s="154"/>
      <c r="E1317" s="155"/>
      <c r="F1317" s="291"/>
      <c r="G1317" s="153"/>
    </row>
    <row r="1318" spans="1:7">
      <c r="A1318" s="150">
        <f t="shared" si="20"/>
        <v>5</v>
      </c>
      <c r="B1318" s="150">
        <v>1316</v>
      </c>
      <c r="C1318" s="152" t="s">
        <v>31</v>
      </c>
      <c r="D1318" s="154"/>
      <c r="E1318" s="155"/>
      <c r="F1318" s="291"/>
      <c r="G1318" s="153"/>
    </row>
    <row r="1319" spans="1:7">
      <c r="A1319" s="150">
        <f t="shared" si="20"/>
        <v>5</v>
      </c>
      <c r="B1319" s="150">
        <v>1317</v>
      </c>
      <c r="C1319" s="152" t="s">
        <v>31</v>
      </c>
      <c r="D1319" s="154"/>
      <c r="E1319" s="155"/>
      <c r="F1319" s="291"/>
      <c r="G1319" s="153"/>
    </row>
    <row r="1320" spans="1:7">
      <c r="A1320" s="150">
        <f t="shared" si="20"/>
        <v>5</v>
      </c>
      <c r="B1320" s="150">
        <v>1318</v>
      </c>
      <c r="C1320" s="152" t="s">
        <v>31</v>
      </c>
      <c r="D1320" s="154"/>
      <c r="E1320" s="155"/>
      <c r="F1320" s="291"/>
      <c r="G1320" s="153"/>
    </row>
    <row r="1321" spans="1:7">
      <c r="A1321" s="150">
        <f t="shared" si="20"/>
        <v>5</v>
      </c>
      <c r="B1321" s="150">
        <v>1319</v>
      </c>
      <c r="C1321" s="152" t="s">
        <v>31</v>
      </c>
      <c r="D1321" s="154"/>
      <c r="E1321" s="155"/>
      <c r="F1321" s="291"/>
      <c r="G1321" s="153"/>
    </row>
    <row r="1322" spans="1:7">
      <c r="A1322" s="150">
        <f t="shared" si="20"/>
        <v>5</v>
      </c>
      <c r="B1322" s="150">
        <v>1320</v>
      </c>
      <c r="C1322" s="152" t="s">
        <v>31</v>
      </c>
      <c r="D1322" s="154"/>
      <c r="E1322" s="155"/>
      <c r="F1322" s="291"/>
      <c r="G1322" s="153"/>
    </row>
    <row r="1323" spans="1:7">
      <c r="A1323" s="150">
        <f t="shared" si="20"/>
        <v>5</v>
      </c>
      <c r="B1323" s="150">
        <v>1321</v>
      </c>
      <c r="C1323" s="152" t="s">
        <v>31</v>
      </c>
      <c r="D1323" s="154"/>
      <c r="E1323" s="155"/>
      <c r="F1323" s="291"/>
      <c r="G1323" s="153"/>
    </row>
    <row r="1324" spans="1:7">
      <c r="A1324" s="150">
        <f t="shared" si="20"/>
        <v>5</v>
      </c>
      <c r="B1324" s="150">
        <v>1322</v>
      </c>
      <c r="C1324" s="152" t="s">
        <v>31</v>
      </c>
      <c r="D1324" s="154"/>
      <c r="E1324" s="155"/>
      <c r="F1324" s="291"/>
      <c r="G1324" s="153"/>
    </row>
    <row r="1325" spans="1:7">
      <c r="A1325" s="150">
        <f t="shared" si="20"/>
        <v>5</v>
      </c>
      <c r="B1325" s="150">
        <v>1323</v>
      </c>
      <c r="C1325" s="152" t="s">
        <v>31</v>
      </c>
      <c r="D1325" s="154"/>
      <c r="E1325" s="155"/>
      <c r="F1325" s="291"/>
      <c r="G1325" s="153"/>
    </row>
    <row r="1326" spans="1:7">
      <c r="A1326" s="150">
        <f t="shared" si="20"/>
        <v>5</v>
      </c>
      <c r="B1326" s="150">
        <v>1324</v>
      </c>
      <c r="C1326" s="152" t="s">
        <v>31</v>
      </c>
      <c r="D1326" s="154"/>
      <c r="E1326" s="155"/>
      <c r="F1326" s="291"/>
      <c r="G1326" s="153"/>
    </row>
    <row r="1327" spans="1:7">
      <c r="A1327" s="150">
        <f t="shared" si="20"/>
        <v>5</v>
      </c>
      <c r="B1327" s="150">
        <v>1325</v>
      </c>
      <c r="C1327" s="152" t="s">
        <v>31</v>
      </c>
      <c r="D1327" s="154"/>
      <c r="E1327" s="155"/>
      <c r="F1327" s="291"/>
      <c r="G1327" s="153"/>
    </row>
    <row r="1328" spans="1:7">
      <c r="A1328" s="150">
        <f t="shared" si="20"/>
        <v>5</v>
      </c>
      <c r="B1328" s="150">
        <v>1326</v>
      </c>
      <c r="C1328" s="152" t="s">
        <v>31</v>
      </c>
      <c r="D1328" s="154"/>
      <c r="E1328" s="155"/>
      <c r="F1328" s="291"/>
      <c r="G1328" s="153"/>
    </row>
    <row r="1329" spans="1:7">
      <c r="A1329" s="150">
        <f t="shared" si="20"/>
        <v>5</v>
      </c>
      <c r="B1329" s="150">
        <v>1327</v>
      </c>
      <c r="C1329" s="152" t="s">
        <v>31</v>
      </c>
      <c r="D1329" s="154"/>
      <c r="E1329" s="155"/>
      <c r="F1329" s="291"/>
      <c r="G1329" s="153"/>
    </row>
    <row r="1330" spans="1:7">
      <c r="A1330" s="150">
        <f t="shared" si="20"/>
        <v>5</v>
      </c>
      <c r="B1330" s="150">
        <v>1328</v>
      </c>
      <c r="C1330" s="152" t="s">
        <v>31</v>
      </c>
      <c r="D1330" s="154"/>
      <c r="E1330" s="155"/>
      <c r="F1330" s="291"/>
      <c r="G1330" s="153"/>
    </row>
    <row r="1331" spans="1:7">
      <c r="A1331" s="150">
        <f t="shared" si="20"/>
        <v>5</v>
      </c>
      <c r="B1331" s="150">
        <v>1329</v>
      </c>
      <c r="C1331" s="152" t="s">
        <v>31</v>
      </c>
      <c r="D1331" s="154"/>
      <c r="E1331" s="155"/>
      <c r="F1331" s="291"/>
      <c r="G1331" s="153"/>
    </row>
    <row r="1332" spans="1:7">
      <c r="A1332" s="150">
        <f t="shared" si="20"/>
        <v>5</v>
      </c>
      <c r="B1332" s="150">
        <v>1330</v>
      </c>
      <c r="C1332" s="152" t="s">
        <v>31</v>
      </c>
      <c r="D1332" s="154"/>
      <c r="E1332" s="155"/>
      <c r="F1332" s="291"/>
      <c r="G1332" s="153"/>
    </row>
    <row r="1333" spans="1:7">
      <c r="A1333" s="150">
        <f t="shared" si="20"/>
        <v>5</v>
      </c>
      <c r="B1333" s="150">
        <v>1331</v>
      </c>
      <c r="C1333" s="152" t="s">
        <v>31</v>
      </c>
      <c r="D1333" s="154"/>
      <c r="E1333" s="155"/>
      <c r="F1333" s="291"/>
      <c r="G1333" s="153"/>
    </row>
    <row r="1334" spans="1:7">
      <c r="A1334" s="150">
        <f t="shared" si="20"/>
        <v>5</v>
      </c>
      <c r="B1334" s="150">
        <v>1332</v>
      </c>
      <c r="C1334" s="152" t="s">
        <v>31</v>
      </c>
      <c r="D1334" s="154"/>
      <c r="E1334" s="155"/>
      <c r="F1334" s="291"/>
      <c r="G1334" s="153"/>
    </row>
    <row r="1335" spans="1:7">
      <c r="A1335" s="150">
        <f t="shared" si="20"/>
        <v>5</v>
      </c>
      <c r="B1335" s="150">
        <v>1333</v>
      </c>
      <c r="C1335" s="152" t="s">
        <v>31</v>
      </c>
      <c r="D1335" s="154"/>
      <c r="E1335" s="155"/>
      <c r="F1335" s="291"/>
      <c r="G1335" s="153"/>
    </row>
    <row r="1336" spans="1:7">
      <c r="A1336" s="150">
        <f t="shared" si="20"/>
        <v>5</v>
      </c>
      <c r="B1336" s="150">
        <v>1334</v>
      </c>
      <c r="C1336" s="152" t="s">
        <v>31</v>
      </c>
      <c r="D1336" s="154"/>
      <c r="E1336" s="155"/>
      <c r="F1336" s="291"/>
      <c r="G1336" s="153"/>
    </row>
    <row r="1337" spans="1:7">
      <c r="A1337" s="150">
        <f t="shared" si="20"/>
        <v>5</v>
      </c>
      <c r="B1337" s="150">
        <v>1335</v>
      </c>
      <c r="C1337" s="152" t="s">
        <v>31</v>
      </c>
      <c r="D1337" s="154"/>
      <c r="E1337" s="155"/>
      <c r="F1337" s="291"/>
      <c r="G1337" s="153"/>
    </row>
    <row r="1338" spans="1:7">
      <c r="A1338" s="150">
        <f t="shared" si="20"/>
        <v>5</v>
      </c>
      <c r="B1338" s="150">
        <v>1336</v>
      </c>
      <c r="C1338" s="152" t="s">
        <v>31</v>
      </c>
      <c r="D1338" s="154"/>
      <c r="E1338" s="155"/>
      <c r="F1338" s="291"/>
      <c r="G1338" s="153"/>
    </row>
    <row r="1339" spans="1:7">
      <c r="A1339" s="150">
        <f t="shared" si="20"/>
        <v>5</v>
      </c>
      <c r="B1339" s="150">
        <v>1337</v>
      </c>
      <c r="C1339" s="152" t="s">
        <v>31</v>
      </c>
      <c r="D1339" s="154"/>
      <c r="E1339" s="155"/>
      <c r="F1339" s="291"/>
      <c r="G1339" s="153"/>
    </row>
    <row r="1340" spans="1:7">
      <c r="A1340" s="150">
        <f t="shared" si="20"/>
        <v>5</v>
      </c>
      <c r="B1340" s="150">
        <v>1338</v>
      </c>
      <c r="C1340" s="152" t="s">
        <v>31</v>
      </c>
      <c r="D1340" s="154"/>
      <c r="E1340" s="155"/>
      <c r="F1340" s="291"/>
      <c r="G1340" s="153"/>
    </row>
    <row r="1341" spans="1:7">
      <c r="A1341" s="150">
        <f t="shared" si="20"/>
        <v>5</v>
      </c>
      <c r="B1341" s="150">
        <v>1339</v>
      </c>
      <c r="C1341" s="152" t="s">
        <v>31</v>
      </c>
      <c r="D1341" s="154"/>
      <c r="E1341" s="155"/>
      <c r="F1341" s="291"/>
      <c r="G1341" s="153"/>
    </row>
    <row r="1342" spans="1:7">
      <c r="A1342" s="150">
        <f t="shared" si="20"/>
        <v>5</v>
      </c>
      <c r="B1342" s="150">
        <v>1340</v>
      </c>
      <c r="C1342" s="152" t="s">
        <v>31</v>
      </c>
      <c r="D1342" s="154"/>
      <c r="E1342" s="155"/>
      <c r="F1342" s="291"/>
      <c r="G1342" s="153"/>
    </row>
    <row r="1343" spans="1:7">
      <c r="A1343" s="150">
        <f t="shared" si="20"/>
        <v>5</v>
      </c>
      <c r="B1343" s="150">
        <v>1341</v>
      </c>
      <c r="C1343" s="152" t="s">
        <v>31</v>
      </c>
      <c r="D1343" s="154"/>
      <c r="E1343" s="155"/>
      <c r="F1343" s="291"/>
      <c r="G1343" s="153"/>
    </row>
    <row r="1344" spans="1:7">
      <c r="A1344" s="150">
        <f t="shared" si="20"/>
        <v>5</v>
      </c>
      <c r="B1344" s="150">
        <v>1342</v>
      </c>
      <c r="C1344" s="152" t="s">
        <v>31</v>
      </c>
      <c r="D1344" s="154"/>
      <c r="E1344" s="155"/>
      <c r="F1344" s="291"/>
      <c r="G1344" s="153"/>
    </row>
    <row r="1345" spans="1:7">
      <c r="A1345" s="150">
        <f t="shared" si="20"/>
        <v>5</v>
      </c>
      <c r="B1345" s="150">
        <v>1343</v>
      </c>
      <c r="C1345" s="152" t="s">
        <v>31</v>
      </c>
      <c r="D1345" s="154"/>
      <c r="E1345" s="155"/>
      <c r="F1345" s="291"/>
      <c r="G1345" s="153"/>
    </row>
    <row r="1346" spans="1:7">
      <c r="A1346" s="150">
        <f t="shared" si="20"/>
        <v>5</v>
      </c>
      <c r="B1346" s="150">
        <v>1344</v>
      </c>
      <c r="C1346" s="152" t="s">
        <v>31</v>
      </c>
      <c r="D1346" s="154"/>
      <c r="E1346" s="155"/>
      <c r="F1346" s="291"/>
      <c r="G1346" s="153"/>
    </row>
    <row r="1347" spans="1:7">
      <c r="A1347" s="150">
        <f t="shared" ref="A1347:A1410" si="21">VALUE(mois)</f>
        <v>5</v>
      </c>
      <c r="B1347" s="150">
        <v>1345</v>
      </c>
      <c r="C1347" s="152" t="s">
        <v>31</v>
      </c>
      <c r="D1347" s="154"/>
      <c r="E1347" s="155"/>
      <c r="F1347" s="291"/>
      <c r="G1347" s="153"/>
    </row>
    <row r="1348" spans="1:7">
      <c r="A1348" s="150">
        <f t="shared" si="21"/>
        <v>5</v>
      </c>
      <c r="B1348" s="150">
        <v>1346</v>
      </c>
      <c r="C1348" s="152" t="s">
        <v>31</v>
      </c>
      <c r="D1348" s="154"/>
      <c r="E1348" s="155"/>
      <c r="F1348" s="291"/>
      <c r="G1348" s="153"/>
    </row>
    <row r="1349" spans="1:7">
      <c r="A1349" s="150">
        <f t="shared" si="21"/>
        <v>5</v>
      </c>
      <c r="B1349" s="150">
        <v>1347</v>
      </c>
      <c r="C1349" s="152" t="s">
        <v>31</v>
      </c>
      <c r="D1349" s="154"/>
      <c r="E1349" s="155"/>
      <c r="F1349" s="291"/>
      <c r="G1349" s="153"/>
    </row>
    <row r="1350" spans="1:7">
      <c r="A1350" s="150">
        <f t="shared" si="21"/>
        <v>5</v>
      </c>
      <c r="B1350" s="150">
        <v>1348</v>
      </c>
      <c r="C1350" s="152" t="s">
        <v>31</v>
      </c>
      <c r="D1350" s="154"/>
      <c r="E1350" s="155"/>
      <c r="F1350" s="291"/>
      <c r="G1350" s="153"/>
    </row>
    <row r="1351" spans="1:7">
      <c r="A1351" s="150">
        <f t="shared" si="21"/>
        <v>5</v>
      </c>
      <c r="B1351" s="150">
        <v>1349</v>
      </c>
      <c r="C1351" s="152" t="s">
        <v>31</v>
      </c>
      <c r="D1351" s="154"/>
      <c r="E1351" s="155"/>
      <c r="F1351" s="291"/>
      <c r="G1351" s="153"/>
    </row>
    <row r="1352" spans="1:7">
      <c r="A1352" s="150">
        <f t="shared" si="21"/>
        <v>5</v>
      </c>
      <c r="B1352" s="150">
        <v>1350</v>
      </c>
      <c r="C1352" s="152" t="s">
        <v>31</v>
      </c>
      <c r="D1352" s="154"/>
      <c r="E1352" s="155"/>
      <c r="F1352" s="291"/>
      <c r="G1352" s="153"/>
    </row>
    <row r="1353" spans="1:7">
      <c r="A1353" s="150">
        <f t="shared" si="21"/>
        <v>5</v>
      </c>
      <c r="B1353" s="150">
        <v>1351</v>
      </c>
      <c r="C1353" s="152" t="s">
        <v>31</v>
      </c>
      <c r="D1353" s="154"/>
      <c r="E1353" s="155"/>
      <c r="F1353" s="291"/>
      <c r="G1353" s="153"/>
    </row>
    <row r="1354" spans="1:7">
      <c r="A1354" s="150">
        <f t="shared" si="21"/>
        <v>5</v>
      </c>
      <c r="B1354" s="150">
        <v>1352</v>
      </c>
      <c r="C1354" s="152" t="s">
        <v>31</v>
      </c>
      <c r="D1354" s="154"/>
      <c r="E1354" s="155"/>
      <c r="F1354" s="291"/>
      <c r="G1354" s="153"/>
    </row>
    <row r="1355" spans="1:7">
      <c r="A1355" s="150">
        <f t="shared" si="21"/>
        <v>5</v>
      </c>
      <c r="B1355" s="150">
        <v>1353</v>
      </c>
      <c r="C1355" s="152" t="s">
        <v>31</v>
      </c>
      <c r="D1355" s="154"/>
      <c r="E1355" s="155"/>
      <c r="F1355" s="291"/>
      <c r="G1355" s="153"/>
    </row>
    <row r="1356" spans="1:7">
      <c r="A1356" s="150">
        <f t="shared" si="21"/>
        <v>5</v>
      </c>
      <c r="B1356" s="150">
        <v>1354</v>
      </c>
      <c r="C1356" s="152" t="s">
        <v>31</v>
      </c>
      <c r="D1356" s="154"/>
      <c r="E1356" s="155"/>
      <c r="F1356" s="291"/>
      <c r="G1356" s="153"/>
    </row>
    <row r="1357" spans="1:7">
      <c r="A1357" s="150">
        <f t="shared" si="21"/>
        <v>5</v>
      </c>
      <c r="B1357" s="150">
        <v>1355</v>
      </c>
      <c r="C1357" s="152" t="s">
        <v>31</v>
      </c>
      <c r="D1357" s="154"/>
      <c r="E1357" s="155"/>
      <c r="F1357" s="291"/>
      <c r="G1357" s="153"/>
    </row>
    <row r="1358" spans="1:7">
      <c r="A1358" s="150">
        <f t="shared" si="21"/>
        <v>5</v>
      </c>
      <c r="B1358" s="150">
        <v>1356</v>
      </c>
      <c r="C1358" s="152" t="s">
        <v>31</v>
      </c>
      <c r="D1358" s="154"/>
      <c r="E1358" s="155"/>
      <c r="F1358" s="291"/>
      <c r="G1358" s="153"/>
    </row>
    <row r="1359" spans="1:7">
      <c r="A1359" s="150">
        <f t="shared" si="21"/>
        <v>5</v>
      </c>
      <c r="B1359" s="150">
        <v>1357</v>
      </c>
      <c r="C1359" s="152" t="s">
        <v>31</v>
      </c>
      <c r="D1359" s="154"/>
      <c r="E1359" s="155"/>
      <c r="F1359" s="291"/>
      <c r="G1359" s="153"/>
    </row>
    <row r="1360" spans="1:7">
      <c r="A1360" s="150">
        <f t="shared" si="21"/>
        <v>5</v>
      </c>
      <c r="B1360" s="150">
        <v>1358</v>
      </c>
      <c r="C1360" s="152" t="s">
        <v>31</v>
      </c>
      <c r="D1360" s="154"/>
      <c r="E1360" s="155"/>
      <c r="F1360" s="291"/>
      <c r="G1360" s="153"/>
    </row>
    <row r="1361" spans="1:7">
      <c r="A1361" s="150">
        <f t="shared" si="21"/>
        <v>5</v>
      </c>
      <c r="B1361" s="150">
        <v>1359</v>
      </c>
      <c r="C1361" s="152" t="s">
        <v>31</v>
      </c>
      <c r="D1361" s="154"/>
      <c r="E1361" s="155"/>
      <c r="F1361" s="291"/>
      <c r="G1361" s="153"/>
    </row>
    <row r="1362" spans="1:7">
      <c r="A1362" s="150">
        <f t="shared" si="21"/>
        <v>5</v>
      </c>
      <c r="B1362" s="150">
        <v>1360</v>
      </c>
      <c r="C1362" s="152" t="s">
        <v>31</v>
      </c>
      <c r="D1362" s="154"/>
      <c r="E1362" s="155"/>
      <c r="F1362" s="291"/>
      <c r="G1362" s="153"/>
    </row>
    <row r="1363" spans="1:7">
      <c r="A1363" s="150">
        <f t="shared" si="21"/>
        <v>5</v>
      </c>
      <c r="B1363" s="150">
        <v>1361</v>
      </c>
      <c r="C1363" s="152" t="s">
        <v>31</v>
      </c>
      <c r="D1363" s="154"/>
      <c r="E1363" s="155"/>
      <c r="F1363" s="291"/>
      <c r="G1363" s="153"/>
    </row>
    <row r="1364" spans="1:7">
      <c r="A1364" s="150">
        <f t="shared" si="21"/>
        <v>5</v>
      </c>
      <c r="B1364" s="150">
        <v>1362</v>
      </c>
      <c r="C1364" s="152" t="s">
        <v>31</v>
      </c>
      <c r="D1364" s="154"/>
      <c r="E1364" s="155"/>
      <c r="F1364" s="291"/>
      <c r="G1364" s="153"/>
    </row>
    <row r="1365" spans="1:7">
      <c r="A1365" s="150">
        <f t="shared" si="21"/>
        <v>5</v>
      </c>
      <c r="B1365" s="150">
        <v>1363</v>
      </c>
      <c r="C1365" s="152" t="s">
        <v>31</v>
      </c>
      <c r="D1365" s="154"/>
      <c r="E1365" s="155"/>
      <c r="F1365" s="291"/>
      <c r="G1365" s="153"/>
    </row>
    <row r="1366" spans="1:7">
      <c r="A1366" s="150">
        <f t="shared" si="21"/>
        <v>5</v>
      </c>
      <c r="B1366" s="150">
        <v>1364</v>
      </c>
      <c r="C1366" s="152" t="s">
        <v>31</v>
      </c>
      <c r="D1366" s="154"/>
      <c r="E1366" s="155"/>
      <c r="F1366" s="291"/>
      <c r="G1366" s="153"/>
    </row>
    <row r="1367" spans="1:7">
      <c r="A1367" s="150">
        <f t="shared" si="21"/>
        <v>5</v>
      </c>
      <c r="B1367" s="150">
        <v>1365</v>
      </c>
      <c r="C1367" s="152" t="s">
        <v>31</v>
      </c>
      <c r="D1367" s="154"/>
      <c r="E1367" s="155"/>
      <c r="F1367" s="291"/>
      <c r="G1367" s="153"/>
    </row>
    <row r="1368" spans="1:7">
      <c r="A1368" s="150">
        <f t="shared" si="21"/>
        <v>5</v>
      </c>
      <c r="B1368" s="150">
        <v>1366</v>
      </c>
      <c r="C1368" s="152" t="s">
        <v>31</v>
      </c>
      <c r="D1368" s="154"/>
      <c r="E1368" s="155"/>
      <c r="F1368" s="291"/>
      <c r="G1368" s="153"/>
    </row>
    <row r="1369" spans="1:7">
      <c r="A1369" s="150">
        <f t="shared" si="21"/>
        <v>5</v>
      </c>
      <c r="B1369" s="150">
        <v>1367</v>
      </c>
      <c r="C1369" s="152" t="s">
        <v>31</v>
      </c>
      <c r="D1369" s="154"/>
      <c r="E1369" s="155"/>
      <c r="F1369" s="291"/>
      <c r="G1369" s="153"/>
    </row>
    <row r="1370" spans="1:7">
      <c r="A1370" s="150">
        <f t="shared" si="21"/>
        <v>5</v>
      </c>
      <c r="B1370" s="150">
        <v>1368</v>
      </c>
      <c r="C1370" s="152" t="s">
        <v>31</v>
      </c>
      <c r="D1370" s="154"/>
      <c r="E1370" s="155"/>
      <c r="F1370" s="291"/>
      <c r="G1370" s="153"/>
    </row>
    <row r="1371" spans="1:7">
      <c r="A1371" s="150">
        <f t="shared" si="21"/>
        <v>5</v>
      </c>
      <c r="B1371" s="150">
        <v>1369</v>
      </c>
      <c r="C1371" s="152" t="s">
        <v>31</v>
      </c>
      <c r="D1371" s="154"/>
      <c r="E1371" s="155"/>
      <c r="F1371" s="291"/>
      <c r="G1371" s="153"/>
    </row>
    <row r="1372" spans="1:7">
      <c r="A1372" s="150">
        <f t="shared" si="21"/>
        <v>5</v>
      </c>
      <c r="B1372" s="150">
        <v>1370</v>
      </c>
      <c r="C1372" s="152" t="s">
        <v>31</v>
      </c>
      <c r="D1372" s="154"/>
      <c r="E1372" s="155"/>
      <c r="F1372" s="291"/>
      <c r="G1372" s="153"/>
    </row>
    <row r="1373" spans="1:7">
      <c r="A1373" s="150">
        <f t="shared" si="21"/>
        <v>5</v>
      </c>
      <c r="B1373" s="150">
        <v>1371</v>
      </c>
      <c r="C1373" s="152" t="s">
        <v>31</v>
      </c>
      <c r="D1373" s="154"/>
      <c r="E1373" s="155"/>
      <c r="F1373" s="291"/>
      <c r="G1373" s="153"/>
    </row>
    <row r="1374" spans="1:7">
      <c r="A1374" s="150">
        <f t="shared" si="21"/>
        <v>5</v>
      </c>
      <c r="B1374" s="150">
        <v>1372</v>
      </c>
      <c r="C1374" s="152" t="s">
        <v>31</v>
      </c>
      <c r="D1374" s="154"/>
      <c r="E1374" s="155"/>
      <c r="F1374" s="291"/>
      <c r="G1374" s="153"/>
    </row>
    <row r="1375" spans="1:7">
      <c r="A1375" s="150">
        <f t="shared" si="21"/>
        <v>5</v>
      </c>
      <c r="B1375" s="150">
        <v>1373</v>
      </c>
      <c r="C1375" s="152" t="s">
        <v>31</v>
      </c>
      <c r="D1375" s="154"/>
      <c r="E1375" s="155"/>
      <c r="F1375" s="291"/>
      <c r="G1375" s="153"/>
    </row>
    <row r="1376" spans="1:7">
      <c r="A1376" s="150">
        <f t="shared" si="21"/>
        <v>5</v>
      </c>
      <c r="B1376" s="150">
        <v>1374</v>
      </c>
      <c r="C1376" s="152" t="s">
        <v>31</v>
      </c>
      <c r="D1376" s="154"/>
      <c r="E1376" s="155"/>
      <c r="F1376" s="291"/>
      <c r="G1376" s="153"/>
    </row>
    <row r="1377" spans="1:7">
      <c r="A1377" s="150">
        <f t="shared" si="21"/>
        <v>5</v>
      </c>
      <c r="B1377" s="150">
        <v>1375</v>
      </c>
      <c r="C1377" s="152" t="s">
        <v>31</v>
      </c>
      <c r="D1377" s="154"/>
      <c r="E1377" s="155"/>
      <c r="F1377" s="291"/>
      <c r="G1377" s="153"/>
    </row>
    <row r="1378" spans="1:7">
      <c r="A1378" s="150">
        <f t="shared" si="21"/>
        <v>5</v>
      </c>
      <c r="B1378" s="150">
        <v>1376</v>
      </c>
      <c r="C1378" s="152" t="s">
        <v>31</v>
      </c>
      <c r="D1378" s="154"/>
      <c r="E1378" s="155"/>
      <c r="F1378" s="291"/>
      <c r="G1378" s="153"/>
    </row>
    <row r="1379" spans="1:7">
      <c r="A1379" s="150">
        <f t="shared" si="21"/>
        <v>5</v>
      </c>
      <c r="B1379" s="150">
        <v>1377</v>
      </c>
      <c r="C1379" s="152" t="s">
        <v>31</v>
      </c>
      <c r="D1379" s="154"/>
      <c r="E1379" s="155"/>
      <c r="F1379" s="291"/>
      <c r="G1379" s="153"/>
    </row>
    <row r="1380" spans="1:7">
      <c r="A1380" s="150">
        <f t="shared" si="21"/>
        <v>5</v>
      </c>
      <c r="B1380" s="150">
        <v>1378</v>
      </c>
      <c r="C1380" s="152" t="s">
        <v>31</v>
      </c>
      <c r="D1380" s="154"/>
      <c r="E1380" s="155"/>
      <c r="F1380" s="291"/>
      <c r="G1380" s="153"/>
    </row>
    <row r="1381" spans="1:7">
      <c r="A1381" s="150">
        <f t="shared" si="21"/>
        <v>5</v>
      </c>
      <c r="B1381" s="150">
        <v>1379</v>
      </c>
      <c r="C1381" s="152" t="s">
        <v>31</v>
      </c>
      <c r="D1381" s="154"/>
      <c r="E1381" s="155"/>
      <c r="F1381" s="291"/>
      <c r="G1381" s="153"/>
    </row>
    <row r="1382" spans="1:7">
      <c r="A1382" s="150">
        <f t="shared" si="21"/>
        <v>5</v>
      </c>
      <c r="B1382" s="150">
        <v>1380</v>
      </c>
      <c r="C1382" s="152" t="s">
        <v>31</v>
      </c>
      <c r="D1382" s="154"/>
      <c r="E1382" s="155"/>
      <c r="F1382" s="291"/>
      <c r="G1382" s="153"/>
    </row>
    <row r="1383" spans="1:7">
      <c r="A1383" s="150">
        <f t="shared" si="21"/>
        <v>5</v>
      </c>
      <c r="B1383" s="150">
        <v>1381</v>
      </c>
      <c r="C1383" s="152" t="s">
        <v>31</v>
      </c>
      <c r="D1383" s="154"/>
      <c r="E1383" s="155"/>
      <c r="F1383" s="291"/>
      <c r="G1383" s="153"/>
    </row>
    <row r="1384" spans="1:7">
      <c r="A1384" s="150">
        <f t="shared" si="21"/>
        <v>5</v>
      </c>
      <c r="B1384" s="150">
        <v>1382</v>
      </c>
      <c r="C1384" s="152" t="s">
        <v>31</v>
      </c>
      <c r="D1384" s="154"/>
      <c r="E1384" s="155"/>
      <c r="F1384" s="291"/>
      <c r="G1384" s="153"/>
    </row>
    <row r="1385" spans="1:7">
      <c r="A1385" s="150">
        <f t="shared" si="21"/>
        <v>5</v>
      </c>
      <c r="B1385" s="150">
        <v>1383</v>
      </c>
      <c r="C1385" s="152" t="s">
        <v>31</v>
      </c>
      <c r="D1385" s="154"/>
      <c r="E1385" s="155"/>
      <c r="F1385" s="291"/>
      <c r="G1385" s="153"/>
    </row>
    <row r="1386" spans="1:7">
      <c r="A1386" s="150">
        <f t="shared" si="21"/>
        <v>5</v>
      </c>
      <c r="B1386" s="150">
        <v>1384</v>
      </c>
      <c r="C1386" s="152" t="s">
        <v>31</v>
      </c>
      <c r="D1386" s="154"/>
      <c r="E1386" s="155"/>
      <c r="F1386" s="291"/>
      <c r="G1386" s="153"/>
    </row>
    <row r="1387" spans="1:7">
      <c r="A1387" s="150">
        <f t="shared" si="21"/>
        <v>5</v>
      </c>
      <c r="B1387" s="150">
        <v>1385</v>
      </c>
      <c r="C1387" s="152" t="s">
        <v>31</v>
      </c>
      <c r="D1387" s="154"/>
      <c r="E1387" s="155"/>
      <c r="F1387" s="291"/>
      <c r="G1387" s="153"/>
    </row>
    <row r="1388" spans="1:7">
      <c r="A1388" s="150">
        <f t="shared" si="21"/>
        <v>5</v>
      </c>
      <c r="B1388" s="150">
        <v>1386</v>
      </c>
      <c r="C1388" s="152" t="s">
        <v>31</v>
      </c>
      <c r="D1388" s="154"/>
      <c r="E1388" s="155"/>
      <c r="F1388" s="291"/>
      <c r="G1388" s="153"/>
    </row>
    <row r="1389" spans="1:7">
      <c r="A1389" s="150">
        <f t="shared" si="21"/>
        <v>5</v>
      </c>
      <c r="B1389" s="150">
        <v>1387</v>
      </c>
      <c r="C1389" s="152" t="s">
        <v>31</v>
      </c>
      <c r="D1389" s="154"/>
      <c r="E1389" s="155"/>
      <c r="F1389" s="291"/>
      <c r="G1389" s="153"/>
    </row>
    <row r="1390" spans="1:7">
      <c r="A1390" s="150">
        <f t="shared" si="21"/>
        <v>5</v>
      </c>
      <c r="B1390" s="150">
        <v>1388</v>
      </c>
      <c r="C1390" s="152" t="s">
        <v>31</v>
      </c>
      <c r="D1390" s="154"/>
      <c r="E1390" s="155"/>
      <c r="F1390" s="291"/>
      <c r="G1390" s="153"/>
    </row>
    <row r="1391" spans="1:7">
      <c r="A1391" s="150">
        <f t="shared" si="21"/>
        <v>5</v>
      </c>
      <c r="B1391" s="150">
        <v>1389</v>
      </c>
      <c r="C1391" s="152" t="s">
        <v>31</v>
      </c>
      <c r="D1391" s="154"/>
      <c r="E1391" s="155"/>
      <c r="F1391" s="291"/>
      <c r="G1391" s="153"/>
    </row>
    <row r="1392" spans="1:7">
      <c r="A1392" s="150">
        <f t="shared" si="21"/>
        <v>5</v>
      </c>
      <c r="B1392" s="150">
        <v>1390</v>
      </c>
      <c r="C1392" s="152" t="s">
        <v>31</v>
      </c>
      <c r="D1392" s="154"/>
      <c r="E1392" s="155"/>
      <c r="F1392" s="291"/>
      <c r="G1392" s="153"/>
    </row>
    <row r="1393" spans="1:7">
      <c r="A1393" s="150">
        <f t="shared" si="21"/>
        <v>5</v>
      </c>
      <c r="B1393" s="150">
        <v>1391</v>
      </c>
      <c r="C1393" s="152" t="s">
        <v>31</v>
      </c>
      <c r="D1393" s="154"/>
      <c r="E1393" s="155"/>
      <c r="F1393" s="291"/>
      <c r="G1393" s="153"/>
    </row>
    <row r="1394" spans="1:7">
      <c r="A1394" s="150">
        <f t="shared" si="21"/>
        <v>5</v>
      </c>
      <c r="B1394" s="150">
        <v>1392</v>
      </c>
      <c r="C1394" s="152" t="s">
        <v>31</v>
      </c>
      <c r="D1394" s="154"/>
      <c r="E1394" s="155"/>
      <c r="F1394" s="291"/>
      <c r="G1394" s="153"/>
    </row>
    <row r="1395" spans="1:7">
      <c r="A1395" s="150">
        <f t="shared" si="21"/>
        <v>5</v>
      </c>
      <c r="B1395" s="150">
        <v>1393</v>
      </c>
      <c r="C1395" s="152" t="s">
        <v>31</v>
      </c>
      <c r="D1395" s="154"/>
      <c r="E1395" s="155"/>
      <c r="F1395" s="291"/>
      <c r="G1395" s="153"/>
    </row>
    <row r="1396" spans="1:7">
      <c r="A1396" s="150">
        <f t="shared" si="21"/>
        <v>5</v>
      </c>
      <c r="B1396" s="150">
        <v>1394</v>
      </c>
      <c r="C1396" s="152" t="s">
        <v>31</v>
      </c>
      <c r="D1396" s="154"/>
      <c r="E1396" s="155"/>
      <c r="F1396" s="291"/>
      <c r="G1396" s="153"/>
    </row>
    <row r="1397" spans="1:7">
      <c r="A1397" s="150">
        <f t="shared" si="21"/>
        <v>5</v>
      </c>
      <c r="B1397" s="150">
        <v>1395</v>
      </c>
      <c r="C1397" s="152" t="s">
        <v>31</v>
      </c>
      <c r="D1397" s="154"/>
      <c r="E1397" s="155"/>
      <c r="F1397" s="291"/>
      <c r="G1397" s="153"/>
    </row>
    <row r="1398" spans="1:7">
      <c r="A1398" s="150">
        <f t="shared" si="21"/>
        <v>5</v>
      </c>
      <c r="B1398" s="150">
        <v>1396</v>
      </c>
      <c r="C1398" s="152" t="s">
        <v>31</v>
      </c>
      <c r="D1398" s="154"/>
      <c r="E1398" s="155"/>
      <c r="F1398" s="291"/>
      <c r="G1398" s="153"/>
    </row>
    <row r="1399" spans="1:7">
      <c r="A1399" s="150">
        <f t="shared" si="21"/>
        <v>5</v>
      </c>
      <c r="B1399" s="150">
        <v>1397</v>
      </c>
      <c r="C1399" s="152" t="s">
        <v>31</v>
      </c>
      <c r="D1399" s="154"/>
      <c r="E1399" s="155"/>
      <c r="F1399" s="291"/>
      <c r="G1399" s="153"/>
    </row>
    <row r="1400" spans="1:7">
      <c r="A1400" s="150">
        <f t="shared" si="21"/>
        <v>5</v>
      </c>
      <c r="B1400" s="150">
        <v>1398</v>
      </c>
      <c r="C1400" s="152" t="s">
        <v>31</v>
      </c>
      <c r="D1400" s="154"/>
      <c r="E1400" s="155"/>
      <c r="F1400" s="291"/>
      <c r="G1400" s="153"/>
    </row>
    <row r="1401" spans="1:7">
      <c r="A1401" s="150">
        <f t="shared" si="21"/>
        <v>5</v>
      </c>
      <c r="B1401" s="150">
        <v>1399</v>
      </c>
      <c r="C1401" s="152" t="s">
        <v>31</v>
      </c>
      <c r="D1401" s="154"/>
      <c r="E1401" s="155"/>
      <c r="F1401" s="291"/>
      <c r="G1401" s="153"/>
    </row>
    <row r="1402" spans="1:7">
      <c r="A1402" s="150">
        <f t="shared" si="21"/>
        <v>5</v>
      </c>
      <c r="B1402" s="150">
        <v>1400</v>
      </c>
      <c r="C1402" s="152" t="s">
        <v>31</v>
      </c>
      <c r="D1402" s="154"/>
      <c r="E1402" s="155"/>
      <c r="F1402" s="291"/>
      <c r="G1402" s="153"/>
    </row>
    <row r="1403" spans="1:7">
      <c r="A1403" s="150">
        <f t="shared" si="21"/>
        <v>5</v>
      </c>
      <c r="B1403" s="150">
        <v>1401</v>
      </c>
      <c r="C1403" s="152" t="s">
        <v>31</v>
      </c>
      <c r="D1403" s="154"/>
      <c r="E1403" s="155"/>
      <c r="F1403" s="291"/>
      <c r="G1403" s="153"/>
    </row>
    <row r="1404" spans="1:7">
      <c r="A1404" s="150">
        <f t="shared" si="21"/>
        <v>5</v>
      </c>
      <c r="B1404" s="150">
        <v>1402</v>
      </c>
      <c r="C1404" s="152" t="s">
        <v>31</v>
      </c>
      <c r="D1404" s="154"/>
      <c r="E1404" s="155"/>
      <c r="F1404" s="291"/>
      <c r="G1404" s="153"/>
    </row>
    <row r="1405" spans="1:7">
      <c r="A1405" s="150">
        <f t="shared" si="21"/>
        <v>5</v>
      </c>
      <c r="B1405" s="150">
        <v>1403</v>
      </c>
      <c r="C1405" s="152" t="s">
        <v>31</v>
      </c>
      <c r="D1405" s="154"/>
      <c r="E1405" s="155"/>
      <c r="F1405" s="291"/>
      <c r="G1405" s="153"/>
    </row>
    <row r="1406" spans="1:7">
      <c r="A1406" s="150">
        <f t="shared" si="21"/>
        <v>5</v>
      </c>
      <c r="B1406" s="150">
        <v>1404</v>
      </c>
      <c r="C1406" s="152" t="s">
        <v>31</v>
      </c>
      <c r="D1406" s="154"/>
      <c r="E1406" s="155"/>
      <c r="F1406" s="291"/>
      <c r="G1406" s="153"/>
    </row>
    <row r="1407" spans="1:7">
      <c r="A1407" s="150">
        <f t="shared" si="21"/>
        <v>5</v>
      </c>
      <c r="B1407" s="150">
        <v>1405</v>
      </c>
      <c r="C1407" s="152" t="s">
        <v>31</v>
      </c>
      <c r="D1407" s="154"/>
      <c r="E1407" s="155"/>
      <c r="F1407" s="291"/>
      <c r="G1407" s="153"/>
    </row>
    <row r="1408" spans="1:7">
      <c r="A1408" s="150">
        <f t="shared" si="21"/>
        <v>5</v>
      </c>
      <c r="B1408" s="150">
        <v>1406</v>
      </c>
      <c r="C1408" s="152" t="s">
        <v>31</v>
      </c>
      <c r="D1408" s="154"/>
      <c r="E1408" s="155"/>
      <c r="F1408" s="291"/>
      <c r="G1408" s="153"/>
    </row>
    <row r="1409" spans="1:7">
      <c r="A1409" s="150">
        <f t="shared" si="21"/>
        <v>5</v>
      </c>
      <c r="B1409" s="150">
        <v>1407</v>
      </c>
      <c r="C1409" s="152" t="s">
        <v>31</v>
      </c>
      <c r="D1409" s="154"/>
      <c r="E1409" s="155"/>
      <c r="F1409" s="291"/>
      <c r="G1409" s="153"/>
    </row>
    <row r="1410" spans="1:7">
      <c r="A1410" s="150">
        <f t="shared" si="21"/>
        <v>5</v>
      </c>
      <c r="B1410" s="150">
        <v>1408</v>
      </c>
      <c r="C1410" s="152" t="s">
        <v>31</v>
      </c>
      <c r="D1410" s="154"/>
      <c r="E1410" s="155"/>
      <c r="F1410" s="291"/>
      <c r="G1410" s="153"/>
    </row>
    <row r="1411" spans="1:7">
      <c r="A1411" s="150">
        <f t="shared" ref="A1411:A1474" si="22">VALUE(mois)</f>
        <v>5</v>
      </c>
      <c r="B1411" s="150">
        <v>1409</v>
      </c>
      <c r="C1411" s="152" t="s">
        <v>31</v>
      </c>
      <c r="D1411" s="154"/>
      <c r="E1411" s="155"/>
      <c r="F1411" s="291"/>
      <c r="G1411" s="153"/>
    </row>
    <row r="1412" spans="1:7">
      <c r="A1412" s="150">
        <f t="shared" si="22"/>
        <v>5</v>
      </c>
      <c r="B1412" s="150">
        <v>1410</v>
      </c>
      <c r="C1412" s="152" t="s">
        <v>31</v>
      </c>
      <c r="D1412" s="154"/>
      <c r="E1412" s="155"/>
      <c r="F1412" s="291"/>
      <c r="G1412" s="153"/>
    </row>
    <row r="1413" spans="1:7">
      <c r="A1413" s="150">
        <f t="shared" si="22"/>
        <v>5</v>
      </c>
      <c r="B1413" s="150">
        <v>1411</v>
      </c>
      <c r="C1413" s="152" t="s">
        <v>31</v>
      </c>
      <c r="D1413" s="154"/>
      <c r="E1413" s="155"/>
      <c r="F1413" s="291"/>
      <c r="G1413" s="153"/>
    </row>
    <row r="1414" spans="1:7">
      <c r="A1414" s="150">
        <f t="shared" si="22"/>
        <v>5</v>
      </c>
      <c r="B1414" s="150">
        <v>1412</v>
      </c>
      <c r="C1414" s="152" t="s">
        <v>31</v>
      </c>
      <c r="D1414" s="154"/>
      <c r="E1414" s="155"/>
      <c r="F1414" s="291"/>
      <c r="G1414" s="153"/>
    </row>
    <row r="1415" spans="1:7">
      <c r="A1415" s="150">
        <f t="shared" si="22"/>
        <v>5</v>
      </c>
      <c r="B1415" s="150">
        <v>1413</v>
      </c>
      <c r="C1415" s="152" t="s">
        <v>31</v>
      </c>
      <c r="D1415" s="154"/>
      <c r="E1415" s="155"/>
      <c r="F1415" s="291"/>
      <c r="G1415" s="153"/>
    </row>
    <row r="1416" spans="1:7">
      <c r="A1416" s="150">
        <f t="shared" si="22"/>
        <v>5</v>
      </c>
      <c r="B1416" s="150">
        <v>1414</v>
      </c>
      <c r="C1416" s="152" t="s">
        <v>31</v>
      </c>
      <c r="D1416" s="154"/>
      <c r="E1416" s="155"/>
      <c r="F1416" s="291"/>
      <c r="G1416" s="153"/>
    </row>
    <row r="1417" spans="1:7">
      <c r="A1417" s="150">
        <f t="shared" si="22"/>
        <v>5</v>
      </c>
      <c r="B1417" s="150">
        <v>1415</v>
      </c>
      <c r="C1417" s="152" t="s">
        <v>31</v>
      </c>
      <c r="D1417" s="154"/>
      <c r="E1417" s="155"/>
      <c r="F1417" s="291"/>
      <c r="G1417" s="153"/>
    </row>
    <row r="1418" spans="1:7">
      <c r="A1418" s="150">
        <f t="shared" si="22"/>
        <v>5</v>
      </c>
      <c r="B1418" s="150">
        <v>1416</v>
      </c>
      <c r="C1418" s="152" t="s">
        <v>31</v>
      </c>
      <c r="D1418" s="154"/>
      <c r="E1418" s="155"/>
      <c r="F1418" s="291"/>
      <c r="G1418" s="153"/>
    </row>
    <row r="1419" spans="1:7">
      <c r="A1419" s="150">
        <f t="shared" si="22"/>
        <v>5</v>
      </c>
      <c r="B1419" s="150">
        <v>1417</v>
      </c>
      <c r="C1419" s="152" t="s">
        <v>31</v>
      </c>
      <c r="D1419" s="154"/>
      <c r="E1419" s="155"/>
      <c r="F1419" s="291"/>
      <c r="G1419" s="153"/>
    </row>
    <row r="1420" spans="1:7">
      <c r="A1420" s="150">
        <f t="shared" si="22"/>
        <v>5</v>
      </c>
      <c r="B1420" s="150">
        <v>1418</v>
      </c>
      <c r="C1420" s="152" t="s">
        <v>31</v>
      </c>
      <c r="D1420" s="154"/>
      <c r="E1420" s="155"/>
      <c r="F1420" s="291"/>
      <c r="G1420" s="153"/>
    </row>
    <row r="1421" spans="1:7">
      <c r="A1421" s="150">
        <f t="shared" si="22"/>
        <v>5</v>
      </c>
      <c r="B1421" s="150">
        <v>1419</v>
      </c>
      <c r="C1421" s="152" t="s">
        <v>31</v>
      </c>
      <c r="D1421" s="154"/>
      <c r="E1421" s="155"/>
      <c r="F1421" s="291"/>
      <c r="G1421" s="153"/>
    </row>
    <row r="1422" spans="1:7">
      <c r="A1422" s="150">
        <f t="shared" si="22"/>
        <v>5</v>
      </c>
      <c r="B1422" s="150">
        <v>1420</v>
      </c>
      <c r="C1422" s="152" t="s">
        <v>31</v>
      </c>
      <c r="D1422" s="154"/>
      <c r="E1422" s="155"/>
      <c r="F1422" s="291"/>
      <c r="G1422" s="153"/>
    </row>
    <row r="1423" spans="1:7">
      <c r="A1423" s="150">
        <f t="shared" si="22"/>
        <v>5</v>
      </c>
      <c r="B1423" s="150">
        <v>1421</v>
      </c>
      <c r="C1423" s="152" t="s">
        <v>31</v>
      </c>
      <c r="D1423" s="154"/>
      <c r="E1423" s="155"/>
      <c r="F1423" s="291"/>
      <c r="G1423" s="153"/>
    </row>
    <row r="1424" spans="1:7">
      <c r="A1424" s="150">
        <f t="shared" si="22"/>
        <v>5</v>
      </c>
      <c r="B1424" s="150">
        <v>1422</v>
      </c>
      <c r="C1424" s="152" t="s">
        <v>31</v>
      </c>
      <c r="D1424" s="154"/>
      <c r="E1424" s="155"/>
      <c r="F1424" s="291"/>
      <c r="G1424" s="153"/>
    </row>
    <row r="1425" spans="1:7">
      <c r="A1425" s="150">
        <f t="shared" si="22"/>
        <v>5</v>
      </c>
      <c r="B1425" s="150">
        <v>1423</v>
      </c>
      <c r="C1425" s="152" t="s">
        <v>31</v>
      </c>
      <c r="D1425" s="154"/>
      <c r="E1425" s="155"/>
      <c r="F1425" s="291"/>
      <c r="G1425" s="153"/>
    </row>
    <row r="1426" spans="1:7">
      <c r="A1426" s="150">
        <f t="shared" si="22"/>
        <v>5</v>
      </c>
      <c r="B1426" s="150">
        <v>1424</v>
      </c>
      <c r="C1426" s="152" t="s">
        <v>31</v>
      </c>
      <c r="D1426" s="154"/>
      <c r="E1426" s="155"/>
      <c r="F1426" s="291"/>
      <c r="G1426" s="153"/>
    </row>
    <row r="1427" spans="1:7">
      <c r="A1427" s="150">
        <f t="shared" si="22"/>
        <v>5</v>
      </c>
      <c r="B1427" s="150">
        <v>1425</v>
      </c>
      <c r="C1427" s="152" t="s">
        <v>31</v>
      </c>
      <c r="D1427" s="154"/>
      <c r="E1427" s="155"/>
      <c r="F1427" s="291"/>
      <c r="G1427" s="153"/>
    </row>
    <row r="1428" spans="1:7">
      <c r="A1428" s="150">
        <f t="shared" si="22"/>
        <v>5</v>
      </c>
      <c r="B1428" s="150">
        <v>1426</v>
      </c>
      <c r="C1428" s="152" t="s">
        <v>31</v>
      </c>
      <c r="D1428" s="154"/>
      <c r="E1428" s="155"/>
      <c r="F1428" s="291"/>
      <c r="G1428" s="153"/>
    </row>
    <row r="1429" spans="1:7">
      <c r="A1429" s="150">
        <f t="shared" si="22"/>
        <v>5</v>
      </c>
      <c r="B1429" s="150">
        <v>1427</v>
      </c>
      <c r="C1429" s="152" t="s">
        <v>31</v>
      </c>
      <c r="D1429" s="154"/>
      <c r="E1429" s="155"/>
      <c r="F1429" s="291"/>
      <c r="G1429" s="153"/>
    </row>
    <row r="1430" spans="1:7">
      <c r="A1430" s="150">
        <f t="shared" si="22"/>
        <v>5</v>
      </c>
      <c r="B1430" s="150">
        <v>1428</v>
      </c>
      <c r="C1430" s="152" t="s">
        <v>31</v>
      </c>
      <c r="D1430" s="154"/>
      <c r="E1430" s="155"/>
      <c r="F1430" s="291"/>
      <c r="G1430" s="153"/>
    </row>
    <row r="1431" spans="1:7">
      <c r="A1431" s="150">
        <f t="shared" si="22"/>
        <v>5</v>
      </c>
      <c r="B1431" s="150">
        <v>1429</v>
      </c>
      <c r="C1431" s="152" t="s">
        <v>31</v>
      </c>
      <c r="D1431" s="154"/>
      <c r="E1431" s="155"/>
      <c r="F1431" s="291"/>
      <c r="G1431" s="153"/>
    </row>
    <row r="1432" spans="1:7">
      <c r="A1432" s="150">
        <f t="shared" si="22"/>
        <v>5</v>
      </c>
      <c r="B1432" s="150">
        <v>1430</v>
      </c>
      <c r="C1432" s="152" t="s">
        <v>31</v>
      </c>
      <c r="D1432" s="154"/>
      <c r="E1432" s="155"/>
      <c r="F1432" s="291"/>
      <c r="G1432" s="153"/>
    </row>
    <row r="1433" spans="1:7">
      <c r="A1433" s="150">
        <f t="shared" si="22"/>
        <v>5</v>
      </c>
      <c r="B1433" s="150">
        <v>1431</v>
      </c>
      <c r="C1433" s="152" t="s">
        <v>31</v>
      </c>
      <c r="D1433" s="154"/>
      <c r="E1433" s="155"/>
      <c r="F1433" s="291"/>
      <c r="G1433" s="153"/>
    </row>
    <row r="1434" spans="1:7">
      <c r="A1434" s="150">
        <f t="shared" si="22"/>
        <v>5</v>
      </c>
      <c r="B1434" s="150">
        <v>1432</v>
      </c>
      <c r="C1434" s="152" t="s">
        <v>31</v>
      </c>
      <c r="D1434" s="154"/>
      <c r="E1434" s="155"/>
      <c r="F1434" s="291"/>
      <c r="G1434" s="153"/>
    </row>
    <row r="1435" spans="1:7">
      <c r="A1435" s="150">
        <f t="shared" si="22"/>
        <v>5</v>
      </c>
      <c r="B1435" s="150">
        <v>1433</v>
      </c>
      <c r="C1435" s="152" t="s">
        <v>31</v>
      </c>
      <c r="D1435" s="154"/>
      <c r="E1435" s="155"/>
      <c r="F1435" s="291"/>
      <c r="G1435" s="153"/>
    </row>
    <row r="1436" spans="1:7">
      <c r="A1436" s="150">
        <f t="shared" si="22"/>
        <v>5</v>
      </c>
      <c r="B1436" s="150">
        <v>1434</v>
      </c>
      <c r="C1436" s="152" t="s">
        <v>31</v>
      </c>
      <c r="D1436" s="154"/>
      <c r="E1436" s="155"/>
      <c r="F1436" s="291"/>
      <c r="G1436" s="153"/>
    </row>
    <row r="1437" spans="1:7">
      <c r="A1437" s="150">
        <f t="shared" si="22"/>
        <v>5</v>
      </c>
      <c r="B1437" s="150">
        <v>1435</v>
      </c>
      <c r="C1437" s="152" t="s">
        <v>31</v>
      </c>
      <c r="D1437" s="154"/>
      <c r="E1437" s="155"/>
      <c r="F1437" s="291"/>
      <c r="G1437" s="153"/>
    </row>
    <row r="1438" spans="1:7">
      <c r="A1438" s="150">
        <f t="shared" si="22"/>
        <v>5</v>
      </c>
      <c r="B1438" s="150">
        <v>1436</v>
      </c>
      <c r="C1438" s="152" t="s">
        <v>31</v>
      </c>
      <c r="D1438" s="154"/>
      <c r="E1438" s="155"/>
      <c r="F1438" s="291"/>
      <c r="G1438" s="153"/>
    </row>
    <row r="1439" spans="1:7">
      <c r="A1439" s="150">
        <f t="shared" si="22"/>
        <v>5</v>
      </c>
      <c r="B1439" s="150">
        <v>1437</v>
      </c>
      <c r="C1439" s="152" t="s">
        <v>31</v>
      </c>
      <c r="D1439" s="154"/>
      <c r="E1439" s="155"/>
      <c r="F1439" s="291"/>
      <c r="G1439" s="153"/>
    </row>
    <row r="1440" spans="1:7">
      <c r="A1440" s="150">
        <f t="shared" si="22"/>
        <v>5</v>
      </c>
      <c r="B1440" s="150">
        <v>1438</v>
      </c>
      <c r="C1440" s="152" t="s">
        <v>31</v>
      </c>
      <c r="D1440" s="154"/>
      <c r="E1440" s="155"/>
      <c r="F1440" s="291"/>
      <c r="G1440" s="153"/>
    </row>
    <row r="1441" spans="1:7">
      <c r="A1441" s="150">
        <f t="shared" si="22"/>
        <v>5</v>
      </c>
      <c r="B1441" s="150">
        <v>1439</v>
      </c>
      <c r="C1441" s="152" t="s">
        <v>31</v>
      </c>
      <c r="D1441" s="154"/>
      <c r="E1441" s="155"/>
      <c r="F1441" s="291"/>
      <c r="G1441" s="153"/>
    </row>
    <row r="1442" spans="1:7">
      <c r="A1442" s="150">
        <f t="shared" si="22"/>
        <v>5</v>
      </c>
      <c r="B1442" s="150">
        <v>1440</v>
      </c>
      <c r="C1442" s="152" t="s">
        <v>31</v>
      </c>
      <c r="D1442" s="154"/>
      <c r="E1442" s="155"/>
      <c r="F1442" s="291"/>
      <c r="G1442" s="153"/>
    </row>
    <row r="1443" spans="1:7">
      <c r="A1443" s="150">
        <f t="shared" si="22"/>
        <v>5</v>
      </c>
      <c r="B1443" s="150">
        <v>1441</v>
      </c>
      <c r="C1443" s="152" t="s">
        <v>31</v>
      </c>
      <c r="D1443" s="154"/>
      <c r="E1443" s="155"/>
      <c r="F1443" s="291"/>
      <c r="G1443" s="153"/>
    </row>
    <row r="1444" spans="1:7">
      <c r="A1444" s="150">
        <f t="shared" si="22"/>
        <v>5</v>
      </c>
      <c r="B1444" s="150">
        <v>1442</v>
      </c>
      <c r="C1444" s="152" t="s">
        <v>31</v>
      </c>
      <c r="D1444" s="154"/>
      <c r="E1444" s="155"/>
      <c r="F1444" s="291"/>
      <c r="G1444" s="153"/>
    </row>
    <row r="1445" spans="1:7">
      <c r="A1445" s="150">
        <f t="shared" si="22"/>
        <v>5</v>
      </c>
      <c r="B1445" s="150">
        <v>1443</v>
      </c>
      <c r="C1445" s="152" t="s">
        <v>31</v>
      </c>
      <c r="D1445" s="154"/>
      <c r="E1445" s="155"/>
      <c r="F1445" s="291"/>
      <c r="G1445" s="153"/>
    </row>
    <row r="1446" spans="1:7">
      <c r="A1446" s="150">
        <f t="shared" si="22"/>
        <v>5</v>
      </c>
      <c r="B1446" s="150">
        <v>1444</v>
      </c>
      <c r="C1446" s="152" t="s">
        <v>31</v>
      </c>
      <c r="D1446" s="154"/>
      <c r="E1446" s="155"/>
      <c r="F1446" s="291"/>
      <c r="G1446" s="153"/>
    </row>
    <row r="1447" spans="1:7">
      <c r="A1447" s="150">
        <f t="shared" si="22"/>
        <v>5</v>
      </c>
      <c r="B1447" s="150">
        <v>1445</v>
      </c>
      <c r="C1447" s="152" t="s">
        <v>31</v>
      </c>
      <c r="D1447" s="154"/>
      <c r="E1447" s="155"/>
      <c r="F1447" s="291"/>
      <c r="G1447" s="153"/>
    </row>
    <row r="1448" spans="1:7">
      <c r="A1448" s="150">
        <f t="shared" si="22"/>
        <v>5</v>
      </c>
      <c r="B1448" s="150">
        <v>1446</v>
      </c>
      <c r="C1448" s="152" t="s">
        <v>31</v>
      </c>
      <c r="D1448" s="154"/>
      <c r="E1448" s="155"/>
      <c r="F1448" s="291"/>
      <c r="G1448" s="153"/>
    </row>
    <row r="1449" spans="1:7">
      <c r="A1449" s="150">
        <f t="shared" si="22"/>
        <v>5</v>
      </c>
      <c r="B1449" s="150">
        <v>1447</v>
      </c>
      <c r="C1449" s="152" t="s">
        <v>31</v>
      </c>
      <c r="D1449" s="154"/>
      <c r="E1449" s="155"/>
      <c r="F1449" s="291"/>
      <c r="G1449" s="153"/>
    </row>
    <row r="1450" spans="1:7">
      <c r="A1450" s="150">
        <f t="shared" si="22"/>
        <v>5</v>
      </c>
      <c r="B1450" s="150">
        <v>1448</v>
      </c>
      <c r="C1450" s="152" t="s">
        <v>31</v>
      </c>
      <c r="D1450" s="154"/>
      <c r="E1450" s="155"/>
      <c r="F1450" s="291"/>
      <c r="G1450" s="153"/>
    </row>
    <row r="1451" spans="1:7">
      <c r="A1451" s="150">
        <f t="shared" si="22"/>
        <v>5</v>
      </c>
      <c r="B1451" s="150">
        <v>1449</v>
      </c>
      <c r="C1451" s="152" t="s">
        <v>31</v>
      </c>
      <c r="D1451" s="154"/>
      <c r="E1451" s="155"/>
      <c r="F1451" s="291"/>
      <c r="G1451" s="153"/>
    </row>
    <row r="1452" spans="1:7">
      <c r="A1452" s="150">
        <f t="shared" si="22"/>
        <v>5</v>
      </c>
      <c r="B1452" s="150">
        <v>1450</v>
      </c>
      <c r="C1452" s="152" t="s">
        <v>31</v>
      </c>
      <c r="D1452" s="154"/>
      <c r="E1452" s="155"/>
      <c r="F1452" s="291"/>
      <c r="G1452" s="153"/>
    </row>
    <row r="1453" spans="1:7">
      <c r="A1453" s="150">
        <f t="shared" si="22"/>
        <v>5</v>
      </c>
      <c r="B1453" s="150">
        <v>1451</v>
      </c>
      <c r="C1453" s="152" t="s">
        <v>31</v>
      </c>
      <c r="D1453" s="154"/>
      <c r="E1453" s="155"/>
      <c r="F1453" s="291"/>
      <c r="G1453" s="153"/>
    </row>
    <row r="1454" spans="1:7">
      <c r="A1454" s="150">
        <f t="shared" si="22"/>
        <v>5</v>
      </c>
      <c r="B1454" s="150">
        <v>1452</v>
      </c>
      <c r="C1454" s="152" t="s">
        <v>31</v>
      </c>
      <c r="D1454" s="154"/>
      <c r="E1454" s="155"/>
      <c r="F1454" s="291"/>
      <c r="G1454" s="153"/>
    </row>
    <row r="1455" spans="1:7">
      <c r="A1455" s="150">
        <f t="shared" si="22"/>
        <v>5</v>
      </c>
      <c r="B1455" s="150">
        <v>1453</v>
      </c>
      <c r="C1455" s="152" t="s">
        <v>31</v>
      </c>
      <c r="D1455" s="154"/>
      <c r="E1455" s="155"/>
      <c r="F1455" s="291"/>
      <c r="G1455" s="153"/>
    </row>
    <row r="1456" spans="1:7">
      <c r="A1456" s="150">
        <f t="shared" si="22"/>
        <v>5</v>
      </c>
      <c r="B1456" s="150">
        <v>1454</v>
      </c>
      <c r="C1456" s="152" t="s">
        <v>31</v>
      </c>
      <c r="D1456" s="154"/>
      <c r="E1456" s="155"/>
      <c r="F1456" s="291"/>
      <c r="G1456" s="153"/>
    </row>
    <row r="1457" spans="1:7">
      <c r="A1457" s="150">
        <f t="shared" si="22"/>
        <v>5</v>
      </c>
      <c r="B1457" s="150">
        <v>1455</v>
      </c>
      <c r="C1457" s="152" t="s">
        <v>31</v>
      </c>
      <c r="D1457" s="154"/>
      <c r="E1457" s="155"/>
      <c r="F1457" s="291"/>
      <c r="G1457" s="153"/>
    </row>
    <row r="1458" spans="1:7">
      <c r="A1458" s="150">
        <f t="shared" si="22"/>
        <v>5</v>
      </c>
      <c r="B1458" s="150">
        <v>1456</v>
      </c>
      <c r="C1458" s="152" t="s">
        <v>31</v>
      </c>
      <c r="D1458" s="154"/>
      <c r="E1458" s="155"/>
      <c r="F1458" s="291"/>
      <c r="G1458" s="153"/>
    </row>
    <row r="1459" spans="1:7">
      <c r="A1459" s="150">
        <f t="shared" si="22"/>
        <v>5</v>
      </c>
      <c r="B1459" s="150">
        <v>1457</v>
      </c>
      <c r="C1459" s="152" t="s">
        <v>31</v>
      </c>
      <c r="D1459" s="154"/>
      <c r="E1459" s="155"/>
      <c r="F1459" s="291"/>
      <c r="G1459" s="153"/>
    </row>
    <row r="1460" spans="1:7">
      <c r="A1460" s="150">
        <f t="shared" si="22"/>
        <v>5</v>
      </c>
      <c r="B1460" s="150">
        <v>1458</v>
      </c>
      <c r="C1460" s="152" t="s">
        <v>31</v>
      </c>
      <c r="D1460" s="154"/>
      <c r="E1460" s="155"/>
      <c r="F1460" s="291"/>
      <c r="G1460" s="153"/>
    </row>
    <row r="1461" spans="1:7">
      <c r="A1461" s="150">
        <f t="shared" si="22"/>
        <v>5</v>
      </c>
      <c r="B1461" s="150">
        <v>1459</v>
      </c>
      <c r="C1461" s="152" t="s">
        <v>31</v>
      </c>
      <c r="D1461" s="154"/>
      <c r="E1461" s="155"/>
      <c r="F1461" s="291"/>
      <c r="G1461" s="153"/>
    </row>
    <row r="1462" spans="1:7">
      <c r="A1462" s="150">
        <f t="shared" si="22"/>
        <v>5</v>
      </c>
      <c r="B1462" s="150">
        <v>1460</v>
      </c>
      <c r="C1462" s="152" t="s">
        <v>31</v>
      </c>
      <c r="D1462" s="154"/>
      <c r="E1462" s="155"/>
      <c r="F1462" s="291"/>
      <c r="G1462" s="153"/>
    </row>
    <row r="1463" spans="1:7">
      <c r="A1463" s="150">
        <f t="shared" si="22"/>
        <v>5</v>
      </c>
      <c r="B1463" s="150">
        <v>1461</v>
      </c>
      <c r="C1463" s="152" t="s">
        <v>31</v>
      </c>
      <c r="D1463" s="154"/>
      <c r="E1463" s="155"/>
      <c r="F1463" s="291"/>
      <c r="G1463" s="153"/>
    </row>
    <row r="1464" spans="1:7">
      <c r="A1464" s="150">
        <f t="shared" si="22"/>
        <v>5</v>
      </c>
      <c r="B1464" s="150">
        <v>1462</v>
      </c>
      <c r="C1464" s="152" t="s">
        <v>31</v>
      </c>
      <c r="D1464" s="154"/>
      <c r="E1464" s="155"/>
      <c r="F1464" s="291"/>
      <c r="G1464" s="153"/>
    </row>
    <row r="1465" spans="1:7">
      <c r="A1465" s="150">
        <f t="shared" si="22"/>
        <v>5</v>
      </c>
      <c r="B1465" s="150">
        <v>1463</v>
      </c>
      <c r="C1465" s="152" t="s">
        <v>31</v>
      </c>
      <c r="D1465" s="154"/>
      <c r="E1465" s="155"/>
      <c r="F1465" s="291"/>
      <c r="G1465" s="153"/>
    </row>
    <row r="1466" spans="1:7">
      <c r="A1466" s="150">
        <f t="shared" si="22"/>
        <v>5</v>
      </c>
      <c r="B1466" s="150">
        <v>1464</v>
      </c>
      <c r="C1466" s="152" t="s">
        <v>31</v>
      </c>
      <c r="D1466" s="154"/>
      <c r="E1466" s="155"/>
      <c r="F1466" s="291"/>
      <c r="G1466" s="153"/>
    </row>
    <row r="1467" spans="1:7">
      <c r="A1467" s="150">
        <f t="shared" si="22"/>
        <v>5</v>
      </c>
      <c r="B1467" s="150">
        <v>1465</v>
      </c>
      <c r="C1467" s="152" t="s">
        <v>31</v>
      </c>
      <c r="D1467" s="154"/>
      <c r="E1467" s="155"/>
      <c r="F1467" s="291"/>
      <c r="G1467" s="153"/>
    </row>
    <row r="1468" spans="1:7">
      <c r="A1468" s="150">
        <f t="shared" si="22"/>
        <v>5</v>
      </c>
      <c r="B1468" s="150">
        <v>1466</v>
      </c>
      <c r="C1468" s="152" t="s">
        <v>31</v>
      </c>
      <c r="D1468" s="154"/>
      <c r="E1468" s="155"/>
      <c r="F1468" s="291"/>
      <c r="G1468" s="153"/>
    </row>
    <row r="1469" spans="1:7">
      <c r="A1469" s="150">
        <f t="shared" si="22"/>
        <v>5</v>
      </c>
      <c r="B1469" s="150">
        <v>1467</v>
      </c>
      <c r="C1469" s="152" t="s">
        <v>31</v>
      </c>
      <c r="D1469" s="154"/>
      <c r="E1469" s="155"/>
      <c r="F1469" s="291"/>
      <c r="G1469" s="153"/>
    </row>
    <row r="1470" spans="1:7">
      <c r="A1470" s="150">
        <f t="shared" si="22"/>
        <v>5</v>
      </c>
      <c r="B1470" s="150">
        <v>1468</v>
      </c>
      <c r="C1470" s="152" t="s">
        <v>31</v>
      </c>
      <c r="D1470" s="154"/>
      <c r="E1470" s="155"/>
      <c r="F1470" s="291"/>
      <c r="G1470" s="153"/>
    </row>
    <row r="1471" spans="1:7">
      <c r="A1471" s="150">
        <f t="shared" si="22"/>
        <v>5</v>
      </c>
      <c r="B1471" s="150">
        <v>1469</v>
      </c>
      <c r="C1471" s="152" t="s">
        <v>31</v>
      </c>
      <c r="D1471" s="154"/>
      <c r="E1471" s="155"/>
      <c r="F1471" s="291"/>
      <c r="G1471" s="153"/>
    </row>
    <row r="1472" spans="1:7">
      <c r="A1472" s="150">
        <f t="shared" si="22"/>
        <v>5</v>
      </c>
      <c r="B1472" s="150">
        <v>1470</v>
      </c>
      <c r="C1472" s="152" t="s">
        <v>31</v>
      </c>
      <c r="D1472" s="154"/>
      <c r="E1472" s="155"/>
      <c r="F1472" s="291"/>
      <c r="G1472" s="153"/>
    </row>
    <row r="1473" spans="1:7">
      <c r="A1473" s="150">
        <f t="shared" si="22"/>
        <v>5</v>
      </c>
      <c r="B1473" s="150">
        <v>1471</v>
      </c>
      <c r="C1473" s="152" t="s">
        <v>31</v>
      </c>
      <c r="D1473" s="154"/>
      <c r="E1473" s="155"/>
      <c r="F1473" s="291"/>
      <c r="G1473" s="153"/>
    </row>
    <row r="1474" spans="1:7">
      <c r="A1474" s="150">
        <f t="shared" si="22"/>
        <v>5</v>
      </c>
      <c r="B1474" s="150">
        <v>1472</v>
      </c>
      <c r="C1474" s="152" t="s">
        <v>31</v>
      </c>
      <c r="D1474" s="154"/>
      <c r="E1474" s="155"/>
      <c r="F1474" s="291"/>
      <c r="G1474" s="153"/>
    </row>
    <row r="1475" spans="1:7">
      <c r="A1475" s="150">
        <f t="shared" ref="A1475:A1538" si="23">VALUE(mois)</f>
        <v>5</v>
      </c>
      <c r="B1475" s="150">
        <v>1473</v>
      </c>
      <c r="C1475" s="152" t="s">
        <v>31</v>
      </c>
      <c r="D1475" s="154"/>
      <c r="E1475" s="155"/>
      <c r="F1475" s="291"/>
      <c r="G1475" s="153"/>
    </row>
    <row r="1476" spans="1:7">
      <c r="A1476" s="150">
        <f t="shared" si="23"/>
        <v>5</v>
      </c>
      <c r="B1476" s="150">
        <v>1474</v>
      </c>
      <c r="C1476" s="152" t="s">
        <v>31</v>
      </c>
      <c r="D1476" s="154"/>
      <c r="E1476" s="155"/>
      <c r="F1476" s="291"/>
      <c r="G1476" s="153"/>
    </row>
    <row r="1477" spans="1:7">
      <c r="A1477" s="150">
        <f t="shared" si="23"/>
        <v>5</v>
      </c>
      <c r="B1477" s="150">
        <v>1475</v>
      </c>
      <c r="C1477" s="152" t="s">
        <v>31</v>
      </c>
      <c r="D1477" s="154"/>
      <c r="E1477" s="155"/>
      <c r="F1477" s="291"/>
      <c r="G1477" s="153"/>
    </row>
    <row r="1478" spans="1:7">
      <c r="A1478" s="150">
        <f t="shared" si="23"/>
        <v>5</v>
      </c>
      <c r="B1478" s="150">
        <v>1476</v>
      </c>
      <c r="C1478" s="152" t="s">
        <v>31</v>
      </c>
      <c r="D1478" s="154"/>
      <c r="E1478" s="155"/>
      <c r="F1478" s="291"/>
      <c r="G1478" s="153"/>
    </row>
    <row r="1479" spans="1:7">
      <c r="A1479" s="150">
        <f t="shared" si="23"/>
        <v>5</v>
      </c>
      <c r="B1479" s="150">
        <v>1477</v>
      </c>
      <c r="C1479" s="152" t="s">
        <v>31</v>
      </c>
      <c r="D1479" s="154"/>
      <c r="E1479" s="155"/>
      <c r="F1479" s="291"/>
      <c r="G1479" s="153"/>
    </row>
    <row r="1480" spans="1:7">
      <c r="A1480" s="150">
        <f t="shared" si="23"/>
        <v>5</v>
      </c>
      <c r="B1480" s="150">
        <v>1478</v>
      </c>
      <c r="C1480" s="152" t="s">
        <v>31</v>
      </c>
      <c r="D1480" s="154"/>
      <c r="E1480" s="155"/>
      <c r="F1480" s="291"/>
      <c r="G1480" s="153"/>
    </row>
    <row r="1481" spans="1:7">
      <c r="A1481" s="150">
        <f t="shared" si="23"/>
        <v>5</v>
      </c>
      <c r="B1481" s="150">
        <v>1479</v>
      </c>
      <c r="C1481" s="152" t="s">
        <v>31</v>
      </c>
      <c r="D1481" s="154"/>
      <c r="E1481" s="155"/>
      <c r="F1481" s="291"/>
      <c r="G1481" s="153"/>
    </row>
    <row r="1482" spans="1:7">
      <c r="A1482" s="150">
        <f t="shared" si="23"/>
        <v>5</v>
      </c>
      <c r="B1482" s="150">
        <v>1480</v>
      </c>
      <c r="C1482" s="152" t="s">
        <v>31</v>
      </c>
      <c r="D1482" s="154"/>
      <c r="E1482" s="155"/>
      <c r="F1482" s="291"/>
      <c r="G1482" s="153"/>
    </row>
    <row r="1483" spans="1:7">
      <c r="A1483" s="150">
        <f t="shared" si="23"/>
        <v>5</v>
      </c>
      <c r="B1483" s="150">
        <v>1481</v>
      </c>
      <c r="C1483" s="152" t="s">
        <v>31</v>
      </c>
      <c r="D1483" s="154"/>
      <c r="E1483" s="155"/>
      <c r="F1483" s="291"/>
      <c r="G1483" s="153"/>
    </row>
    <row r="1484" spans="1:7">
      <c r="A1484" s="150">
        <f t="shared" si="23"/>
        <v>5</v>
      </c>
      <c r="B1484" s="150">
        <v>1482</v>
      </c>
      <c r="C1484" s="152" t="s">
        <v>31</v>
      </c>
      <c r="D1484" s="154"/>
      <c r="E1484" s="155"/>
      <c r="F1484" s="291"/>
      <c r="G1484" s="153"/>
    </row>
    <row r="1485" spans="1:7">
      <c r="A1485" s="150">
        <f t="shared" si="23"/>
        <v>5</v>
      </c>
      <c r="B1485" s="150">
        <v>1483</v>
      </c>
      <c r="C1485" s="152" t="s">
        <v>31</v>
      </c>
      <c r="D1485" s="154"/>
      <c r="E1485" s="155"/>
      <c r="F1485" s="291"/>
      <c r="G1485" s="153"/>
    </row>
    <row r="1486" spans="1:7">
      <c r="A1486" s="150">
        <f t="shared" si="23"/>
        <v>5</v>
      </c>
      <c r="B1486" s="150">
        <v>1484</v>
      </c>
      <c r="C1486" s="152" t="s">
        <v>31</v>
      </c>
      <c r="D1486" s="154"/>
      <c r="E1486" s="155"/>
      <c r="F1486" s="291"/>
      <c r="G1486" s="153"/>
    </row>
    <row r="1487" spans="1:7">
      <c r="A1487" s="150">
        <f t="shared" si="23"/>
        <v>5</v>
      </c>
      <c r="B1487" s="150">
        <v>1485</v>
      </c>
      <c r="C1487" s="152" t="s">
        <v>31</v>
      </c>
      <c r="D1487" s="154"/>
      <c r="E1487" s="155"/>
      <c r="F1487" s="291"/>
      <c r="G1487" s="153"/>
    </row>
    <row r="1488" spans="1:7">
      <c r="A1488" s="150">
        <f t="shared" si="23"/>
        <v>5</v>
      </c>
      <c r="B1488" s="150">
        <v>1486</v>
      </c>
      <c r="C1488" s="152" t="s">
        <v>31</v>
      </c>
      <c r="D1488" s="154"/>
      <c r="E1488" s="155"/>
      <c r="F1488" s="291"/>
      <c r="G1488" s="153"/>
    </row>
    <row r="1489" spans="1:7">
      <c r="A1489" s="150">
        <f t="shared" si="23"/>
        <v>5</v>
      </c>
      <c r="B1489" s="150">
        <v>1487</v>
      </c>
      <c r="C1489" s="152" t="s">
        <v>31</v>
      </c>
      <c r="D1489" s="154"/>
      <c r="E1489" s="155"/>
      <c r="F1489" s="291"/>
      <c r="G1489" s="153"/>
    </row>
    <row r="1490" spans="1:7">
      <c r="A1490" s="150">
        <f t="shared" si="23"/>
        <v>5</v>
      </c>
      <c r="B1490" s="150">
        <v>1488</v>
      </c>
      <c r="C1490" s="152" t="s">
        <v>31</v>
      </c>
      <c r="D1490" s="154"/>
      <c r="E1490" s="155"/>
      <c r="F1490" s="291"/>
      <c r="G1490" s="153"/>
    </row>
    <row r="1491" spans="1:7">
      <c r="A1491" s="150">
        <f t="shared" si="23"/>
        <v>5</v>
      </c>
      <c r="B1491" s="150">
        <v>1489</v>
      </c>
      <c r="C1491" s="152" t="s">
        <v>31</v>
      </c>
      <c r="D1491" s="154"/>
      <c r="E1491" s="155"/>
      <c r="F1491" s="291"/>
      <c r="G1491" s="153"/>
    </row>
    <row r="1492" spans="1:7">
      <c r="A1492" s="150">
        <f t="shared" si="23"/>
        <v>5</v>
      </c>
      <c r="B1492" s="150">
        <v>1490</v>
      </c>
      <c r="C1492" s="152" t="s">
        <v>31</v>
      </c>
      <c r="D1492" s="154"/>
      <c r="E1492" s="155"/>
      <c r="F1492" s="291"/>
      <c r="G1492" s="153"/>
    </row>
    <row r="1493" spans="1:7">
      <c r="A1493" s="150">
        <f t="shared" si="23"/>
        <v>5</v>
      </c>
      <c r="B1493" s="150">
        <v>1491</v>
      </c>
      <c r="C1493" s="152" t="s">
        <v>31</v>
      </c>
      <c r="D1493" s="154"/>
      <c r="E1493" s="155"/>
      <c r="F1493" s="291"/>
      <c r="G1493" s="153"/>
    </row>
    <row r="1494" spans="1:7">
      <c r="A1494" s="150">
        <f t="shared" si="23"/>
        <v>5</v>
      </c>
      <c r="B1494" s="150">
        <v>1492</v>
      </c>
      <c r="C1494" s="152" t="s">
        <v>31</v>
      </c>
      <c r="D1494" s="154"/>
      <c r="E1494" s="155"/>
      <c r="F1494" s="291"/>
      <c r="G1494" s="153"/>
    </row>
    <row r="1495" spans="1:7">
      <c r="A1495" s="150">
        <f t="shared" si="23"/>
        <v>5</v>
      </c>
      <c r="B1495" s="150">
        <v>1493</v>
      </c>
      <c r="C1495" s="152" t="s">
        <v>31</v>
      </c>
      <c r="D1495" s="154"/>
      <c r="E1495" s="155"/>
      <c r="F1495" s="291"/>
      <c r="G1495" s="153"/>
    </row>
    <row r="1496" spans="1:7">
      <c r="A1496" s="150">
        <f t="shared" si="23"/>
        <v>5</v>
      </c>
      <c r="B1496" s="150">
        <v>1494</v>
      </c>
      <c r="C1496" s="152" t="s">
        <v>31</v>
      </c>
      <c r="D1496" s="154"/>
      <c r="E1496" s="155"/>
      <c r="F1496" s="291"/>
      <c r="G1496" s="153"/>
    </row>
    <row r="1497" spans="1:7">
      <c r="A1497" s="150">
        <f t="shared" si="23"/>
        <v>5</v>
      </c>
      <c r="B1497" s="150">
        <v>1495</v>
      </c>
      <c r="C1497" s="152" t="s">
        <v>31</v>
      </c>
      <c r="D1497" s="154"/>
      <c r="E1497" s="155"/>
      <c r="F1497" s="291"/>
      <c r="G1497" s="153"/>
    </row>
    <row r="1498" spans="1:7">
      <c r="A1498" s="150">
        <f t="shared" si="23"/>
        <v>5</v>
      </c>
      <c r="B1498" s="150">
        <v>1496</v>
      </c>
      <c r="C1498" s="152" t="s">
        <v>31</v>
      </c>
      <c r="D1498" s="154"/>
      <c r="E1498" s="155"/>
      <c r="F1498" s="291"/>
      <c r="G1498" s="153"/>
    </row>
    <row r="1499" spans="1:7">
      <c r="A1499" s="150">
        <f t="shared" si="23"/>
        <v>5</v>
      </c>
      <c r="B1499" s="150">
        <v>1497</v>
      </c>
      <c r="C1499" s="152" t="s">
        <v>31</v>
      </c>
      <c r="D1499" s="154"/>
      <c r="E1499" s="155"/>
      <c r="F1499" s="291"/>
      <c r="G1499" s="153"/>
    </row>
    <row r="1500" spans="1:7">
      <c r="A1500" s="150">
        <f t="shared" si="23"/>
        <v>5</v>
      </c>
      <c r="B1500" s="150">
        <v>1498</v>
      </c>
      <c r="C1500" s="152" t="s">
        <v>31</v>
      </c>
      <c r="D1500" s="154"/>
      <c r="E1500" s="155"/>
      <c r="F1500" s="291"/>
      <c r="G1500" s="153"/>
    </row>
    <row r="1501" spans="1:7">
      <c r="A1501" s="150">
        <f t="shared" si="23"/>
        <v>5</v>
      </c>
      <c r="B1501" s="150">
        <v>1499</v>
      </c>
      <c r="C1501" s="152" t="s">
        <v>31</v>
      </c>
      <c r="D1501" s="154"/>
      <c r="E1501" s="155"/>
      <c r="F1501" s="291"/>
      <c r="G1501" s="153"/>
    </row>
    <row r="1502" spans="1:7">
      <c r="A1502" s="150">
        <f t="shared" si="23"/>
        <v>5</v>
      </c>
      <c r="B1502" s="150">
        <v>1500</v>
      </c>
      <c r="C1502" s="152" t="s">
        <v>31</v>
      </c>
      <c r="D1502" s="154"/>
      <c r="E1502" s="155"/>
      <c r="F1502" s="291"/>
      <c r="G1502" s="153"/>
    </row>
    <row r="1503" spans="1:7">
      <c r="A1503" s="150">
        <f t="shared" si="23"/>
        <v>5</v>
      </c>
      <c r="B1503" s="150">
        <v>1501</v>
      </c>
      <c r="C1503" s="152" t="s">
        <v>31</v>
      </c>
      <c r="D1503" s="154"/>
      <c r="E1503" s="155"/>
      <c r="F1503" s="291"/>
      <c r="G1503" s="153"/>
    </row>
    <row r="1504" spans="1:7">
      <c r="A1504" s="150">
        <f t="shared" si="23"/>
        <v>5</v>
      </c>
      <c r="B1504" s="150">
        <v>1502</v>
      </c>
      <c r="C1504" s="152" t="s">
        <v>31</v>
      </c>
      <c r="D1504" s="154"/>
      <c r="E1504" s="155"/>
      <c r="F1504" s="291"/>
      <c r="G1504" s="153"/>
    </row>
    <row r="1505" spans="1:7">
      <c r="A1505" s="150">
        <f t="shared" si="23"/>
        <v>5</v>
      </c>
      <c r="B1505" s="150">
        <v>1503</v>
      </c>
      <c r="C1505" s="152" t="s">
        <v>31</v>
      </c>
      <c r="D1505" s="154"/>
      <c r="E1505" s="155"/>
      <c r="F1505" s="291"/>
      <c r="G1505" s="153"/>
    </row>
    <row r="1506" spans="1:7">
      <c r="A1506" s="150">
        <f t="shared" si="23"/>
        <v>5</v>
      </c>
      <c r="B1506" s="150">
        <v>1504</v>
      </c>
      <c r="C1506" s="152" t="s">
        <v>31</v>
      </c>
      <c r="D1506" s="154"/>
      <c r="E1506" s="155"/>
      <c r="F1506" s="291"/>
      <c r="G1506" s="153"/>
    </row>
    <row r="1507" spans="1:7">
      <c r="A1507" s="150">
        <f t="shared" si="23"/>
        <v>5</v>
      </c>
      <c r="B1507" s="150">
        <v>1505</v>
      </c>
      <c r="C1507" s="152" t="s">
        <v>31</v>
      </c>
      <c r="D1507" s="154"/>
      <c r="E1507" s="155"/>
      <c r="F1507" s="291"/>
      <c r="G1507" s="153"/>
    </row>
    <row r="1508" spans="1:7">
      <c r="A1508" s="150">
        <f t="shared" si="23"/>
        <v>5</v>
      </c>
      <c r="B1508" s="150">
        <v>1506</v>
      </c>
      <c r="C1508" s="152" t="s">
        <v>31</v>
      </c>
      <c r="D1508" s="154"/>
      <c r="E1508" s="155"/>
      <c r="F1508" s="291"/>
      <c r="G1508" s="153"/>
    </row>
    <row r="1509" spans="1:7">
      <c r="A1509" s="150">
        <f t="shared" si="23"/>
        <v>5</v>
      </c>
      <c r="B1509" s="150">
        <v>1507</v>
      </c>
      <c r="C1509" s="152" t="s">
        <v>31</v>
      </c>
      <c r="D1509" s="154"/>
      <c r="E1509" s="155"/>
      <c r="F1509" s="291"/>
      <c r="G1509" s="153"/>
    </row>
    <row r="1510" spans="1:7">
      <c r="A1510" s="150">
        <f t="shared" si="23"/>
        <v>5</v>
      </c>
      <c r="B1510" s="150">
        <v>1508</v>
      </c>
      <c r="C1510" s="152" t="s">
        <v>31</v>
      </c>
      <c r="D1510" s="154"/>
      <c r="E1510" s="155"/>
      <c r="F1510" s="291"/>
      <c r="G1510" s="153"/>
    </row>
    <row r="1511" spans="1:7">
      <c r="A1511" s="150">
        <f t="shared" si="23"/>
        <v>5</v>
      </c>
      <c r="B1511" s="150">
        <v>1509</v>
      </c>
      <c r="C1511" s="152" t="s">
        <v>31</v>
      </c>
      <c r="D1511" s="154"/>
      <c r="E1511" s="155"/>
      <c r="F1511" s="291"/>
      <c r="G1511" s="153"/>
    </row>
    <row r="1512" spans="1:7">
      <c r="A1512" s="150">
        <f t="shared" si="23"/>
        <v>5</v>
      </c>
      <c r="B1512" s="150">
        <v>1510</v>
      </c>
      <c r="C1512" s="152" t="s">
        <v>31</v>
      </c>
      <c r="D1512" s="154"/>
      <c r="E1512" s="155"/>
      <c r="F1512" s="291"/>
      <c r="G1512" s="153"/>
    </row>
    <row r="1513" spans="1:7">
      <c r="A1513" s="150">
        <f t="shared" si="23"/>
        <v>5</v>
      </c>
      <c r="B1513" s="150">
        <v>1511</v>
      </c>
      <c r="C1513" s="152" t="s">
        <v>31</v>
      </c>
      <c r="D1513" s="154"/>
      <c r="E1513" s="155"/>
      <c r="F1513" s="291"/>
      <c r="G1513" s="153"/>
    </row>
    <row r="1514" spans="1:7">
      <c r="A1514" s="150">
        <f t="shared" si="23"/>
        <v>5</v>
      </c>
      <c r="B1514" s="150">
        <v>1512</v>
      </c>
      <c r="C1514" s="152" t="s">
        <v>31</v>
      </c>
      <c r="D1514" s="154"/>
      <c r="E1514" s="155"/>
      <c r="F1514" s="291"/>
      <c r="G1514" s="153"/>
    </row>
    <row r="1515" spans="1:7">
      <c r="A1515" s="150">
        <f t="shared" si="23"/>
        <v>5</v>
      </c>
      <c r="B1515" s="150">
        <v>1513</v>
      </c>
      <c r="C1515" s="152" t="s">
        <v>31</v>
      </c>
      <c r="D1515" s="154"/>
      <c r="E1515" s="155"/>
      <c r="F1515" s="291"/>
      <c r="G1515" s="153"/>
    </row>
    <row r="1516" spans="1:7">
      <c r="A1516" s="150">
        <f t="shared" si="23"/>
        <v>5</v>
      </c>
      <c r="B1516" s="150">
        <v>1514</v>
      </c>
      <c r="C1516" s="152" t="s">
        <v>31</v>
      </c>
      <c r="D1516" s="154"/>
      <c r="E1516" s="155"/>
      <c r="F1516" s="291"/>
      <c r="G1516" s="153"/>
    </row>
    <row r="1517" spans="1:7">
      <c r="A1517" s="150">
        <f t="shared" si="23"/>
        <v>5</v>
      </c>
      <c r="B1517" s="150">
        <v>1515</v>
      </c>
      <c r="C1517" s="152" t="s">
        <v>31</v>
      </c>
      <c r="D1517" s="154"/>
      <c r="E1517" s="155"/>
      <c r="F1517" s="291"/>
      <c r="G1517" s="153"/>
    </row>
    <row r="1518" spans="1:7">
      <c r="A1518" s="150">
        <f t="shared" si="23"/>
        <v>5</v>
      </c>
      <c r="B1518" s="150">
        <v>1516</v>
      </c>
      <c r="C1518" s="152" t="s">
        <v>31</v>
      </c>
      <c r="D1518" s="154"/>
      <c r="E1518" s="155"/>
      <c r="F1518" s="291"/>
      <c r="G1518" s="153"/>
    </row>
    <row r="1519" spans="1:7">
      <c r="A1519" s="150">
        <f t="shared" si="23"/>
        <v>5</v>
      </c>
      <c r="B1519" s="150">
        <v>1517</v>
      </c>
      <c r="C1519" s="152" t="s">
        <v>31</v>
      </c>
      <c r="D1519" s="154"/>
      <c r="E1519" s="155"/>
      <c r="F1519" s="291"/>
      <c r="G1519" s="153"/>
    </row>
    <row r="1520" spans="1:7">
      <c r="A1520" s="150">
        <f t="shared" si="23"/>
        <v>5</v>
      </c>
      <c r="B1520" s="150">
        <v>1518</v>
      </c>
      <c r="C1520" s="152" t="s">
        <v>31</v>
      </c>
      <c r="D1520" s="154"/>
      <c r="E1520" s="155"/>
      <c r="F1520" s="291"/>
      <c r="G1520" s="153"/>
    </row>
    <row r="1521" spans="1:7">
      <c r="A1521" s="150">
        <f t="shared" si="23"/>
        <v>5</v>
      </c>
      <c r="B1521" s="150">
        <v>1519</v>
      </c>
      <c r="C1521" s="152" t="s">
        <v>31</v>
      </c>
      <c r="D1521" s="154"/>
      <c r="E1521" s="155"/>
      <c r="F1521" s="291"/>
      <c r="G1521" s="153"/>
    </row>
    <row r="1522" spans="1:7">
      <c r="A1522" s="150">
        <f t="shared" si="23"/>
        <v>5</v>
      </c>
      <c r="B1522" s="150">
        <v>1520</v>
      </c>
      <c r="C1522" s="152" t="s">
        <v>31</v>
      </c>
      <c r="D1522" s="154"/>
      <c r="E1522" s="155"/>
      <c r="F1522" s="291"/>
      <c r="G1522" s="153"/>
    </row>
    <row r="1523" spans="1:7">
      <c r="A1523" s="150">
        <f t="shared" si="23"/>
        <v>5</v>
      </c>
      <c r="B1523" s="150">
        <v>1521</v>
      </c>
      <c r="C1523" s="152" t="s">
        <v>31</v>
      </c>
      <c r="D1523" s="154"/>
      <c r="E1523" s="155"/>
      <c r="F1523" s="291"/>
      <c r="G1523" s="153"/>
    </row>
    <row r="1524" spans="1:7">
      <c r="A1524" s="150">
        <f t="shared" si="23"/>
        <v>5</v>
      </c>
      <c r="B1524" s="150">
        <v>1522</v>
      </c>
      <c r="C1524" s="152" t="s">
        <v>31</v>
      </c>
      <c r="D1524" s="154"/>
      <c r="E1524" s="155"/>
      <c r="F1524" s="291"/>
      <c r="G1524" s="153"/>
    </row>
    <row r="1525" spans="1:7">
      <c r="A1525" s="150">
        <f t="shared" si="23"/>
        <v>5</v>
      </c>
      <c r="B1525" s="150">
        <v>1523</v>
      </c>
      <c r="C1525" s="152" t="s">
        <v>31</v>
      </c>
      <c r="D1525" s="154"/>
      <c r="E1525" s="155"/>
      <c r="F1525" s="291"/>
      <c r="G1525" s="153"/>
    </row>
    <row r="1526" spans="1:7">
      <c r="A1526" s="150">
        <f t="shared" si="23"/>
        <v>5</v>
      </c>
      <c r="B1526" s="150">
        <v>1524</v>
      </c>
      <c r="C1526" s="152" t="s">
        <v>31</v>
      </c>
      <c r="D1526" s="154"/>
      <c r="E1526" s="155"/>
      <c r="F1526" s="291"/>
      <c r="G1526" s="153"/>
    </row>
    <row r="1527" spans="1:7">
      <c r="A1527" s="150">
        <f t="shared" si="23"/>
        <v>5</v>
      </c>
      <c r="B1527" s="150">
        <v>1525</v>
      </c>
      <c r="C1527" s="152" t="s">
        <v>31</v>
      </c>
      <c r="D1527" s="154"/>
      <c r="E1527" s="155"/>
      <c r="F1527" s="291"/>
      <c r="G1527" s="153"/>
    </row>
    <row r="1528" spans="1:7">
      <c r="A1528" s="150">
        <f t="shared" si="23"/>
        <v>5</v>
      </c>
      <c r="B1528" s="150">
        <v>1526</v>
      </c>
      <c r="C1528" s="152" t="s">
        <v>31</v>
      </c>
      <c r="D1528" s="154"/>
      <c r="E1528" s="155"/>
      <c r="F1528" s="291"/>
      <c r="G1528" s="153"/>
    </row>
    <row r="1529" spans="1:7">
      <c r="A1529" s="150">
        <f t="shared" si="23"/>
        <v>5</v>
      </c>
      <c r="B1529" s="150">
        <v>1527</v>
      </c>
      <c r="C1529" s="152" t="s">
        <v>31</v>
      </c>
      <c r="D1529" s="154"/>
      <c r="E1529" s="155"/>
      <c r="F1529" s="291"/>
      <c r="G1529" s="153"/>
    </row>
    <row r="1530" spans="1:7">
      <c r="A1530" s="150">
        <f t="shared" si="23"/>
        <v>5</v>
      </c>
      <c r="B1530" s="150">
        <v>1528</v>
      </c>
      <c r="C1530" s="152" t="s">
        <v>31</v>
      </c>
      <c r="D1530" s="154"/>
      <c r="E1530" s="155"/>
      <c r="F1530" s="291"/>
      <c r="G1530" s="153"/>
    </row>
    <row r="1531" spans="1:7">
      <c r="A1531" s="150">
        <f t="shared" si="23"/>
        <v>5</v>
      </c>
      <c r="B1531" s="150">
        <v>1529</v>
      </c>
      <c r="C1531" s="152" t="s">
        <v>31</v>
      </c>
      <c r="D1531" s="154"/>
      <c r="E1531" s="155"/>
      <c r="F1531" s="291"/>
      <c r="G1531" s="153"/>
    </row>
    <row r="1532" spans="1:7">
      <c r="A1532" s="150">
        <f t="shared" si="23"/>
        <v>5</v>
      </c>
      <c r="B1532" s="150">
        <v>1530</v>
      </c>
      <c r="C1532" s="152" t="s">
        <v>31</v>
      </c>
      <c r="D1532" s="154"/>
      <c r="E1532" s="155"/>
      <c r="F1532" s="291"/>
      <c r="G1532" s="153"/>
    </row>
    <row r="1533" spans="1:7">
      <c r="A1533" s="150">
        <f t="shared" si="23"/>
        <v>5</v>
      </c>
      <c r="B1533" s="150">
        <v>1531</v>
      </c>
      <c r="C1533" s="152" t="s">
        <v>31</v>
      </c>
      <c r="D1533" s="154"/>
      <c r="E1533" s="155"/>
      <c r="F1533" s="291"/>
      <c r="G1533" s="153"/>
    </row>
    <row r="1534" spans="1:7">
      <c r="A1534" s="150">
        <f t="shared" si="23"/>
        <v>5</v>
      </c>
      <c r="B1534" s="150">
        <v>1532</v>
      </c>
      <c r="C1534" s="152" t="s">
        <v>31</v>
      </c>
      <c r="D1534" s="154"/>
      <c r="E1534" s="155"/>
      <c r="F1534" s="291"/>
      <c r="G1534" s="153"/>
    </row>
    <row r="1535" spans="1:7">
      <c r="A1535" s="150">
        <f t="shared" si="23"/>
        <v>5</v>
      </c>
      <c r="B1535" s="150">
        <v>1533</v>
      </c>
      <c r="C1535" s="152" t="s">
        <v>31</v>
      </c>
      <c r="D1535" s="154"/>
      <c r="E1535" s="155"/>
      <c r="F1535" s="291"/>
      <c r="G1535" s="153"/>
    </row>
    <row r="1536" spans="1:7">
      <c r="A1536" s="150">
        <f t="shared" si="23"/>
        <v>5</v>
      </c>
      <c r="B1536" s="150">
        <v>1534</v>
      </c>
      <c r="C1536" s="152" t="s">
        <v>31</v>
      </c>
      <c r="D1536" s="154"/>
      <c r="E1536" s="155"/>
      <c r="F1536" s="291"/>
      <c r="G1536" s="153"/>
    </row>
    <row r="1537" spans="1:7">
      <c r="A1537" s="150">
        <f t="shared" si="23"/>
        <v>5</v>
      </c>
      <c r="B1537" s="150">
        <v>1535</v>
      </c>
      <c r="C1537" s="152" t="s">
        <v>31</v>
      </c>
      <c r="D1537" s="154"/>
      <c r="E1537" s="155"/>
      <c r="F1537" s="291"/>
      <c r="G1537" s="153"/>
    </row>
    <row r="1538" spans="1:7">
      <c r="A1538" s="150">
        <f t="shared" si="23"/>
        <v>5</v>
      </c>
      <c r="B1538" s="150">
        <v>1536</v>
      </c>
      <c r="C1538" s="152" t="s">
        <v>31</v>
      </c>
      <c r="D1538" s="154"/>
      <c r="E1538" s="155"/>
      <c r="F1538" s="291"/>
      <c r="G1538" s="153"/>
    </row>
    <row r="1539" spans="1:7">
      <c r="A1539" s="150">
        <f t="shared" ref="A1539:A1602" si="24">VALUE(mois)</f>
        <v>5</v>
      </c>
      <c r="B1539" s="150">
        <v>1537</v>
      </c>
      <c r="C1539" s="152" t="s">
        <v>31</v>
      </c>
      <c r="D1539" s="154"/>
      <c r="E1539" s="155"/>
      <c r="F1539" s="291"/>
      <c r="G1539" s="153"/>
    </row>
    <row r="1540" spans="1:7">
      <c r="A1540" s="150">
        <f t="shared" si="24"/>
        <v>5</v>
      </c>
      <c r="B1540" s="150">
        <v>1538</v>
      </c>
      <c r="C1540" s="152" t="s">
        <v>31</v>
      </c>
      <c r="D1540" s="154"/>
      <c r="E1540" s="155"/>
      <c r="F1540" s="291"/>
      <c r="G1540" s="153"/>
    </row>
    <row r="1541" spans="1:7">
      <c r="A1541" s="150">
        <f t="shared" si="24"/>
        <v>5</v>
      </c>
      <c r="B1541" s="150">
        <v>1539</v>
      </c>
      <c r="C1541" s="152" t="s">
        <v>31</v>
      </c>
      <c r="D1541" s="154"/>
      <c r="E1541" s="155"/>
      <c r="F1541" s="291"/>
      <c r="G1541" s="153"/>
    </row>
    <row r="1542" spans="1:7">
      <c r="A1542" s="150">
        <f t="shared" si="24"/>
        <v>5</v>
      </c>
      <c r="B1542" s="150">
        <v>1540</v>
      </c>
      <c r="C1542" s="152" t="s">
        <v>31</v>
      </c>
      <c r="D1542" s="154"/>
      <c r="E1542" s="155"/>
      <c r="F1542" s="291"/>
      <c r="G1542" s="153"/>
    </row>
    <row r="1543" spans="1:7">
      <c r="A1543" s="150">
        <f t="shared" si="24"/>
        <v>5</v>
      </c>
      <c r="B1543" s="150">
        <v>1541</v>
      </c>
      <c r="C1543" s="152" t="s">
        <v>31</v>
      </c>
      <c r="D1543" s="154"/>
      <c r="E1543" s="155"/>
      <c r="F1543" s="291"/>
      <c r="G1543" s="153"/>
    </row>
    <row r="1544" spans="1:7">
      <c r="A1544" s="150">
        <f t="shared" si="24"/>
        <v>5</v>
      </c>
      <c r="B1544" s="150">
        <v>1542</v>
      </c>
      <c r="C1544" s="152" t="s">
        <v>31</v>
      </c>
      <c r="D1544" s="154"/>
      <c r="E1544" s="155"/>
      <c r="F1544" s="291"/>
      <c r="G1544" s="153"/>
    </row>
    <row r="1545" spans="1:7">
      <c r="A1545" s="150">
        <f t="shared" si="24"/>
        <v>5</v>
      </c>
      <c r="B1545" s="150">
        <v>1543</v>
      </c>
      <c r="C1545" s="152" t="s">
        <v>31</v>
      </c>
      <c r="D1545" s="154"/>
      <c r="E1545" s="155"/>
      <c r="F1545" s="291"/>
      <c r="G1545" s="153"/>
    </row>
    <row r="1546" spans="1:7">
      <c r="A1546" s="150">
        <f t="shared" si="24"/>
        <v>5</v>
      </c>
      <c r="B1546" s="150">
        <v>1544</v>
      </c>
      <c r="C1546" s="152" t="s">
        <v>31</v>
      </c>
      <c r="D1546" s="154"/>
      <c r="E1546" s="155"/>
      <c r="F1546" s="291"/>
      <c r="G1546" s="153"/>
    </row>
    <row r="1547" spans="1:7">
      <c r="A1547" s="150">
        <f t="shared" si="24"/>
        <v>5</v>
      </c>
      <c r="B1547" s="150">
        <v>1545</v>
      </c>
      <c r="C1547" s="152" t="s">
        <v>31</v>
      </c>
      <c r="D1547" s="154"/>
      <c r="E1547" s="155"/>
      <c r="F1547" s="291"/>
      <c r="G1547" s="153"/>
    </row>
    <row r="1548" spans="1:7">
      <c r="A1548" s="150">
        <f t="shared" si="24"/>
        <v>5</v>
      </c>
      <c r="B1548" s="150">
        <v>1546</v>
      </c>
      <c r="C1548" s="152" t="s">
        <v>31</v>
      </c>
      <c r="D1548" s="154"/>
      <c r="E1548" s="155"/>
      <c r="F1548" s="291"/>
      <c r="G1548" s="153"/>
    </row>
    <row r="1549" spans="1:7">
      <c r="A1549" s="150">
        <f t="shared" si="24"/>
        <v>5</v>
      </c>
      <c r="B1549" s="150">
        <v>1547</v>
      </c>
      <c r="C1549" s="152" t="s">
        <v>31</v>
      </c>
      <c r="D1549" s="154"/>
      <c r="E1549" s="155"/>
      <c r="F1549" s="291"/>
      <c r="G1549" s="153"/>
    </row>
    <row r="1550" spans="1:7">
      <c r="A1550" s="150">
        <f t="shared" si="24"/>
        <v>5</v>
      </c>
      <c r="B1550" s="150">
        <v>1548</v>
      </c>
      <c r="C1550" s="152" t="s">
        <v>31</v>
      </c>
      <c r="D1550" s="154"/>
      <c r="E1550" s="155"/>
      <c r="F1550" s="291"/>
      <c r="G1550" s="153"/>
    </row>
    <row r="1551" spans="1:7">
      <c r="A1551" s="150">
        <f t="shared" si="24"/>
        <v>5</v>
      </c>
      <c r="B1551" s="150">
        <v>1549</v>
      </c>
      <c r="C1551" s="152" t="s">
        <v>31</v>
      </c>
      <c r="D1551" s="154"/>
      <c r="E1551" s="155"/>
      <c r="F1551" s="291"/>
      <c r="G1551" s="153"/>
    </row>
    <row r="1552" spans="1:7">
      <c r="A1552" s="150">
        <f t="shared" si="24"/>
        <v>5</v>
      </c>
      <c r="B1552" s="150">
        <v>1550</v>
      </c>
      <c r="C1552" s="152" t="s">
        <v>31</v>
      </c>
      <c r="D1552" s="154"/>
      <c r="E1552" s="155"/>
      <c r="F1552" s="291"/>
      <c r="G1552" s="153"/>
    </row>
    <row r="1553" spans="1:7">
      <c r="A1553" s="150">
        <f t="shared" si="24"/>
        <v>5</v>
      </c>
      <c r="B1553" s="150">
        <v>1551</v>
      </c>
      <c r="C1553" s="152" t="s">
        <v>31</v>
      </c>
      <c r="D1553" s="154"/>
      <c r="E1553" s="155"/>
      <c r="F1553" s="291"/>
      <c r="G1553" s="153"/>
    </row>
    <row r="1554" spans="1:7">
      <c r="A1554" s="150">
        <f t="shared" si="24"/>
        <v>5</v>
      </c>
      <c r="B1554" s="150">
        <v>1552</v>
      </c>
      <c r="C1554" s="152" t="s">
        <v>31</v>
      </c>
      <c r="D1554" s="154"/>
      <c r="E1554" s="155"/>
      <c r="F1554" s="291"/>
      <c r="G1554" s="153"/>
    </row>
    <row r="1555" spans="1:7">
      <c r="A1555" s="150">
        <f t="shared" si="24"/>
        <v>5</v>
      </c>
      <c r="B1555" s="150">
        <v>1553</v>
      </c>
      <c r="C1555" s="152" t="s">
        <v>31</v>
      </c>
      <c r="D1555" s="154"/>
      <c r="E1555" s="155"/>
      <c r="F1555" s="291"/>
      <c r="G1555" s="153"/>
    </row>
    <row r="1556" spans="1:7">
      <c r="A1556" s="150">
        <f t="shared" si="24"/>
        <v>5</v>
      </c>
      <c r="B1556" s="150">
        <v>1554</v>
      </c>
      <c r="C1556" s="152" t="s">
        <v>31</v>
      </c>
      <c r="D1556" s="154"/>
      <c r="E1556" s="155"/>
      <c r="F1556" s="291"/>
      <c r="G1556" s="153"/>
    </row>
    <row r="1557" spans="1:7">
      <c r="A1557" s="150">
        <f t="shared" si="24"/>
        <v>5</v>
      </c>
      <c r="B1557" s="150">
        <v>1555</v>
      </c>
      <c r="C1557" s="152" t="s">
        <v>31</v>
      </c>
      <c r="D1557" s="154"/>
      <c r="E1557" s="155"/>
      <c r="F1557" s="291"/>
      <c r="G1557" s="153"/>
    </row>
    <row r="1558" spans="1:7">
      <c r="A1558" s="150">
        <f t="shared" si="24"/>
        <v>5</v>
      </c>
      <c r="B1558" s="150">
        <v>1556</v>
      </c>
      <c r="C1558" s="152" t="s">
        <v>31</v>
      </c>
      <c r="D1558" s="154"/>
      <c r="E1558" s="155"/>
      <c r="F1558" s="291"/>
      <c r="G1558" s="153"/>
    </row>
    <row r="1559" spans="1:7">
      <c r="A1559" s="150">
        <f t="shared" si="24"/>
        <v>5</v>
      </c>
      <c r="B1559" s="150">
        <v>1557</v>
      </c>
      <c r="C1559" s="152" t="s">
        <v>31</v>
      </c>
      <c r="D1559" s="154"/>
      <c r="E1559" s="155"/>
      <c r="F1559" s="291"/>
      <c r="G1559" s="153"/>
    </row>
    <row r="1560" spans="1:7">
      <c r="A1560" s="150">
        <f t="shared" si="24"/>
        <v>5</v>
      </c>
      <c r="B1560" s="150">
        <v>1558</v>
      </c>
      <c r="C1560" s="152" t="s">
        <v>31</v>
      </c>
      <c r="D1560" s="154"/>
      <c r="E1560" s="155"/>
      <c r="F1560" s="291"/>
      <c r="G1560" s="153"/>
    </row>
    <row r="1561" spans="1:7">
      <c r="A1561" s="150">
        <f t="shared" si="24"/>
        <v>5</v>
      </c>
      <c r="B1561" s="150">
        <v>1559</v>
      </c>
      <c r="C1561" s="152" t="s">
        <v>31</v>
      </c>
      <c r="D1561" s="154"/>
      <c r="E1561" s="155"/>
      <c r="F1561" s="291"/>
      <c r="G1561" s="153"/>
    </row>
    <row r="1562" spans="1:7">
      <c r="A1562" s="150">
        <f t="shared" si="24"/>
        <v>5</v>
      </c>
      <c r="B1562" s="150">
        <v>1560</v>
      </c>
      <c r="C1562" s="152" t="s">
        <v>31</v>
      </c>
      <c r="D1562" s="154"/>
      <c r="E1562" s="155"/>
      <c r="F1562" s="291"/>
      <c r="G1562" s="153"/>
    </row>
    <row r="1563" spans="1:7">
      <c r="A1563" s="150">
        <f t="shared" si="24"/>
        <v>5</v>
      </c>
      <c r="B1563" s="150">
        <v>1561</v>
      </c>
      <c r="C1563" s="152" t="s">
        <v>31</v>
      </c>
      <c r="D1563" s="154"/>
      <c r="E1563" s="155"/>
      <c r="F1563" s="291"/>
      <c r="G1563" s="153"/>
    </row>
    <row r="1564" spans="1:7">
      <c r="A1564" s="150">
        <f t="shared" si="24"/>
        <v>5</v>
      </c>
      <c r="B1564" s="150">
        <v>1562</v>
      </c>
      <c r="C1564" s="152" t="s">
        <v>31</v>
      </c>
      <c r="D1564" s="154"/>
      <c r="E1564" s="155"/>
      <c r="F1564" s="291"/>
      <c r="G1564" s="153"/>
    </row>
    <row r="1565" spans="1:7">
      <c r="A1565" s="150">
        <f t="shared" si="24"/>
        <v>5</v>
      </c>
      <c r="B1565" s="150">
        <v>1563</v>
      </c>
      <c r="C1565" s="152" t="s">
        <v>31</v>
      </c>
      <c r="D1565" s="154"/>
      <c r="E1565" s="155"/>
      <c r="F1565" s="291"/>
      <c r="G1565" s="153"/>
    </row>
    <row r="1566" spans="1:7">
      <c r="A1566" s="150">
        <f t="shared" si="24"/>
        <v>5</v>
      </c>
      <c r="B1566" s="150">
        <v>1564</v>
      </c>
      <c r="C1566" s="152" t="s">
        <v>31</v>
      </c>
      <c r="D1566" s="154"/>
      <c r="E1566" s="155"/>
      <c r="F1566" s="291"/>
      <c r="G1566" s="153"/>
    </row>
    <row r="1567" spans="1:7">
      <c r="A1567" s="150">
        <f t="shared" si="24"/>
        <v>5</v>
      </c>
      <c r="B1567" s="150">
        <v>1565</v>
      </c>
      <c r="C1567" s="152" t="s">
        <v>31</v>
      </c>
      <c r="D1567" s="154"/>
      <c r="E1567" s="155"/>
      <c r="F1567" s="291"/>
      <c r="G1567" s="153"/>
    </row>
    <row r="1568" spans="1:7">
      <c r="A1568" s="150">
        <f t="shared" si="24"/>
        <v>5</v>
      </c>
      <c r="B1568" s="150">
        <v>1566</v>
      </c>
      <c r="C1568" s="152" t="s">
        <v>31</v>
      </c>
      <c r="D1568" s="154"/>
      <c r="E1568" s="155"/>
      <c r="F1568" s="291"/>
      <c r="G1568" s="153"/>
    </row>
    <row r="1569" spans="1:7">
      <c r="A1569" s="150">
        <f t="shared" si="24"/>
        <v>5</v>
      </c>
      <c r="B1569" s="150">
        <v>1567</v>
      </c>
      <c r="C1569" s="152" t="s">
        <v>31</v>
      </c>
      <c r="D1569" s="154"/>
      <c r="E1569" s="155"/>
      <c r="F1569" s="291"/>
      <c r="G1569" s="153"/>
    </row>
    <row r="1570" spans="1:7">
      <c r="A1570" s="150">
        <f t="shared" si="24"/>
        <v>5</v>
      </c>
      <c r="B1570" s="150">
        <v>1568</v>
      </c>
      <c r="C1570" s="152" t="s">
        <v>31</v>
      </c>
      <c r="D1570" s="154"/>
      <c r="E1570" s="155"/>
      <c r="F1570" s="291"/>
      <c r="G1570" s="153"/>
    </row>
    <row r="1571" spans="1:7">
      <c r="A1571" s="150">
        <f t="shared" si="24"/>
        <v>5</v>
      </c>
      <c r="B1571" s="150">
        <v>1569</v>
      </c>
      <c r="C1571" s="152" t="s">
        <v>31</v>
      </c>
      <c r="D1571" s="154"/>
      <c r="E1571" s="155"/>
      <c r="F1571" s="291"/>
      <c r="G1571" s="153"/>
    </row>
    <row r="1572" spans="1:7">
      <c r="A1572" s="150">
        <f t="shared" si="24"/>
        <v>5</v>
      </c>
      <c r="B1572" s="150">
        <v>1570</v>
      </c>
      <c r="C1572" s="152" t="s">
        <v>31</v>
      </c>
      <c r="D1572" s="154"/>
      <c r="E1572" s="155"/>
      <c r="F1572" s="291"/>
      <c r="G1572" s="153"/>
    </row>
    <row r="1573" spans="1:7">
      <c r="A1573" s="150">
        <f t="shared" si="24"/>
        <v>5</v>
      </c>
      <c r="B1573" s="150">
        <v>1571</v>
      </c>
      <c r="C1573" s="152" t="s">
        <v>31</v>
      </c>
      <c r="D1573" s="154"/>
      <c r="E1573" s="155"/>
      <c r="F1573" s="291"/>
      <c r="G1573" s="153"/>
    </row>
    <row r="1574" spans="1:7">
      <c r="A1574" s="150">
        <f t="shared" si="24"/>
        <v>5</v>
      </c>
      <c r="B1574" s="150">
        <v>1572</v>
      </c>
      <c r="C1574" s="152" t="s">
        <v>31</v>
      </c>
      <c r="D1574" s="154"/>
      <c r="E1574" s="155"/>
      <c r="F1574" s="291"/>
      <c r="G1574" s="153"/>
    </row>
    <row r="1575" spans="1:7">
      <c r="A1575" s="150">
        <f t="shared" si="24"/>
        <v>5</v>
      </c>
      <c r="B1575" s="150">
        <v>1573</v>
      </c>
      <c r="C1575" s="152" t="s">
        <v>31</v>
      </c>
      <c r="D1575" s="154"/>
      <c r="E1575" s="155"/>
      <c r="F1575" s="291"/>
      <c r="G1575" s="153"/>
    </row>
    <row r="1576" spans="1:7">
      <c r="A1576" s="150">
        <f t="shared" si="24"/>
        <v>5</v>
      </c>
      <c r="B1576" s="150">
        <v>1574</v>
      </c>
      <c r="C1576" s="152" t="s">
        <v>31</v>
      </c>
      <c r="D1576" s="154"/>
      <c r="E1576" s="155"/>
      <c r="F1576" s="291"/>
      <c r="G1576" s="153"/>
    </row>
    <row r="1577" spans="1:7">
      <c r="A1577" s="150">
        <f t="shared" si="24"/>
        <v>5</v>
      </c>
      <c r="B1577" s="150">
        <v>1575</v>
      </c>
      <c r="C1577" s="152" t="s">
        <v>31</v>
      </c>
      <c r="D1577" s="154"/>
      <c r="E1577" s="155"/>
      <c r="F1577" s="291"/>
      <c r="G1577" s="153"/>
    </row>
    <row r="1578" spans="1:7">
      <c r="A1578" s="150">
        <f t="shared" si="24"/>
        <v>5</v>
      </c>
      <c r="B1578" s="150">
        <v>1576</v>
      </c>
      <c r="C1578" s="152" t="s">
        <v>31</v>
      </c>
      <c r="D1578" s="154"/>
      <c r="E1578" s="155"/>
      <c r="F1578" s="291"/>
      <c r="G1578" s="153"/>
    </row>
    <row r="1579" spans="1:7">
      <c r="A1579" s="150">
        <f t="shared" si="24"/>
        <v>5</v>
      </c>
      <c r="B1579" s="150">
        <v>1577</v>
      </c>
      <c r="C1579" s="152" t="s">
        <v>31</v>
      </c>
      <c r="D1579" s="154"/>
      <c r="E1579" s="155"/>
      <c r="F1579" s="291"/>
      <c r="G1579" s="153"/>
    </row>
    <row r="1580" spans="1:7">
      <c r="A1580" s="150">
        <f t="shared" si="24"/>
        <v>5</v>
      </c>
      <c r="B1580" s="150">
        <v>1578</v>
      </c>
      <c r="C1580" s="152" t="s">
        <v>31</v>
      </c>
      <c r="D1580" s="154"/>
      <c r="E1580" s="155"/>
      <c r="F1580" s="291"/>
      <c r="G1580" s="153"/>
    </row>
    <row r="1581" spans="1:7">
      <c r="A1581" s="150">
        <f t="shared" si="24"/>
        <v>5</v>
      </c>
      <c r="B1581" s="150">
        <v>1579</v>
      </c>
      <c r="C1581" s="152" t="s">
        <v>31</v>
      </c>
      <c r="D1581" s="154"/>
      <c r="E1581" s="155"/>
      <c r="F1581" s="291"/>
      <c r="G1581" s="153"/>
    </row>
    <row r="1582" spans="1:7">
      <c r="A1582" s="150">
        <f t="shared" si="24"/>
        <v>5</v>
      </c>
      <c r="B1582" s="150">
        <v>1580</v>
      </c>
      <c r="C1582" s="152" t="s">
        <v>31</v>
      </c>
      <c r="D1582" s="154"/>
      <c r="E1582" s="155"/>
      <c r="F1582" s="291"/>
      <c r="G1582" s="153"/>
    </row>
    <row r="1583" spans="1:7">
      <c r="A1583" s="150">
        <f t="shared" si="24"/>
        <v>5</v>
      </c>
      <c r="B1583" s="150">
        <v>1581</v>
      </c>
      <c r="C1583" s="152" t="s">
        <v>31</v>
      </c>
      <c r="D1583" s="154"/>
      <c r="E1583" s="155"/>
      <c r="F1583" s="291"/>
      <c r="G1583" s="153"/>
    </row>
    <row r="1584" spans="1:7">
      <c r="A1584" s="150">
        <f t="shared" si="24"/>
        <v>5</v>
      </c>
      <c r="B1584" s="150">
        <v>1582</v>
      </c>
      <c r="C1584" s="152" t="s">
        <v>31</v>
      </c>
      <c r="D1584" s="154"/>
      <c r="E1584" s="155"/>
      <c r="F1584" s="291"/>
      <c r="G1584" s="153"/>
    </row>
    <row r="1585" spans="1:7">
      <c r="A1585" s="150">
        <f t="shared" si="24"/>
        <v>5</v>
      </c>
      <c r="B1585" s="150">
        <v>1583</v>
      </c>
      <c r="C1585" s="152" t="s">
        <v>31</v>
      </c>
      <c r="D1585" s="154"/>
      <c r="E1585" s="155"/>
      <c r="F1585" s="291"/>
      <c r="G1585" s="153"/>
    </row>
    <row r="1586" spans="1:7">
      <c r="A1586" s="150">
        <f t="shared" si="24"/>
        <v>5</v>
      </c>
      <c r="B1586" s="150">
        <v>1584</v>
      </c>
      <c r="C1586" s="152" t="s">
        <v>31</v>
      </c>
      <c r="D1586" s="154"/>
      <c r="E1586" s="155"/>
      <c r="F1586" s="291"/>
      <c r="G1586" s="153"/>
    </row>
    <row r="1587" spans="1:7">
      <c r="A1587" s="150">
        <f t="shared" si="24"/>
        <v>5</v>
      </c>
      <c r="B1587" s="150">
        <v>1585</v>
      </c>
      <c r="C1587" s="152" t="s">
        <v>31</v>
      </c>
      <c r="D1587" s="154"/>
      <c r="E1587" s="155"/>
      <c r="F1587" s="291"/>
      <c r="G1587" s="153"/>
    </row>
    <row r="1588" spans="1:7">
      <c r="A1588" s="150">
        <f t="shared" si="24"/>
        <v>5</v>
      </c>
      <c r="B1588" s="150">
        <v>1586</v>
      </c>
      <c r="C1588" s="152" t="s">
        <v>31</v>
      </c>
      <c r="D1588" s="154"/>
      <c r="E1588" s="155"/>
      <c r="F1588" s="291"/>
      <c r="G1588" s="153"/>
    </row>
    <row r="1589" spans="1:7">
      <c r="A1589" s="150">
        <f t="shared" si="24"/>
        <v>5</v>
      </c>
      <c r="B1589" s="150">
        <v>1587</v>
      </c>
      <c r="C1589" s="152" t="s">
        <v>31</v>
      </c>
      <c r="D1589" s="154"/>
      <c r="E1589" s="155"/>
      <c r="F1589" s="291"/>
      <c r="G1589" s="153"/>
    </row>
    <row r="1590" spans="1:7">
      <c r="A1590" s="150">
        <f t="shared" si="24"/>
        <v>5</v>
      </c>
      <c r="B1590" s="150">
        <v>1588</v>
      </c>
      <c r="C1590" s="152" t="s">
        <v>31</v>
      </c>
      <c r="D1590" s="154"/>
      <c r="E1590" s="155"/>
      <c r="F1590" s="291"/>
      <c r="G1590" s="153"/>
    </row>
    <row r="1591" spans="1:7">
      <c r="A1591" s="150">
        <f t="shared" si="24"/>
        <v>5</v>
      </c>
      <c r="B1591" s="150">
        <v>1589</v>
      </c>
      <c r="C1591" s="152" t="s">
        <v>31</v>
      </c>
      <c r="D1591" s="154"/>
      <c r="E1591" s="155"/>
      <c r="F1591" s="291"/>
      <c r="G1591" s="153"/>
    </row>
    <row r="1592" spans="1:7">
      <c r="A1592" s="150">
        <f t="shared" si="24"/>
        <v>5</v>
      </c>
      <c r="B1592" s="150">
        <v>1590</v>
      </c>
      <c r="C1592" s="152" t="s">
        <v>31</v>
      </c>
      <c r="D1592" s="154"/>
      <c r="E1592" s="155"/>
      <c r="F1592" s="291"/>
      <c r="G1592" s="153"/>
    </row>
    <row r="1593" spans="1:7">
      <c r="A1593" s="150">
        <f t="shared" si="24"/>
        <v>5</v>
      </c>
      <c r="B1593" s="150">
        <v>1591</v>
      </c>
      <c r="C1593" s="152" t="s">
        <v>31</v>
      </c>
      <c r="D1593" s="154"/>
      <c r="E1593" s="155"/>
      <c r="F1593" s="291"/>
      <c r="G1593" s="153"/>
    </row>
    <row r="1594" spans="1:7">
      <c r="A1594" s="150">
        <f t="shared" si="24"/>
        <v>5</v>
      </c>
      <c r="B1594" s="150">
        <v>1592</v>
      </c>
      <c r="C1594" s="152" t="s">
        <v>31</v>
      </c>
      <c r="D1594" s="154"/>
      <c r="E1594" s="155"/>
      <c r="F1594" s="291"/>
      <c r="G1594" s="153"/>
    </row>
    <row r="1595" spans="1:7">
      <c r="A1595" s="150">
        <f t="shared" si="24"/>
        <v>5</v>
      </c>
      <c r="B1595" s="150">
        <v>1593</v>
      </c>
      <c r="C1595" s="152" t="s">
        <v>31</v>
      </c>
      <c r="D1595" s="154"/>
      <c r="E1595" s="155"/>
      <c r="F1595" s="291"/>
      <c r="G1595" s="153"/>
    </row>
    <row r="1596" spans="1:7">
      <c r="A1596" s="150">
        <f t="shared" si="24"/>
        <v>5</v>
      </c>
      <c r="B1596" s="150">
        <v>1594</v>
      </c>
      <c r="C1596" s="152" t="s">
        <v>31</v>
      </c>
      <c r="D1596" s="154"/>
      <c r="E1596" s="155"/>
      <c r="F1596" s="291"/>
      <c r="G1596" s="153"/>
    </row>
    <row r="1597" spans="1:7">
      <c r="A1597" s="150">
        <f t="shared" si="24"/>
        <v>5</v>
      </c>
      <c r="B1597" s="150">
        <v>1595</v>
      </c>
      <c r="C1597" s="152" t="s">
        <v>31</v>
      </c>
      <c r="D1597" s="154"/>
      <c r="E1597" s="155"/>
      <c r="F1597" s="291"/>
      <c r="G1597" s="153"/>
    </row>
    <row r="1598" spans="1:7">
      <c r="A1598" s="150">
        <f t="shared" si="24"/>
        <v>5</v>
      </c>
      <c r="B1598" s="150">
        <v>1596</v>
      </c>
      <c r="C1598" s="152" t="s">
        <v>31</v>
      </c>
      <c r="D1598" s="154"/>
      <c r="E1598" s="155"/>
      <c r="F1598" s="291"/>
      <c r="G1598" s="153"/>
    </row>
    <row r="1599" spans="1:7">
      <c r="A1599" s="150">
        <f t="shared" si="24"/>
        <v>5</v>
      </c>
      <c r="B1599" s="150">
        <v>1597</v>
      </c>
      <c r="C1599" s="152" t="s">
        <v>31</v>
      </c>
      <c r="D1599" s="154"/>
      <c r="E1599" s="155"/>
      <c r="F1599" s="291"/>
      <c r="G1599" s="153"/>
    </row>
    <row r="1600" spans="1:7">
      <c r="A1600" s="150">
        <f t="shared" si="24"/>
        <v>5</v>
      </c>
      <c r="B1600" s="150">
        <v>1598</v>
      </c>
      <c r="C1600" s="152" t="s">
        <v>31</v>
      </c>
      <c r="D1600" s="154"/>
      <c r="E1600" s="155"/>
      <c r="F1600" s="291"/>
      <c r="G1600" s="153"/>
    </row>
    <row r="1601" spans="1:7">
      <c r="A1601" s="150">
        <f t="shared" si="24"/>
        <v>5</v>
      </c>
      <c r="B1601" s="150">
        <v>1599</v>
      </c>
      <c r="C1601" s="152" t="s">
        <v>31</v>
      </c>
      <c r="D1601" s="154"/>
      <c r="E1601" s="155"/>
      <c r="F1601" s="291"/>
      <c r="G1601" s="153"/>
    </row>
    <row r="1602" spans="1:7">
      <c r="A1602" s="150">
        <f t="shared" si="24"/>
        <v>5</v>
      </c>
      <c r="B1602" s="150">
        <v>1600</v>
      </c>
      <c r="C1602" s="152" t="s">
        <v>31</v>
      </c>
      <c r="D1602" s="154"/>
      <c r="E1602" s="155"/>
      <c r="F1602" s="291"/>
      <c r="G1602" s="153"/>
    </row>
    <row r="1603" spans="1:7">
      <c r="A1603" s="150">
        <f t="shared" ref="A1603:A1666" si="25">VALUE(mois)</f>
        <v>5</v>
      </c>
      <c r="B1603" s="150">
        <v>1601</v>
      </c>
      <c r="C1603" s="152" t="s">
        <v>31</v>
      </c>
      <c r="D1603" s="154"/>
      <c r="E1603" s="155"/>
      <c r="F1603" s="291"/>
      <c r="G1603" s="153"/>
    </row>
    <row r="1604" spans="1:7">
      <c r="A1604" s="150">
        <f t="shared" si="25"/>
        <v>5</v>
      </c>
      <c r="B1604" s="150">
        <v>1602</v>
      </c>
      <c r="C1604" s="152" t="s">
        <v>31</v>
      </c>
      <c r="D1604" s="154"/>
      <c r="E1604" s="155"/>
      <c r="F1604" s="291"/>
      <c r="G1604" s="153"/>
    </row>
    <row r="1605" spans="1:7">
      <c r="A1605" s="150">
        <f t="shared" si="25"/>
        <v>5</v>
      </c>
      <c r="B1605" s="150">
        <v>1603</v>
      </c>
      <c r="C1605" s="152" t="s">
        <v>31</v>
      </c>
      <c r="D1605" s="154"/>
      <c r="E1605" s="155"/>
      <c r="F1605" s="291"/>
      <c r="G1605" s="153"/>
    </row>
    <row r="1606" spans="1:7">
      <c r="A1606" s="150">
        <f t="shared" si="25"/>
        <v>5</v>
      </c>
      <c r="B1606" s="150">
        <v>1604</v>
      </c>
      <c r="C1606" s="152" t="s">
        <v>31</v>
      </c>
      <c r="D1606" s="154"/>
      <c r="E1606" s="155"/>
      <c r="F1606" s="291"/>
      <c r="G1606" s="153"/>
    </row>
    <row r="1607" spans="1:7">
      <c r="A1607" s="150">
        <f t="shared" si="25"/>
        <v>5</v>
      </c>
      <c r="B1607" s="150">
        <v>1605</v>
      </c>
      <c r="C1607" s="152" t="s">
        <v>31</v>
      </c>
      <c r="D1607" s="154"/>
      <c r="E1607" s="155"/>
      <c r="F1607" s="291"/>
      <c r="G1607" s="153"/>
    </row>
    <row r="1608" spans="1:7">
      <c r="A1608" s="150">
        <f t="shared" si="25"/>
        <v>5</v>
      </c>
      <c r="B1608" s="150">
        <v>1606</v>
      </c>
      <c r="C1608" s="152" t="s">
        <v>31</v>
      </c>
      <c r="D1608" s="154"/>
      <c r="E1608" s="155"/>
      <c r="F1608" s="291"/>
      <c r="G1608" s="153"/>
    </row>
    <row r="1609" spans="1:7">
      <c r="A1609" s="150">
        <f t="shared" si="25"/>
        <v>5</v>
      </c>
      <c r="B1609" s="150">
        <v>1607</v>
      </c>
      <c r="C1609" s="152" t="s">
        <v>31</v>
      </c>
      <c r="D1609" s="154"/>
      <c r="E1609" s="155"/>
      <c r="F1609" s="291"/>
      <c r="G1609" s="153"/>
    </row>
    <row r="1610" spans="1:7">
      <c r="A1610" s="150">
        <f t="shared" si="25"/>
        <v>5</v>
      </c>
      <c r="B1610" s="150">
        <v>1608</v>
      </c>
      <c r="C1610" s="152" t="s">
        <v>31</v>
      </c>
      <c r="D1610" s="154"/>
      <c r="E1610" s="155"/>
      <c r="F1610" s="291"/>
      <c r="G1610" s="153"/>
    </row>
    <row r="1611" spans="1:7">
      <c r="A1611" s="150">
        <f t="shared" si="25"/>
        <v>5</v>
      </c>
      <c r="B1611" s="150">
        <v>1609</v>
      </c>
      <c r="C1611" s="152" t="s">
        <v>31</v>
      </c>
      <c r="D1611" s="154"/>
      <c r="E1611" s="155"/>
      <c r="F1611" s="291"/>
      <c r="G1611" s="153"/>
    </row>
    <row r="1612" spans="1:7">
      <c r="A1612" s="150">
        <f t="shared" si="25"/>
        <v>5</v>
      </c>
      <c r="B1612" s="150">
        <v>1610</v>
      </c>
      <c r="C1612" s="152" t="s">
        <v>31</v>
      </c>
      <c r="D1612" s="154"/>
      <c r="E1612" s="155"/>
      <c r="F1612" s="291"/>
      <c r="G1612" s="153"/>
    </row>
    <row r="1613" spans="1:7">
      <c r="A1613" s="150">
        <f t="shared" si="25"/>
        <v>5</v>
      </c>
      <c r="B1613" s="150">
        <v>1611</v>
      </c>
      <c r="C1613" s="152" t="s">
        <v>31</v>
      </c>
      <c r="D1613" s="154"/>
      <c r="E1613" s="155"/>
      <c r="F1613" s="291"/>
      <c r="G1613" s="153"/>
    </row>
    <row r="1614" spans="1:7">
      <c r="A1614" s="150">
        <f t="shared" si="25"/>
        <v>5</v>
      </c>
      <c r="B1614" s="150">
        <v>1612</v>
      </c>
      <c r="C1614" s="152" t="s">
        <v>31</v>
      </c>
      <c r="D1614" s="154"/>
      <c r="E1614" s="155"/>
      <c r="F1614" s="291"/>
      <c r="G1614" s="153"/>
    </row>
    <row r="1615" spans="1:7">
      <c r="A1615" s="150">
        <f t="shared" si="25"/>
        <v>5</v>
      </c>
      <c r="B1615" s="150">
        <v>1613</v>
      </c>
      <c r="C1615" s="152" t="s">
        <v>31</v>
      </c>
      <c r="D1615" s="154"/>
      <c r="E1615" s="155"/>
      <c r="F1615" s="291"/>
      <c r="G1615" s="153"/>
    </row>
    <row r="1616" spans="1:7">
      <c r="A1616" s="150">
        <f t="shared" si="25"/>
        <v>5</v>
      </c>
      <c r="B1616" s="150">
        <v>1614</v>
      </c>
      <c r="C1616" s="152" t="s">
        <v>31</v>
      </c>
      <c r="D1616" s="154"/>
      <c r="E1616" s="155"/>
      <c r="F1616" s="291"/>
      <c r="G1616" s="153"/>
    </row>
    <row r="1617" spans="1:7">
      <c r="A1617" s="150">
        <f t="shared" si="25"/>
        <v>5</v>
      </c>
      <c r="B1617" s="150">
        <v>1615</v>
      </c>
      <c r="C1617" s="152" t="s">
        <v>31</v>
      </c>
      <c r="D1617" s="154"/>
      <c r="E1617" s="155"/>
      <c r="F1617" s="291"/>
      <c r="G1617" s="153"/>
    </row>
    <row r="1618" spans="1:7">
      <c r="A1618" s="150">
        <f t="shared" si="25"/>
        <v>5</v>
      </c>
      <c r="B1618" s="150">
        <v>1616</v>
      </c>
      <c r="C1618" s="152" t="s">
        <v>31</v>
      </c>
      <c r="D1618" s="154"/>
      <c r="E1618" s="155"/>
      <c r="F1618" s="291"/>
      <c r="G1618" s="153"/>
    </row>
    <row r="1619" spans="1:7">
      <c r="A1619" s="150">
        <f t="shared" si="25"/>
        <v>5</v>
      </c>
      <c r="B1619" s="150">
        <v>1617</v>
      </c>
      <c r="C1619" s="152" t="s">
        <v>31</v>
      </c>
      <c r="D1619" s="154"/>
      <c r="E1619" s="155"/>
      <c r="F1619" s="291"/>
      <c r="G1619" s="153"/>
    </row>
    <row r="1620" spans="1:7">
      <c r="A1620" s="150">
        <f t="shared" si="25"/>
        <v>5</v>
      </c>
      <c r="B1620" s="150">
        <v>1618</v>
      </c>
      <c r="C1620" s="152" t="s">
        <v>31</v>
      </c>
      <c r="D1620" s="154"/>
      <c r="E1620" s="155"/>
      <c r="F1620" s="291"/>
      <c r="G1620" s="153"/>
    </row>
    <row r="1621" spans="1:7">
      <c r="A1621" s="150">
        <f t="shared" si="25"/>
        <v>5</v>
      </c>
      <c r="B1621" s="150">
        <v>1619</v>
      </c>
      <c r="C1621" s="152" t="s">
        <v>31</v>
      </c>
      <c r="D1621" s="154"/>
      <c r="E1621" s="155"/>
      <c r="F1621" s="291"/>
      <c r="G1621" s="153"/>
    </row>
    <row r="1622" spans="1:7">
      <c r="A1622" s="150">
        <f t="shared" si="25"/>
        <v>5</v>
      </c>
      <c r="B1622" s="150">
        <v>1620</v>
      </c>
      <c r="C1622" s="152" t="s">
        <v>31</v>
      </c>
      <c r="D1622" s="154"/>
      <c r="E1622" s="155"/>
      <c r="F1622" s="291"/>
      <c r="G1622" s="153"/>
    </row>
    <row r="1623" spans="1:7">
      <c r="A1623" s="150">
        <f t="shared" si="25"/>
        <v>5</v>
      </c>
      <c r="B1623" s="150">
        <v>1621</v>
      </c>
      <c r="C1623" s="152" t="s">
        <v>31</v>
      </c>
      <c r="D1623" s="154"/>
      <c r="E1623" s="155"/>
      <c r="F1623" s="291"/>
      <c r="G1623" s="153"/>
    </row>
    <row r="1624" spans="1:7">
      <c r="A1624" s="150">
        <f t="shared" si="25"/>
        <v>5</v>
      </c>
      <c r="B1624" s="150">
        <v>1622</v>
      </c>
      <c r="C1624" s="152" t="s">
        <v>31</v>
      </c>
      <c r="D1624" s="154"/>
      <c r="E1624" s="155"/>
      <c r="F1624" s="291"/>
      <c r="G1624" s="153"/>
    </row>
    <row r="1625" spans="1:7">
      <c r="A1625" s="150">
        <f t="shared" si="25"/>
        <v>5</v>
      </c>
      <c r="B1625" s="150">
        <v>1623</v>
      </c>
      <c r="C1625" s="152" t="s">
        <v>31</v>
      </c>
      <c r="D1625" s="154"/>
      <c r="E1625" s="155"/>
      <c r="F1625" s="291"/>
      <c r="G1625" s="153"/>
    </row>
    <row r="1626" spans="1:7">
      <c r="A1626" s="150">
        <f t="shared" si="25"/>
        <v>5</v>
      </c>
      <c r="B1626" s="150">
        <v>1624</v>
      </c>
      <c r="C1626" s="152" t="s">
        <v>31</v>
      </c>
      <c r="D1626" s="154"/>
      <c r="E1626" s="155"/>
      <c r="F1626" s="291"/>
      <c r="G1626" s="153"/>
    </row>
    <row r="1627" spans="1:7">
      <c r="A1627" s="150">
        <f t="shared" si="25"/>
        <v>5</v>
      </c>
      <c r="B1627" s="150">
        <v>1625</v>
      </c>
      <c r="C1627" s="152" t="s">
        <v>31</v>
      </c>
      <c r="D1627" s="154"/>
      <c r="E1627" s="155"/>
      <c r="F1627" s="291"/>
      <c r="G1627" s="153"/>
    </row>
    <row r="1628" spans="1:7">
      <c r="A1628" s="150">
        <f t="shared" si="25"/>
        <v>5</v>
      </c>
      <c r="B1628" s="150">
        <v>1626</v>
      </c>
      <c r="C1628" s="152" t="s">
        <v>31</v>
      </c>
      <c r="D1628" s="154"/>
      <c r="E1628" s="155"/>
      <c r="F1628" s="291"/>
      <c r="G1628" s="153"/>
    </row>
    <row r="1629" spans="1:7">
      <c r="A1629" s="150">
        <f t="shared" si="25"/>
        <v>5</v>
      </c>
      <c r="B1629" s="150">
        <v>1627</v>
      </c>
      <c r="C1629" s="152" t="s">
        <v>31</v>
      </c>
      <c r="D1629" s="154"/>
      <c r="E1629" s="155"/>
      <c r="F1629" s="291"/>
      <c r="G1629" s="153"/>
    </row>
    <row r="1630" spans="1:7">
      <c r="A1630" s="150">
        <f t="shared" si="25"/>
        <v>5</v>
      </c>
      <c r="B1630" s="150">
        <v>1628</v>
      </c>
      <c r="C1630" s="152" t="s">
        <v>31</v>
      </c>
      <c r="D1630" s="154"/>
      <c r="E1630" s="155"/>
      <c r="F1630" s="291"/>
      <c r="G1630" s="153"/>
    </row>
    <row r="1631" spans="1:7">
      <c r="A1631" s="150">
        <f t="shared" si="25"/>
        <v>5</v>
      </c>
      <c r="B1631" s="150">
        <v>1629</v>
      </c>
      <c r="C1631" s="152" t="s">
        <v>31</v>
      </c>
      <c r="D1631" s="154"/>
      <c r="E1631" s="155"/>
      <c r="F1631" s="291"/>
      <c r="G1631" s="153"/>
    </row>
    <row r="1632" spans="1:7">
      <c r="A1632" s="150">
        <f t="shared" si="25"/>
        <v>5</v>
      </c>
      <c r="B1632" s="150">
        <v>1630</v>
      </c>
      <c r="C1632" s="152" t="s">
        <v>31</v>
      </c>
      <c r="D1632" s="154"/>
      <c r="E1632" s="155"/>
      <c r="F1632" s="291"/>
      <c r="G1632" s="153"/>
    </row>
    <row r="1633" spans="1:7">
      <c r="A1633" s="150">
        <f t="shared" si="25"/>
        <v>5</v>
      </c>
      <c r="B1633" s="150">
        <v>1631</v>
      </c>
      <c r="C1633" s="152" t="s">
        <v>31</v>
      </c>
      <c r="D1633" s="154"/>
      <c r="E1633" s="155"/>
      <c r="F1633" s="291"/>
      <c r="G1633" s="153"/>
    </row>
    <row r="1634" spans="1:7">
      <c r="A1634" s="150">
        <f t="shared" si="25"/>
        <v>5</v>
      </c>
      <c r="B1634" s="150">
        <v>1632</v>
      </c>
      <c r="C1634" s="152" t="s">
        <v>31</v>
      </c>
      <c r="D1634" s="154"/>
      <c r="E1634" s="155"/>
      <c r="F1634" s="291"/>
      <c r="G1634" s="153"/>
    </row>
    <row r="1635" spans="1:7">
      <c r="A1635" s="150">
        <f t="shared" si="25"/>
        <v>5</v>
      </c>
      <c r="B1635" s="150">
        <v>1633</v>
      </c>
      <c r="C1635" s="152" t="s">
        <v>31</v>
      </c>
      <c r="D1635" s="154"/>
      <c r="E1635" s="155"/>
      <c r="F1635" s="291"/>
      <c r="G1635" s="153"/>
    </row>
    <row r="1636" spans="1:7">
      <c r="A1636" s="150">
        <f t="shared" si="25"/>
        <v>5</v>
      </c>
      <c r="B1636" s="150">
        <v>1634</v>
      </c>
      <c r="C1636" s="152" t="s">
        <v>31</v>
      </c>
      <c r="D1636" s="154"/>
      <c r="E1636" s="155"/>
      <c r="F1636" s="291"/>
      <c r="G1636" s="153"/>
    </row>
    <row r="1637" spans="1:7">
      <c r="A1637" s="150">
        <f t="shared" si="25"/>
        <v>5</v>
      </c>
      <c r="B1637" s="150">
        <v>1635</v>
      </c>
      <c r="C1637" s="152" t="s">
        <v>31</v>
      </c>
      <c r="D1637" s="154"/>
      <c r="E1637" s="155"/>
      <c r="F1637" s="291"/>
      <c r="G1637" s="153"/>
    </row>
    <row r="1638" spans="1:7">
      <c r="A1638" s="150">
        <f t="shared" si="25"/>
        <v>5</v>
      </c>
      <c r="B1638" s="150">
        <v>1636</v>
      </c>
      <c r="C1638" s="152" t="s">
        <v>31</v>
      </c>
      <c r="D1638" s="154"/>
      <c r="E1638" s="155"/>
      <c r="F1638" s="291"/>
      <c r="G1638" s="153"/>
    </row>
    <row r="1639" spans="1:7">
      <c r="A1639" s="150">
        <f t="shared" si="25"/>
        <v>5</v>
      </c>
      <c r="B1639" s="150">
        <v>1637</v>
      </c>
      <c r="C1639" s="152" t="s">
        <v>31</v>
      </c>
      <c r="D1639" s="154"/>
      <c r="E1639" s="155"/>
      <c r="F1639" s="291"/>
      <c r="G1639" s="153"/>
    </row>
    <row r="1640" spans="1:7">
      <c r="A1640" s="150">
        <f t="shared" si="25"/>
        <v>5</v>
      </c>
      <c r="B1640" s="150">
        <v>1638</v>
      </c>
      <c r="C1640" s="152" t="s">
        <v>31</v>
      </c>
      <c r="D1640" s="154"/>
      <c r="E1640" s="155"/>
      <c r="F1640" s="291"/>
      <c r="G1640" s="153"/>
    </row>
    <row r="1641" spans="1:7">
      <c r="A1641" s="150">
        <f t="shared" si="25"/>
        <v>5</v>
      </c>
      <c r="B1641" s="150">
        <v>1639</v>
      </c>
      <c r="C1641" s="152" t="s">
        <v>31</v>
      </c>
      <c r="D1641" s="154"/>
      <c r="E1641" s="155"/>
      <c r="F1641" s="291"/>
      <c r="G1641" s="153"/>
    </row>
    <row r="1642" spans="1:7">
      <c r="A1642" s="150">
        <f t="shared" si="25"/>
        <v>5</v>
      </c>
      <c r="B1642" s="150">
        <v>1640</v>
      </c>
      <c r="C1642" s="152" t="s">
        <v>31</v>
      </c>
      <c r="D1642" s="154"/>
      <c r="E1642" s="155"/>
      <c r="F1642" s="291"/>
      <c r="G1642" s="153"/>
    </row>
    <row r="1643" spans="1:7">
      <c r="A1643" s="150">
        <f t="shared" si="25"/>
        <v>5</v>
      </c>
      <c r="B1643" s="150">
        <v>1641</v>
      </c>
      <c r="C1643" s="152" t="s">
        <v>31</v>
      </c>
      <c r="D1643" s="154"/>
      <c r="E1643" s="155"/>
      <c r="F1643" s="291"/>
      <c r="G1643" s="153"/>
    </row>
    <row r="1644" spans="1:7">
      <c r="A1644" s="150">
        <f t="shared" si="25"/>
        <v>5</v>
      </c>
      <c r="B1644" s="150">
        <v>1642</v>
      </c>
      <c r="C1644" s="152" t="s">
        <v>31</v>
      </c>
      <c r="D1644" s="154"/>
      <c r="E1644" s="155"/>
      <c r="F1644" s="291"/>
      <c r="G1644" s="153"/>
    </row>
    <row r="1645" spans="1:7">
      <c r="A1645" s="150">
        <f t="shared" si="25"/>
        <v>5</v>
      </c>
      <c r="B1645" s="150">
        <v>1643</v>
      </c>
      <c r="C1645" s="152" t="s">
        <v>31</v>
      </c>
      <c r="D1645" s="154"/>
      <c r="E1645" s="155"/>
      <c r="F1645" s="291"/>
      <c r="G1645" s="153"/>
    </row>
    <row r="1646" spans="1:7">
      <c r="A1646" s="150">
        <f t="shared" si="25"/>
        <v>5</v>
      </c>
      <c r="B1646" s="150">
        <v>1644</v>
      </c>
      <c r="C1646" s="152" t="s">
        <v>31</v>
      </c>
      <c r="D1646" s="154"/>
      <c r="E1646" s="155"/>
      <c r="F1646" s="291"/>
      <c r="G1646" s="153"/>
    </row>
    <row r="1647" spans="1:7">
      <c r="A1647" s="150">
        <f t="shared" si="25"/>
        <v>5</v>
      </c>
      <c r="B1647" s="150">
        <v>1645</v>
      </c>
      <c r="C1647" s="152" t="s">
        <v>31</v>
      </c>
      <c r="D1647" s="154"/>
      <c r="E1647" s="155"/>
      <c r="F1647" s="291"/>
      <c r="G1647" s="153"/>
    </row>
    <row r="1648" spans="1:7">
      <c r="A1648" s="150">
        <f t="shared" si="25"/>
        <v>5</v>
      </c>
      <c r="B1648" s="150">
        <v>1646</v>
      </c>
      <c r="C1648" s="152" t="s">
        <v>31</v>
      </c>
      <c r="D1648" s="154"/>
      <c r="E1648" s="155"/>
      <c r="F1648" s="291"/>
      <c r="G1648" s="153"/>
    </row>
    <row r="1649" spans="1:7">
      <c r="A1649" s="150">
        <f t="shared" si="25"/>
        <v>5</v>
      </c>
      <c r="B1649" s="150">
        <v>1647</v>
      </c>
      <c r="C1649" s="152" t="s">
        <v>31</v>
      </c>
      <c r="D1649" s="154"/>
      <c r="E1649" s="155"/>
      <c r="F1649" s="291"/>
      <c r="G1649" s="153"/>
    </row>
    <row r="1650" spans="1:7">
      <c r="A1650" s="150">
        <f t="shared" si="25"/>
        <v>5</v>
      </c>
      <c r="B1650" s="150">
        <v>1648</v>
      </c>
      <c r="C1650" s="152" t="s">
        <v>31</v>
      </c>
      <c r="D1650" s="154"/>
      <c r="E1650" s="155"/>
      <c r="F1650" s="291"/>
      <c r="G1650" s="153"/>
    </row>
    <row r="1651" spans="1:7">
      <c r="A1651" s="150">
        <f t="shared" si="25"/>
        <v>5</v>
      </c>
      <c r="B1651" s="150">
        <v>1649</v>
      </c>
      <c r="C1651" s="152" t="s">
        <v>31</v>
      </c>
      <c r="D1651" s="154"/>
      <c r="E1651" s="155"/>
      <c r="F1651" s="291"/>
      <c r="G1651" s="153"/>
    </row>
    <row r="1652" spans="1:7">
      <c r="A1652" s="150">
        <f t="shared" si="25"/>
        <v>5</v>
      </c>
      <c r="B1652" s="150">
        <v>1650</v>
      </c>
      <c r="C1652" s="152" t="s">
        <v>31</v>
      </c>
      <c r="D1652" s="154"/>
      <c r="E1652" s="155"/>
      <c r="F1652" s="291"/>
      <c r="G1652" s="153"/>
    </row>
    <row r="1653" spans="1:7">
      <c r="A1653" s="150">
        <f t="shared" si="25"/>
        <v>5</v>
      </c>
      <c r="B1653" s="150">
        <v>1651</v>
      </c>
      <c r="C1653" s="152" t="s">
        <v>31</v>
      </c>
      <c r="D1653" s="154"/>
      <c r="E1653" s="155"/>
      <c r="F1653" s="291"/>
      <c r="G1653" s="153"/>
    </row>
    <row r="1654" spans="1:7">
      <c r="A1654" s="150">
        <f t="shared" si="25"/>
        <v>5</v>
      </c>
      <c r="B1654" s="150">
        <v>1652</v>
      </c>
      <c r="C1654" s="152" t="s">
        <v>31</v>
      </c>
      <c r="D1654" s="154"/>
      <c r="E1654" s="155"/>
      <c r="F1654" s="291"/>
      <c r="G1654" s="153"/>
    </row>
    <row r="1655" spans="1:7">
      <c r="A1655" s="150">
        <f t="shared" si="25"/>
        <v>5</v>
      </c>
      <c r="B1655" s="150">
        <v>1653</v>
      </c>
      <c r="C1655" s="152" t="s">
        <v>31</v>
      </c>
      <c r="D1655" s="154"/>
      <c r="E1655" s="155"/>
      <c r="F1655" s="291"/>
      <c r="G1655" s="153"/>
    </row>
    <row r="1656" spans="1:7">
      <c r="A1656" s="150">
        <f t="shared" si="25"/>
        <v>5</v>
      </c>
      <c r="B1656" s="150">
        <v>1654</v>
      </c>
      <c r="C1656" s="152" t="s">
        <v>31</v>
      </c>
      <c r="D1656" s="154"/>
      <c r="E1656" s="155"/>
      <c r="F1656" s="291"/>
      <c r="G1656" s="153"/>
    </row>
    <row r="1657" spans="1:7">
      <c r="A1657" s="150">
        <f t="shared" si="25"/>
        <v>5</v>
      </c>
      <c r="B1657" s="150">
        <v>1655</v>
      </c>
      <c r="C1657" s="152" t="s">
        <v>31</v>
      </c>
      <c r="D1657" s="154"/>
      <c r="E1657" s="155"/>
      <c r="F1657" s="291"/>
      <c r="G1657" s="153"/>
    </row>
    <row r="1658" spans="1:7">
      <c r="A1658" s="150">
        <f t="shared" si="25"/>
        <v>5</v>
      </c>
      <c r="B1658" s="150">
        <v>1656</v>
      </c>
      <c r="C1658" s="152" t="s">
        <v>31</v>
      </c>
      <c r="D1658" s="154"/>
      <c r="E1658" s="155"/>
      <c r="F1658" s="291"/>
      <c r="G1658" s="153"/>
    </row>
    <row r="1659" spans="1:7">
      <c r="A1659" s="150">
        <f t="shared" si="25"/>
        <v>5</v>
      </c>
      <c r="B1659" s="150">
        <v>1657</v>
      </c>
      <c r="C1659" s="152" t="s">
        <v>31</v>
      </c>
      <c r="D1659" s="154"/>
      <c r="E1659" s="155"/>
      <c r="F1659" s="291"/>
      <c r="G1659" s="153"/>
    </row>
    <row r="1660" spans="1:7">
      <c r="A1660" s="150">
        <f t="shared" si="25"/>
        <v>5</v>
      </c>
      <c r="B1660" s="150">
        <v>1658</v>
      </c>
      <c r="C1660" s="152" t="s">
        <v>31</v>
      </c>
      <c r="D1660" s="154"/>
      <c r="E1660" s="155"/>
      <c r="F1660" s="291"/>
      <c r="G1660" s="153"/>
    </row>
    <row r="1661" spans="1:7">
      <c r="A1661" s="150">
        <f t="shared" si="25"/>
        <v>5</v>
      </c>
      <c r="B1661" s="150">
        <v>1659</v>
      </c>
      <c r="C1661" s="152" t="s">
        <v>31</v>
      </c>
      <c r="D1661" s="154"/>
      <c r="E1661" s="155"/>
      <c r="F1661" s="291"/>
      <c r="G1661" s="153"/>
    </row>
    <row r="1662" spans="1:7">
      <c r="A1662" s="150">
        <f t="shared" si="25"/>
        <v>5</v>
      </c>
      <c r="B1662" s="150">
        <v>1660</v>
      </c>
      <c r="C1662" s="152" t="s">
        <v>31</v>
      </c>
      <c r="D1662" s="154"/>
      <c r="E1662" s="155"/>
      <c r="F1662" s="291"/>
      <c r="G1662" s="153"/>
    </row>
    <row r="1663" spans="1:7">
      <c r="A1663" s="150">
        <f t="shared" si="25"/>
        <v>5</v>
      </c>
      <c r="B1663" s="150">
        <v>1661</v>
      </c>
      <c r="C1663" s="152" t="s">
        <v>31</v>
      </c>
      <c r="D1663" s="154"/>
      <c r="E1663" s="155"/>
      <c r="F1663" s="291"/>
      <c r="G1663" s="153"/>
    </row>
    <row r="1664" spans="1:7">
      <c r="A1664" s="150">
        <f t="shared" si="25"/>
        <v>5</v>
      </c>
      <c r="B1664" s="150">
        <v>1662</v>
      </c>
      <c r="C1664" s="152" t="s">
        <v>31</v>
      </c>
      <c r="D1664" s="154"/>
      <c r="E1664" s="155"/>
      <c r="F1664" s="291"/>
      <c r="G1664" s="153"/>
    </row>
    <row r="1665" spans="1:7">
      <c r="A1665" s="150">
        <f t="shared" si="25"/>
        <v>5</v>
      </c>
      <c r="B1665" s="150">
        <v>1663</v>
      </c>
      <c r="C1665" s="152" t="s">
        <v>31</v>
      </c>
      <c r="D1665" s="154"/>
      <c r="E1665" s="155"/>
      <c r="F1665" s="291"/>
      <c r="G1665" s="153"/>
    </row>
    <row r="1666" spans="1:7">
      <c r="A1666" s="150">
        <f t="shared" si="25"/>
        <v>5</v>
      </c>
      <c r="B1666" s="150">
        <v>1664</v>
      </c>
      <c r="C1666" s="152" t="s">
        <v>31</v>
      </c>
      <c r="D1666" s="154"/>
      <c r="E1666" s="155"/>
      <c r="F1666" s="291"/>
      <c r="G1666" s="153"/>
    </row>
    <row r="1667" spans="1:7">
      <c r="A1667" s="150">
        <f t="shared" ref="A1667:A1730" si="26">VALUE(mois)</f>
        <v>5</v>
      </c>
      <c r="B1667" s="150">
        <v>1665</v>
      </c>
      <c r="C1667" s="152" t="s">
        <v>31</v>
      </c>
      <c r="D1667" s="154"/>
      <c r="E1667" s="155"/>
      <c r="F1667" s="291"/>
      <c r="G1667" s="153"/>
    </row>
    <row r="1668" spans="1:7">
      <c r="A1668" s="150">
        <f t="shared" si="26"/>
        <v>5</v>
      </c>
      <c r="B1668" s="150">
        <v>1666</v>
      </c>
      <c r="C1668" s="152" t="s">
        <v>31</v>
      </c>
      <c r="D1668" s="154"/>
      <c r="E1668" s="155"/>
      <c r="F1668" s="291"/>
      <c r="G1668" s="153"/>
    </row>
    <row r="1669" spans="1:7">
      <c r="A1669" s="150">
        <f t="shared" si="26"/>
        <v>5</v>
      </c>
      <c r="B1669" s="150">
        <v>1667</v>
      </c>
      <c r="C1669" s="152" t="s">
        <v>31</v>
      </c>
      <c r="D1669" s="154"/>
      <c r="E1669" s="155"/>
      <c r="F1669" s="291"/>
      <c r="G1669" s="153"/>
    </row>
    <row r="1670" spans="1:7">
      <c r="A1670" s="150">
        <f t="shared" si="26"/>
        <v>5</v>
      </c>
      <c r="B1670" s="150">
        <v>1668</v>
      </c>
      <c r="C1670" s="152" t="s">
        <v>31</v>
      </c>
      <c r="D1670" s="154"/>
      <c r="E1670" s="155"/>
      <c r="F1670" s="291"/>
      <c r="G1670" s="153"/>
    </row>
    <row r="1671" spans="1:7">
      <c r="A1671" s="150">
        <f t="shared" si="26"/>
        <v>5</v>
      </c>
      <c r="B1671" s="150">
        <v>1669</v>
      </c>
      <c r="C1671" s="152" t="s">
        <v>31</v>
      </c>
      <c r="D1671" s="154"/>
      <c r="E1671" s="155"/>
      <c r="F1671" s="291"/>
      <c r="G1671" s="153"/>
    </row>
    <row r="1672" spans="1:7">
      <c r="A1672" s="150">
        <f t="shared" si="26"/>
        <v>5</v>
      </c>
      <c r="B1672" s="150">
        <v>1670</v>
      </c>
      <c r="C1672" s="152" t="s">
        <v>31</v>
      </c>
      <c r="D1672" s="154"/>
      <c r="E1672" s="155"/>
      <c r="F1672" s="291"/>
      <c r="G1672" s="153"/>
    </row>
    <row r="1673" spans="1:7">
      <c r="A1673" s="150">
        <f t="shared" si="26"/>
        <v>5</v>
      </c>
      <c r="B1673" s="150">
        <v>1671</v>
      </c>
      <c r="C1673" s="152" t="s">
        <v>31</v>
      </c>
      <c r="D1673" s="154"/>
      <c r="E1673" s="155"/>
      <c r="F1673" s="291"/>
      <c r="G1673" s="153"/>
    </row>
    <row r="1674" spans="1:7">
      <c r="A1674" s="150">
        <f t="shared" si="26"/>
        <v>5</v>
      </c>
      <c r="B1674" s="150">
        <v>1672</v>
      </c>
      <c r="C1674" s="152" t="s">
        <v>31</v>
      </c>
      <c r="D1674" s="154"/>
      <c r="E1674" s="155"/>
      <c r="F1674" s="291"/>
      <c r="G1674" s="153"/>
    </row>
    <row r="1675" spans="1:7">
      <c r="A1675" s="150">
        <f t="shared" si="26"/>
        <v>5</v>
      </c>
      <c r="B1675" s="150">
        <v>1673</v>
      </c>
      <c r="C1675" s="152" t="s">
        <v>31</v>
      </c>
      <c r="D1675" s="154"/>
      <c r="E1675" s="155"/>
      <c r="F1675" s="291"/>
      <c r="G1675" s="153"/>
    </row>
    <row r="1676" spans="1:7">
      <c r="A1676" s="150">
        <f t="shared" si="26"/>
        <v>5</v>
      </c>
      <c r="B1676" s="150">
        <v>1674</v>
      </c>
      <c r="C1676" s="152" t="s">
        <v>31</v>
      </c>
      <c r="D1676" s="154"/>
      <c r="E1676" s="155"/>
      <c r="F1676" s="291"/>
      <c r="G1676" s="153"/>
    </row>
    <row r="1677" spans="1:7">
      <c r="A1677" s="150">
        <f t="shared" si="26"/>
        <v>5</v>
      </c>
      <c r="B1677" s="150">
        <v>1675</v>
      </c>
      <c r="C1677" s="152" t="s">
        <v>31</v>
      </c>
      <c r="D1677" s="154"/>
      <c r="E1677" s="155"/>
      <c r="F1677" s="291"/>
      <c r="G1677" s="153"/>
    </row>
    <row r="1678" spans="1:7">
      <c r="A1678" s="150">
        <f t="shared" si="26"/>
        <v>5</v>
      </c>
      <c r="B1678" s="150">
        <v>1676</v>
      </c>
      <c r="C1678" s="152" t="s">
        <v>31</v>
      </c>
      <c r="D1678" s="154"/>
      <c r="E1678" s="155"/>
      <c r="F1678" s="291"/>
      <c r="G1678" s="153"/>
    </row>
    <row r="1679" spans="1:7">
      <c r="A1679" s="150">
        <f t="shared" si="26"/>
        <v>5</v>
      </c>
      <c r="B1679" s="150">
        <v>1677</v>
      </c>
      <c r="C1679" s="152" t="s">
        <v>31</v>
      </c>
      <c r="D1679" s="154"/>
      <c r="E1679" s="155"/>
      <c r="F1679" s="291"/>
      <c r="G1679" s="153"/>
    </row>
    <row r="1680" spans="1:7">
      <c r="A1680" s="150">
        <f t="shared" si="26"/>
        <v>5</v>
      </c>
      <c r="B1680" s="150">
        <v>1678</v>
      </c>
      <c r="C1680" s="152" t="s">
        <v>31</v>
      </c>
      <c r="D1680" s="154"/>
      <c r="E1680" s="155"/>
      <c r="F1680" s="291"/>
      <c r="G1680" s="153"/>
    </row>
    <row r="1681" spans="1:7">
      <c r="A1681" s="150">
        <f t="shared" si="26"/>
        <v>5</v>
      </c>
      <c r="B1681" s="150">
        <v>1679</v>
      </c>
      <c r="C1681" s="152" t="s">
        <v>31</v>
      </c>
      <c r="D1681" s="154"/>
      <c r="E1681" s="155"/>
      <c r="F1681" s="291"/>
      <c r="G1681" s="153"/>
    </row>
    <row r="1682" spans="1:7">
      <c r="A1682" s="150">
        <f t="shared" si="26"/>
        <v>5</v>
      </c>
      <c r="B1682" s="150">
        <v>1680</v>
      </c>
      <c r="C1682" s="152" t="s">
        <v>31</v>
      </c>
      <c r="D1682" s="154"/>
      <c r="E1682" s="155"/>
      <c r="F1682" s="291"/>
      <c r="G1682" s="153"/>
    </row>
    <row r="1683" spans="1:7">
      <c r="A1683" s="150">
        <f t="shared" si="26"/>
        <v>5</v>
      </c>
      <c r="B1683" s="150">
        <v>1681</v>
      </c>
      <c r="C1683" s="152" t="s">
        <v>31</v>
      </c>
      <c r="D1683" s="154"/>
      <c r="E1683" s="155"/>
      <c r="F1683" s="291"/>
      <c r="G1683" s="153"/>
    </row>
    <row r="1684" spans="1:7">
      <c r="A1684" s="150">
        <f t="shared" si="26"/>
        <v>5</v>
      </c>
      <c r="B1684" s="150">
        <v>1682</v>
      </c>
      <c r="C1684" s="152" t="s">
        <v>31</v>
      </c>
      <c r="D1684" s="154"/>
      <c r="E1684" s="155"/>
      <c r="F1684" s="291"/>
      <c r="G1684" s="153"/>
    </row>
    <row r="1685" spans="1:7">
      <c r="A1685" s="150">
        <f t="shared" si="26"/>
        <v>5</v>
      </c>
      <c r="B1685" s="150">
        <v>1683</v>
      </c>
      <c r="C1685" s="152" t="s">
        <v>31</v>
      </c>
      <c r="D1685" s="154"/>
      <c r="E1685" s="155"/>
      <c r="F1685" s="291"/>
      <c r="G1685" s="153"/>
    </row>
    <row r="1686" spans="1:7">
      <c r="A1686" s="150">
        <f t="shared" si="26"/>
        <v>5</v>
      </c>
      <c r="B1686" s="150">
        <v>1684</v>
      </c>
      <c r="C1686" s="152" t="s">
        <v>31</v>
      </c>
      <c r="D1686" s="154"/>
      <c r="E1686" s="155"/>
      <c r="F1686" s="291"/>
      <c r="G1686" s="153"/>
    </row>
    <row r="1687" spans="1:7">
      <c r="A1687" s="150">
        <f t="shared" si="26"/>
        <v>5</v>
      </c>
      <c r="B1687" s="150">
        <v>1685</v>
      </c>
      <c r="C1687" s="152" t="s">
        <v>31</v>
      </c>
      <c r="D1687" s="154"/>
      <c r="E1687" s="155"/>
      <c r="F1687" s="291"/>
      <c r="G1687" s="153"/>
    </row>
    <row r="1688" spans="1:7">
      <c r="A1688" s="150">
        <f t="shared" si="26"/>
        <v>5</v>
      </c>
      <c r="B1688" s="150">
        <v>1686</v>
      </c>
      <c r="C1688" s="152" t="s">
        <v>31</v>
      </c>
      <c r="D1688" s="154"/>
      <c r="E1688" s="155"/>
      <c r="F1688" s="291"/>
      <c r="G1688" s="153"/>
    </row>
    <row r="1689" spans="1:7">
      <c r="A1689" s="150">
        <f t="shared" si="26"/>
        <v>5</v>
      </c>
      <c r="B1689" s="150">
        <v>1687</v>
      </c>
      <c r="C1689" s="152" t="s">
        <v>31</v>
      </c>
      <c r="D1689" s="154"/>
      <c r="E1689" s="155"/>
      <c r="F1689" s="291"/>
      <c r="G1689" s="153"/>
    </row>
    <row r="1690" spans="1:7">
      <c r="A1690" s="150">
        <f t="shared" si="26"/>
        <v>5</v>
      </c>
      <c r="B1690" s="150">
        <v>1688</v>
      </c>
      <c r="C1690" s="152" t="s">
        <v>31</v>
      </c>
      <c r="D1690" s="154"/>
      <c r="E1690" s="155"/>
      <c r="F1690" s="291"/>
      <c r="G1690" s="153"/>
    </row>
    <row r="1691" spans="1:7">
      <c r="A1691" s="150">
        <f t="shared" si="26"/>
        <v>5</v>
      </c>
      <c r="B1691" s="150">
        <v>1689</v>
      </c>
      <c r="C1691" s="152" t="s">
        <v>31</v>
      </c>
      <c r="D1691" s="154"/>
      <c r="E1691" s="155"/>
      <c r="F1691" s="291"/>
      <c r="G1691" s="153"/>
    </row>
    <row r="1692" spans="1:7">
      <c r="A1692" s="150">
        <f t="shared" si="26"/>
        <v>5</v>
      </c>
      <c r="B1692" s="150">
        <v>1690</v>
      </c>
      <c r="C1692" s="152" t="s">
        <v>31</v>
      </c>
      <c r="D1692" s="154"/>
      <c r="E1692" s="155"/>
      <c r="F1692" s="291"/>
      <c r="G1692" s="153"/>
    </row>
    <row r="1693" spans="1:7">
      <c r="A1693" s="150">
        <f t="shared" si="26"/>
        <v>5</v>
      </c>
      <c r="B1693" s="150">
        <v>1691</v>
      </c>
      <c r="C1693" s="152" t="s">
        <v>31</v>
      </c>
      <c r="D1693" s="154"/>
      <c r="E1693" s="155"/>
      <c r="F1693" s="291"/>
      <c r="G1693" s="153"/>
    </row>
    <row r="1694" spans="1:7">
      <c r="A1694" s="150">
        <f t="shared" si="26"/>
        <v>5</v>
      </c>
      <c r="B1694" s="150">
        <v>1692</v>
      </c>
      <c r="C1694" s="152" t="s">
        <v>31</v>
      </c>
      <c r="D1694" s="154"/>
      <c r="E1694" s="155"/>
      <c r="F1694" s="291"/>
      <c r="G1694" s="153"/>
    </row>
    <row r="1695" spans="1:7">
      <c r="A1695" s="150">
        <f t="shared" si="26"/>
        <v>5</v>
      </c>
      <c r="B1695" s="150">
        <v>1693</v>
      </c>
      <c r="C1695" s="152" t="s">
        <v>31</v>
      </c>
      <c r="D1695" s="154"/>
      <c r="E1695" s="155"/>
      <c r="F1695" s="291"/>
      <c r="G1695" s="153"/>
    </row>
    <row r="1696" spans="1:7">
      <c r="A1696" s="150">
        <f t="shared" si="26"/>
        <v>5</v>
      </c>
      <c r="B1696" s="150">
        <v>1694</v>
      </c>
      <c r="C1696" s="152" t="s">
        <v>31</v>
      </c>
      <c r="D1696" s="154"/>
      <c r="E1696" s="155"/>
      <c r="F1696" s="291"/>
      <c r="G1696" s="153"/>
    </row>
    <row r="1697" spans="1:7">
      <c r="A1697" s="150">
        <f t="shared" si="26"/>
        <v>5</v>
      </c>
      <c r="B1697" s="150">
        <v>1695</v>
      </c>
      <c r="C1697" s="152" t="s">
        <v>31</v>
      </c>
      <c r="D1697" s="154"/>
      <c r="E1697" s="155"/>
      <c r="F1697" s="291"/>
      <c r="G1697" s="153"/>
    </row>
    <row r="1698" spans="1:7">
      <c r="A1698" s="150">
        <f t="shared" si="26"/>
        <v>5</v>
      </c>
      <c r="B1698" s="150">
        <v>1696</v>
      </c>
      <c r="C1698" s="152" t="s">
        <v>31</v>
      </c>
      <c r="D1698" s="154"/>
      <c r="E1698" s="155"/>
      <c r="F1698" s="291"/>
      <c r="G1698" s="153"/>
    </row>
    <row r="1699" spans="1:7">
      <c r="A1699" s="150">
        <f t="shared" si="26"/>
        <v>5</v>
      </c>
      <c r="B1699" s="150">
        <v>1697</v>
      </c>
      <c r="C1699" s="152" t="s">
        <v>31</v>
      </c>
      <c r="D1699" s="154"/>
      <c r="E1699" s="155"/>
      <c r="F1699" s="291"/>
      <c r="G1699" s="153"/>
    </row>
    <row r="1700" spans="1:7">
      <c r="A1700" s="150">
        <f t="shared" si="26"/>
        <v>5</v>
      </c>
      <c r="B1700" s="150">
        <v>1698</v>
      </c>
      <c r="C1700" s="152" t="s">
        <v>31</v>
      </c>
      <c r="D1700" s="154"/>
      <c r="E1700" s="155"/>
      <c r="F1700" s="291"/>
      <c r="G1700" s="153"/>
    </row>
    <row r="1701" spans="1:7">
      <c r="A1701" s="150">
        <f t="shared" si="26"/>
        <v>5</v>
      </c>
      <c r="B1701" s="150">
        <v>1699</v>
      </c>
      <c r="C1701" s="152" t="s">
        <v>31</v>
      </c>
      <c r="D1701" s="154"/>
      <c r="E1701" s="155"/>
      <c r="F1701" s="291"/>
      <c r="G1701" s="153"/>
    </row>
    <row r="1702" spans="1:7">
      <c r="A1702" s="150">
        <f t="shared" si="26"/>
        <v>5</v>
      </c>
      <c r="B1702" s="150">
        <v>1700</v>
      </c>
      <c r="C1702" s="152" t="s">
        <v>31</v>
      </c>
      <c r="D1702" s="154"/>
      <c r="E1702" s="155"/>
      <c r="F1702" s="291"/>
      <c r="G1702" s="153"/>
    </row>
    <row r="1703" spans="1:7">
      <c r="A1703" s="150">
        <f t="shared" si="26"/>
        <v>5</v>
      </c>
      <c r="B1703" s="150">
        <v>1701</v>
      </c>
      <c r="C1703" s="152" t="s">
        <v>31</v>
      </c>
      <c r="D1703" s="154"/>
      <c r="E1703" s="155"/>
      <c r="F1703" s="291"/>
      <c r="G1703" s="153"/>
    </row>
    <row r="1704" spans="1:7">
      <c r="A1704" s="150">
        <f t="shared" si="26"/>
        <v>5</v>
      </c>
      <c r="B1704" s="150">
        <v>1702</v>
      </c>
      <c r="C1704" s="152" t="s">
        <v>31</v>
      </c>
      <c r="D1704" s="154"/>
      <c r="E1704" s="155"/>
      <c r="F1704" s="291"/>
      <c r="G1704" s="153"/>
    </row>
    <row r="1705" spans="1:7">
      <c r="A1705" s="150">
        <f t="shared" si="26"/>
        <v>5</v>
      </c>
      <c r="B1705" s="150">
        <v>1703</v>
      </c>
      <c r="C1705" s="152" t="s">
        <v>31</v>
      </c>
      <c r="D1705" s="154"/>
      <c r="E1705" s="155"/>
      <c r="F1705" s="291"/>
      <c r="G1705" s="153"/>
    </row>
    <row r="1706" spans="1:7">
      <c r="A1706" s="150">
        <f t="shared" si="26"/>
        <v>5</v>
      </c>
      <c r="B1706" s="150">
        <v>1704</v>
      </c>
      <c r="C1706" s="152" t="s">
        <v>31</v>
      </c>
      <c r="D1706" s="154"/>
      <c r="E1706" s="155"/>
      <c r="F1706" s="291"/>
      <c r="G1706" s="153"/>
    </row>
    <row r="1707" spans="1:7">
      <c r="A1707" s="150">
        <f t="shared" si="26"/>
        <v>5</v>
      </c>
      <c r="B1707" s="150">
        <v>1705</v>
      </c>
      <c r="C1707" s="152" t="s">
        <v>31</v>
      </c>
      <c r="D1707" s="154"/>
      <c r="E1707" s="155"/>
      <c r="F1707" s="291"/>
      <c r="G1707" s="153"/>
    </row>
    <row r="1708" spans="1:7">
      <c r="A1708" s="150">
        <f t="shared" si="26"/>
        <v>5</v>
      </c>
      <c r="B1708" s="150">
        <v>1706</v>
      </c>
      <c r="C1708" s="152" t="s">
        <v>31</v>
      </c>
      <c r="D1708" s="154"/>
      <c r="E1708" s="155"/>
      <c r="F1708" s="291"/>
      <c r="G1708" s="153"/>
    </row>
    <row r="1709" spans="1:7">
      <c r="A1709" s="150">
        <f t="shared" si="26"/>
        <v>5</v>
      </c>
      <c r="B1709" s="150">
        <v>1707</v>
      </c>
      <c r="C1709" s="152" t="s">
        <v>31</v>
      </c>
      <c r="D1709" s="154"/>
      <c r="E1709" s="155"/>
      <c r="F1709" s="291"/>
      <c r="G1709" s="153"/>
    </row>
    <row r="1710" spans="1:7">
      <c r="A1710" s="150">
        <f t="shared" si="26"/>
        <v>5</v>
      </c>
      <c r="B1710" s="150">
        <v>1708</v>
      </c>
      <c r="C1710" s="152" t="s">
        <v>31</v>
      </c>
      <c r="D1710" s="154"/>
      <c r="E1710" s="155"/>
      <c r="F1710" s="291"/>
      <c r="G1710" s="153"/>
    </row>
    <row r="1711" spans="1:7">
      <c r="A1711" s="150">
        <f t="shared" si="26"/>
        <v>5</v>
      </c>
      <c r="B1711" s="150">
        <v>1709</v>
      </c>
      <c r="C1711" s="152" t="s">
        <v>31</v>
      </c>
      <c r="D1711" s="154"/>
      <c r="E1711" s="155"/>
      <c r="F1711" s="291"/>
      <c r="G1711" s="153"/>
    </row>
    <row r="1712" spans="1:7">
      <c r="A1712" s="150">
        <f t="shared" si="26"/>
        <v>5</v>
      </c>
      <c r="B1712" s="150">
        <v>1710</v>
      </c>
      <c r="C1712" s="152" t="s">
        <v>31</v>
      </c>
      <c r="D1712" s="154"/>
      <c r="E1712" s="155"/>
      <c r="F1712" s="291"/>
      <c r="G1712" s="153"/>
    </row>
    <row r="1713" spans="1:7">
      <c r="A1713" s="150">
        <f t="shared" si="26"/>
        <v>5</v>
      </c>
      <c r="B1713" s="150">
        <v>1711</v>
      </c>
      <c r="C1713" s="152" t="s">
        <v>31</v>
      </c>
      <c r="D1713" s="154"/>
      <c r="E1713" s="155"/>
      <c r="F1713" s="291"/>
      <c r="G1713" s="153"/>
    </row>
    <row r="1714" spans="1:7">
      <c r="A1714" s="150">
        <f t="shared" si="26"/>
        <v>5</v>
      </c>
      <c r="B1714" s="150">
        <v>1712</v>
      </c>
      <c r="C1714" s="152" t="s">
        <v>31</v>
      </c>
      <c r="D1714" s="154"/>
      <c r="E1714" s="155"/>
      <c r="F1714" s="291"/>
      <c r="G1714" s="153"/>
    </row>
    <row r="1715" spans="1:7">
      <c r="A1715" s="150">
        <f t="shared" si="26"/>
        <v>5</v>
      </c>
      <c r="B1715" s="150">
        <v>1713</v>
      </c>
      <c r="C1715" s="152" t="s">
        <v>31</v>
      </c>
      <c r="D1715" s="154"/>
      <c r="E1715" s="155"/>
      <c r="F1715" s="291"/>
      <c r="G1715" s="153"/>
    </row>
    <row r="1716" spans="1:7">
      <c r="A1716" s="150">
        <f t="shared" si="26"/>
        <v>5</v>
      </c>
      <c r="B1716" s="150">
        <v>1714</v>
      </c>
      <c r="C1716" s="152" t="s">
        <v>31</v>
      </c>
      <c r="D1716" s="154"/>
      <c r="E1716" s="155"/>
      <c r="F1716" s="291"/>
      <c r="G1716" s="153"/>
    </row>
    <row r="1717" spans="1:7">
      <c r="A1717" s="150">
        <f t="shared" si="26"/>
        <v>5</v>
      </c>
      <c r="B1717" s="150">
        <v>1715</v>
      </c>
      <c r="C1717" s="152" t="s">
        <v>31</v>
      </c>
      <c r="D1717" s="154"/>
      <c r="E1717" s="155"/>
      <c r="F1717" s="291"/>
      <c r="G1717" s="153"/>
    </row>
    <row r="1718" spans="1:7">
      <c r="A1718" s="150">
        <f t="shared" si="26"/>
        <v>5</v>
      </c>
      <c r="B1718" s="150">
        <v>1716</v>
      </c>
      <c r="C1718" s="152" t="s">
        <v>31</v>
      </c>
      <c r="D1718" s="154"/>
      <c r="E1718" s="155"/>
      <c r="F1718" s="291"/>
      <c r="G1718" s="153"/>
    </row>
    <row r="1719" spans="1:7">
      <c r="A1719" s="150">
        <f t="shared" si="26"/>
        <v>5</v>
      </c>
      <c r="B1719" s="150">
        <v>1717</v>
      </c>
      <c r="C1719" s="152" t="s">
        <v>31</v>
      </c>
      <c r="D1719" s="154"/>
      <c r="E1719" s="155"/>
      <c r="F1719" s="291"/>
      <c r="G1719" s="153"/>
    </row>
    <row r="1720" spans="1:7">
      <c r="A1720" s="150">
        <f t="shared" si="26"/>
        <v>5</v>
      </c>
      <c r="B1720" s="150">
        <v>1718</v>
      </c>
      <c r="C1720" s="152" t="s">
        <v>31</v>
      </c>
      <c r="D1720" s="154"/>
      <c r="E1720" s="155"/>
      <c r="F1720" s="291"/>
      <c r="G1720" s="153"/>
    </row>
    <row r="1721" spans="1:7">
      <c r="A1721" s="150">
        <f t="shared" si="26"/>
        <v>5</v>
      </c>
      <c r="B1721" s="150">
        <v>1719</v>
      </c>
      <c r="C1721" s="152" t="s">
        <v>31</v>
      </c>
      <c r="D1721" s="154"/>
      <c r="E1721" s="155"/>
      <c r="F1721" s="291"/>
      <c r="G1721" s="153"/>
    </row>
    <row r="1722" spans="1:7">
      <c r="A1722" s="150">
        <f t="shared" si="26"/>
        <v>5</v>
      </c>
      <c r="B1722" s="150">
        <v>1720</v>
      </c>
      <c r="C1722" s="152" t="s">
        <v>31</v>
      </c>
      <c r="D1722" s="154"/>
      <c r="E1722" s="155"/>
      <c r="F1722" s="291"/>
      <c r="G1722" s="153"/>
    </row>
    <row r="1723" spans="1:7">
      <c r="A1723" s="150">
        <f t="shared" si="26"/>
        <v>5</v>
      </c>
      <c r="B1723" s="150">
        <v>1721</v>
      </c>
      <c r="C1723" s="152" t="s">
        <v>31</v>
      </c>
      <c r="D1723" s="154"/>
      <c r="E1723" s="155"/>
      <c r="F1723" s="291"/>
      <c r="G1723" s="153"/>
    </row>
    <row r="1724" spans="1:7">
      <c r="A1724" s="150">
        <f t="shared" si="26"/>
        <v>5</v>
      </c>
      <c r="B1724" s="150">
        <v>1722</v>
      </c>
      <c r="C1724" s="152" t="s">
        <v>31</v>
      </c>
      <c r="D1724" s="154"/>
      <c r="E1724" s="155"/>
      <c r="F1724" s="291"/>
      <c r="G1724" s="153"/>
    </row>
    <row r="1725" spans="1:7">
      <c r="A1725" s="150">
        <f t="shared" si="26"/>
        <v>5</v>
      </c>
      <c r="B1725" s="150">
        <v>1723</v>
      </c>
      <c r="C1725" s="152" t="s">
        <v>31</v>
      </c>
      <c r="D1725" s="154"/>
      <c r="E1725" s="155"/>
      <c r="F1725" s="291"/>
      <c r="G1725" s="153"/>
    </row>
    <row r="1726" spans="1:7">
      <c r="A1726" s="150">
        <f t="shared" si="26"/>
        <v>5</v>
      </c>
      <c r="B1726" s="150">
        <v>1724</v>
      </c>
      <c r="C1726" s="152" t="s">
        <v>31</v>
      </c>
      <c r="D1726" s="154"/>
      <c r="E1726" s="155"/>
      <c r="F1726" s="291"/>
      <c r="G1726" s="153"/>
    </row>
    <row r="1727" spans="1:7">
      <c r="A1727" s="150">
        <f t="shared" si="26"/>
        <v>5</v>
      </c>
      <c r="B1727" s="150">
        <v>1725</v>
      </c>
      <c r="C1727" s="152" t="s">
        <v>31</v>
      </c>
      <c r="D1727" s="154"/>
      <c r="E1727" s="155"/>
      <c r="F1727" s="291"/>
      <c r="G1727" s="153"/>
    </row>
    <row r="1728" spans="1:7">
      <c r="A1728" s="150">
        <f t="shared" si="26"/>
        <v>5</v>
      </c>
      <c r="B1728" s="150">
        <v>1726</v>
      </c>
      <c r="C1728" s="152" t="s">
        <v>31</v>
      </c>
      <c r="D1728" s="154"/>
      <c r="E1728" s="155"/>
      <c r="F1728" s="291"/>
      <c r="G1728" s="153"/>
    </row>
    <row r="1729" spans="1:7">
      <c r="A1729" s="150">
        <f t="shared" si="26"/>
        <v>5</v>
      </c>
      <c r="B1729" s="150">
        <v>1727</v>
      </c>
      <c r="C1729" s="152" t="s">
        <v>31</v>
      </c>
      <c r="D1729" s="154"/>
      <c r="E1729" s="155"/>
      <c r="F1729" s="291"/>
      <c r="G1729" s="153"/>
    </row>
    <row r="1730" spans="1:7">
      <c r="A1730" s="150">
        <f t="shared" si="26"/>
        <v>5</v>
      </c>
      <c r="B1730" s="150">
        <v>1728</v>
      </c>
      <c r="C1730" s="152" t="s">
        <v>31</v>
      </c>
      <c r="D1730" s="154"/>
      <c r="E1730" s="155"/>
      <c r="F1730" s="291"/>
      <c r="G1730" s="153"/>
    </row>
    <row r="1731" spans="1:7">
      <c r="A1731" s="150">
        <f t="shared" ref="A1731:A1794" si="27">VALUE(mois)</f>
        <v>5</v>
      </c>
      <c r="B1731" s="150">
        <v>1729</v>
      </c>
      <c r="C1731" s="152" t="s">
        <v>31</v>
      </c>
      <c r="D1731" s="154"/>
      <c r="E1731" s="155"/>
      <c r="F1731" s="291"/>
      <c r="G1731" s="153"/>
    </row>
    <row r="1732" spans="1:7">
      <c r="A1732" s="150">
        <f t="shared" si="27"/>
        <v>5</v>
      </c>
      <c r="B1732" s="150">
        <v>1730</v>
      </c>
      <c r="C1732" s="152" t="s">
        <v>31</v>
      </c>
      <c r="D1732" s="154"/>
      <c r="E1732" s="155"/>
      <c r="F1732" s="291"/>
      <c r="G1732" s="153"/>
    </row>
    <row r="1733" spans="1:7">
      <c r="A1733" s="150">
        <f t="shared" si="27"/>
        <v>5</v>
      </c>
      <c r="B1733" s="150">
        <v>1731</v>
      </c>
      <c r="C1733" s="152" t="s">
        <v>31</v>
      </c>
      <c r="D1733" s="154"/>
      <c r="E1733" s="155"/>
      <c r="F1733" s="291"/>
      <c r="G1733" s="153"/>
    </row>
    <row r="1734" spans="1:7">
      <c r="A1734" s="150">
        <f t="shared" si="27"/>
        <v>5</v>
      </c>
      <c r="B1734" s="150">
        <v>1732</v>
      </c>
      <c r="C1734" s="152" t="s">
        <v>31</v>
      </c>
      <c r="D1734" s="154"/>
      <c r="E1734" s="155"/>
      <c r="F1734" s="291"/>
      <c r="G1734" s="153"/>
    </row>
    <row r="1735" spans="1:7">
      <c r="A1735" s="150">
        <f t="shared" si="27"/>
        <v>5</v>
      </c>
      <c r="B1735" s="150">
        <v>1733</v>
      </c>
      <c r="C1735" s="152" t="s">
        <v>31</v>
      </c>
      <c r="D1735" s="154"/>
      <c r="E1735" s="155"/>
      <c r="F1735" s="291"/>
      <c r="G1735" s="153"/>
    </row>
    <row r="1736" spans="1:7">
      <c r="A1736" s="150">
        <f t="shared" si="27"/>
        <v>5</v>
      </c>
      <c r="B1736" s="150">
        <v>1734</v>
      </c>
      <c r="C1736" s="152" t="s">
        <v>31</v>
      </c>
      <c r="D1736" s="154"/>
      <c r="E1736" s="155"/>
      <c r="F1736" s="291"/>
      <c r="G1736" s="153"/>
    </row>
    <row r="1737" spans="1:7">
      <c r="A1737" s="150">
        <f t="shared" si="27"/>
        <v>5</v>
      </c>
      <c r="B1737" s="150">
        <v>1735</v>
      </c>
      <c r="C1737" s="152" t="s">
        <v>31</v>
      </c>
      <c r="D1737" s="154"/>
      <c r="E1737" s="155"/>
      <c r="F1737" s="291"/>
      <c r="G1737" s="153"/>
    </row>
    <row r="1738" spans="1:7">
      <c r="A1738" s="150">
        <f t="shared" si="27"/>
        <v>5</v>
      </c>
      <c r="B1738" s="150">
        <v>1736</v>
      </c>
      <c r="C1738" s="152" t="s">
        <v>31</v>
      </c>
      <c r="D1738" s="154"/>
      <c r="E1738" s="155"/>
      <c r="F1738" s="291"/>
      <c r="G1738" s="153"/>
    </row>
    <row r="1739" spans="1:7">
      <c r="A1739" s="150">
        <f t="shared" si="27"/>
        <v>5</v>
      </c>
      <c r="B1739" s="150">
        <v>1737</v>
      </c>
      <c r="C1739" s="152" t="s">
        <v>31</v>
      </c>
      <c r="D1739" s="154"/>
      <c r="E1739" s="155"/>
      <c r="F1739" s="291"/>
      <c r="G1739" s="153"/>
    </row>
    <row r="1740" spans="1:7">
      <c r="A1740" s="150">
        <f t="shared" si="27"/>
        <v>5</v>
      </c>
      <c r="B1740" s="150">
        <v>1738</v>
      </c>
      <c r="C1740" s="152" t="s">
        <v>31</v>
      </c>
      <c r="D1740" s="154"/>
      <c r="E1740" s="155"/>
      <c r="F1740" s="291"/>
      <c r="G1740" s="153"/>
    </row>
    <row r="1741" spans="1:7">
      <c r="A1741" s="150">
        <f t="shared" si="27"/>
        <v>5</v>
      </c>
      <c r="B1741" s="150">
        <v>1739</v>
      </c>
      <c r="C1741" s="152" t="s">
        <v>31</v>
      </c>
      <c r="D1741" s="154"/>
      <c r="E1741" s="155"/>
      <c r="F1741" s="291"/>
      <c r="G1741" s="153"/>
    </row>
    <row r="1742" spans="1:7">
      <c r="A1742" s="150">
        <f t="shared" si="27"/>
        <v>5</v>
      </c>
      <c r="B1742" s="150">
        <v>1740</v>
      </c>
      <c r="C1742" s="152" t="s">
        <v>31</v>
      </c>
      <c r="D1742" s="154"/>
      <c r="E1742" s="155"/>
      <c r="F1742" s="291"/>
      <c r="G1742" s="153"/>
    </row>
    <row r="1743" spans="1:7">
      <c r="A1743" s="150">
        <f t="shared" si="27"/>
        <v>5</v>
      </c>
      <c r="B1743" s="150">
        <v>1741</v>
      </c>
      <c r="C1743" s="152" t="s">
        <v>31</v>
      </c>
      <c r="D1743" s="154"/>
      <c r="E1743" s="155"/>
      <c r="F1743" s="291"/>
      <c r="G1743" s="153"/>
    </row>
    <row r="1744" spans="1:7">
      <c r="A1744" s="150">
        <f t="shared" si="27"/>
        <v>5</v>
      </c>
      <c r="B1744" s="150">
        <v>1742</v>
      </c>
      <c r="C1744" s="152" t="s">
        <v>31</v>
      </c>
      <c r="D1744" s="154"/>
      <c r="E1744" s="155"/>
      <c r="F1744" s="291"/>
      <c r="G1744" s="153"/>
    </row>
    <row r="1745" spans="1:7">
      <c r="A1745" s="150">
        <f t="shared" si="27"/>
        <v>5</v>
      </c>
      <c r="B1745" s="150">
        <v>1743</v>
      </c>
      <c r="C1745" s="152" t="s">
        <v>31</v>
      </c>
      <c r="D1745" s="154"/>
      <c r="E1745" s="155"/>
      <c r="F1745" s="291"/>
      <c r="G1745" s="153"/>
    </row>
    <row r="1746" spans="1:7">
      <c r="A1746" s="150">
        <f t="shared" si="27"/>
        <v>5</v>
      </c>
      <c r="B1746" s="150">
        <v>1744</v>
      </c>
      <c r="C1746" s="152" t="s">
        <v>31</v>
      </c>
      <c r="D1746" s="154"/>
      <c r="E1746" s="155"/>
      <c r="F1746" s="291"/>
      <c r="G1746" s="153"/>
    </row>
    <row r="1747" spans="1:7">
      <c r="A1747" s="150">
        <f t="shared" si="27"/>
        <v>5</v>
      </c>
      <c r="B1747" s="150">
        <v>1745</v>
      </c>
      <c r="C1747" s="152" t="s">
        <v>31</v>
      </c>
      <c r="D1747" s="154"/>
      <c r="E1747" s="155"/>
      <c r="F1747" s="291"/>
      <c r="G1747" s="153"/>
    </row>
    <row r="1748" spans="1:7">
      <c r="A1748" s="150">
        <f t="shared" si="27"/>
        <v>5</v>
      </c>
      <c r="B1748" s="150">
        <v>1746</v>
      </c>
      <c r="C1748" s="152" t="s">
        <v>31</v>
      </c>
      <c r="D1748" s="154"/>
      <c r="E1748" s="155"/>
      <c r="F1748" s="291"/>
      <c r="G1748" s="153"/>
    </row>
    <row r="1749" spans="1:7">
      <c r="A1749" s="150">
        <f t="shared" si="27"/>
        <v>5</v>
      </c>
      <c r="B1749" s="150">
        <v>1747</v>
      </c>
      <c r="C1749" s="152" t="s">
        <v>31</v>
      </c>
      <c r="D1749" s="154"/>
      <c r="E1749" s="155"/>
      <c r="F1749" s="291"/>
      <c r="G1749" s="153"/>
    </row>
    <row r="1750" spans="1:7">
      <c r="A1750" s="150">
        <f t="shared" si="27"/>
        <v>5</v>
      </c>
      <c r="B1750" s="150">
        <v>1748</v>
      </c>
      <c r="C1750" s="152" t="s">
        <v>31</v>
      </c>
      <c r="D1750" s="154"/>
      <c r="E1750" s="155"/>
      <c r="F1750" s="291"/>
      <c r="G1750" s="153"/>
    </row>
    <row r="1751" spans="1:7">
      <c r="A1751" s="150">
        <f t="shared" si="27"/>
        <v>5</v>
      </c>
      <c r="B1751" s="150">
        <v>1749</v>
      </c>
      <c r="C1751" s="152" t="s">
        <v>31</v>
      </c>
      <c r="D1751" s="154"/>
      <c r="E1751" s="155"/>
      <c r="F1751" s="291"/>
      <c r="G1751" s="153"/>
    </row>
    <row r="1752" spans="1:7">
      <c r="A1752" s="150">
        <f t="shared" si="27"/>
        <v>5</v>
      </c>
      <c r="B1752" s="150">
        <v>1750</v>
      </c>
      <c r="C1752" s="152" t="s">
        <v>31</v>
      </c>
      <c r="D1752" s="154"/>
      <c r="E1752" s="155"/>
      <c r="F1752" s="291"/>
      <c r="G1752" s="153"/>
    </row>
    <row r="1753" spans="1:7">
      <c r="A1753" s="150">
        <f t="shared" si="27"/>
        <v>5</v>
      </c>
      <c r="B1753" s="150">
        <v>1751</v>
      </c>
      <c r="C1753" s="152" t="s">
        <v>31</v>
      </c>
      <c r="D1753" s="154"/>
      <c r="E1753" s="155"/>
      <c r="F1753" s="291"/>
      <c r="G1753" s="153"/>
    </row>
    <row r="1754" spans="1:7">
      <c r="A1754" s="150">
        <f t="shared" si="27"/>
        <v>5</v>
      </c>
      <c r="B1754" s="150">
        <v>1752</v>
      </c>
      <c r="C1754" s="152" t="s">
        <v>31</v>
      </c>
      <c r="D1754" s="154"/>
      <c r="E1754" s="155"/>
      <c r="F1754" s="291"/>
      <c r="G1754" s="153"/>
    </row>
    <row r="1755" spans="1:7">
      <c r="A1755" s="150">
        <f t="shared" si="27"/>
        <v>5</v>
      </c>
      <c r="B1755" s="150">
        <v>1753</v>
      </c>
      <c r="C1755" s="152" t="s">
        <v>31</v>
      </c>
      <c r="D1755" s="154"/>
      <c r="E1755" s="155"/>
      <c r="F1755" s="291"/>
      <c r="G1755" s="153"/>
    </row>
    <row r="1756" spans="1:7">
      <c r="A1756" s="150">
        <f t="shared" si="27"/>
        <v>5</v>
      </c>
      <c r="B1756" s="150">
        <v>1754</v>
      </c>
      <c r="C1756" s="152" t="s">
        <v>31</v>
      </c>
      <c r="D1756" s="154"/>
      <c r="E1756" s="155"/>
      <c r="F1756" s="291"/>
      <c r="G1756" s="153"/>
    </row>
    <row r="1757" spans="1:7">
      <c r="A1757" s="150">
        <f t="shared" si="27"/>
        <v>5</v>
      </c>
      <c r="B1757" s="150">
        <v>1755</v>
      </c>
      <c r="C1757" s="152" t="s">
        <v>31</v>
      </c>
      <c r="D1757" s="154"/>
      <c r="E1757" s="155"/>
      <c r="F1757" s="291"/>
      <c r="G1757" s="153"/>
    </row>
    <row r="1758" spans="1:7">
      <c r="A1758" s="150">
        <f t="shared" si="27"/>
        <v>5</v>
      </c>
      <c r="B1758" s="150">
        <v>1756</v>
      </c>
      <c r="C1758" s="152" t="s">
        <v>31</v>
      </c>
      <c r="D1758" s="154"/>
      <c r="E1758" s="155"/>
      <c r="F1758" s="291"/>
      <c r="G1758" s="153"/>
    </row>
    <row r="1759" spans="1:7">
      <c r="A1759" s="150">
        <f t="shared" si="27"/>
        <v>5</v>
      </c>
      <c r="B1759" s="150">
        <v>1757</v>
      </c>
      <c r="C1759" s="152" t="s">
        <v>31</v>
      </c>
      <c r="D1759" s="154"/>
      <c r="E1759" s="155"/>
      <c r="F1759" s="291"/>
      <c r="G1759" s="153"/>
    </row>
    <row r="1760" spans="1:7">
      <c r="A1760" s="150">
        <f t="shared" si="27"/>
        <v>5</v>
      </c>
      <c r="B1760" s="150">
        <v>1758</v>
      </c>
      <c r="C1760" s="152" t="s">
        <v>31</v>
      </c>
      <c r="D1760" s="154"/>
      <c r="E1760" s="155"/>
      <c r="F1760" s="291"/>
      <c r="G1760" s="153"/>
    </row>
    <row r="1761" spans="1:7">
      <c r="A1761" s="150">
        <f t="shared" si="27"/>
        <v>5</v>
      </c>
      <c r="B1761" s="150">
        <v>1759</v>
      </c>
      <c r="C1761" s="152" t="s">
        <v>31</v>
      </c>
      <c r="D1761" s="154"/>
      <c r="E1761" s="155"/>
      <c r="F1761" s="291"/>
      <c r="G1761" s="153"/>
    </row>
    <row r="1762" spans="1:7">
      <c r="A1762" s="150">
        <f t="shared" si="27"/>
        <v>5</v>
      </c>
      <c r="B1762" s="150">
        <v>1760</v>
      </c>
      <c r="C1762" s="152" t="s">
        <v>31</v>
      </c>
      <c r="D1762" s="154"/>
      <c r="E1762" s="155"/>
      <c r="F1762" s="291"/>
      <c r="G1762" s="153"/>
    </row>
    <row r="1763" spans="1:7">
      <c r="A1763" s="150">
        <f t="shared" si="27"/>
        <v>5</v>
      </c>
      <c r="B1763" s="150">
        <v>1761</v>
      </c>
      <c r="C1763" s="152" t="s">
        <v>31</v>
      </c>
      <c r="D1763" s="154"/>
      <c r="E1763" s="155"/>
      <c r="F1763" s="291"/>
      <c r="G1763" s="153"/>
    </row>
    <row r="1764" spans="1:7">
      <c r="A1764" s="150">
        <f t="shared" si="27"/>
        <v>5</v>
      </c>
      <c r="B1764" s="150">
        <v>1762</v>
      </c>
      <c r="C1764" s="152" t="s">
        <v>31</v>
      </c>
      <c r="D1764" s="154"/>
      <c r="E1764" s="155"/>
      <c r="F1764" s="291"/>
      <c r="G1764" s="153"/>
    </row>
    <row r="1765" spans="1:7">
      <c r="A1765" s="150">
        <f t="shared" si="27"/>
        <v>5</v>
      </c>
      <c r="B1765" s="150">
        <v>1763</v>
      </c>
      <c r="C1765" s="152" t="s">
        <v>31</v>
      </c>
      <c r="D1765" s="154"/>
      <c r="E1765" s="155"/>
      <c r="F1765" s="291"/>
      <c r="G1765" s="153"/>
    </row>
    <row r="1766" spans="1:7">
      <c r="A1766" s="150">
        <f t="shared" si="27"/>
        <v>5</v>
      </c>
      <c r="B1766" s="150">
        <v>1764</v>
      </c>
      <c r="C1766" s="152" t="s">
        <v>31</v>
      </c>
      <c r="D1766" s="154"/>
      <c r="E1766" s="155"/>
      <c r="F1766" s="291"/>
      <c r="G1766" s="153"/>
    </row>
    <row r="1767" spans="1:7">
      <c r="A1767" s="150">
        <f t="shared" si="27"/>
        <v>5</v>
      </c>
      <c r="B1767" s="150">
        <v>1765</v>
      </c>
      <c r="C1767" s="152" t="s">
        <v>31</v>
      </c>
      <c r="D1767" s="154"/>
      <c r="E1767" s="155"/>
      <c r="F1767" s="291"/>
      <c r="G1767" s="153"/>
    </row>
    <row r="1768" spans="1:7">
      <c r="A1768" s="150">
        <f t="shared" si="27"/>
        <v>5</v>
      </c>
      <c r="B1768" s="150">
        <v>1766</v>
      </c>
      <c r="C1768" s="152" t="s">
        <v>31</v>
      </c>
      <c r="D1768" s="154"/>
      <c r="E1768" s="155"/>
      <c r="F1768" s="291"/>
      <c r="G1768" s="153"/>
    </row>
    <row r="1769" spans="1:7">
      <c r="A1769" s="150">
        <f t="shared" si="27"/>
        <v>5</v>
      </c>
      <c r="B1769" s="150">
        <v>1767</v>
      </c>
      <c r="C1769" s="152" t="s">
        <v>31</v>
      </c>
      <c r="D1769" s="154"/>
      <c r="E1769" s="155"/>
      <c r="F1769" s="291"/>
      <c r="G1769" s="153"/>
    </row>
    <row r="1770" spans="1:7">
      <c r="A1770" s="150">
        <f t="shared" si="27"/>
        <v>5</v>
      </c>
      <c r="B1770" s="150">
        <v>1768</v>
      </c>
      <c r="C1770" s="152" t="s">
        <v>31</v>
      </c>
      <c r="D1770" s="154"/>
      <c r="E1770" s="155"/>
      <c r="F1770" s="291"/>
      <c r="G1770" s="153"/>
    </row>
    <row r="1771" spans="1:7">
      <c r="A1771" s="150">
        <f t="shared" si="27"/>
        <v>5</v>
      </c>
      <c r="B1771" s="150">
        <v>1769</v>
      </c>
      <c r="C1771" s="152" t="s">
        <v>31</v>
      </c>
      <c r="D1771" s="154"/>
      <c r="E1771" s="155"/>
      <c r="F1771" s="291"/>
      <c r="G1771" s="153"/>
    </row>
    <row r="1772" spans="1:7">
      <c r="A1772" s="150">
        <f t="shared" si="27"/>
        <v>5</v>
      </c>
      <c r="B1772" s="150">
        <v>1770</v>
      </c>
      <c r="C1772" s="152" t="s">
        <v>31</v>
      </c>
      <c r="D1772" s="154"/>
      <c r="E1772" s="155"/>
      <c r="F1772" s="291"/>
      <c r="G1772" s="153"/>
    </row>
    <row r="1773" spans="1:7">
      <c r="A1773" s="150">
        <f t="shared" si="27"/>
        <v>5</v>
      </c>
      <c r="B1773" s="150">
        <v>1771</v>
      </c>
      <c r="C1773" s="152" t="s">
        <v>31</v>
      </c>
      <c r="D1773" s="154"/>
      <c r="E1773" s="155"/>
      <c r="F1773" s="291"/>
      <c r="G1773" s="153"/>
    </row>
    <row r="1774" spans="1:7">
      <c r="A1774" s="150">
        <f t="shared" si="27"/>
        <v>5</v>
      </c>
      <c r="B1774" s="150">
        <v>1772</v>
      </c>
      <c r="C1774" s="152" t="s">
        <v>31</v>
      </c>
      <c r="D1774" s="154"/>
      <c r="E1774" s="155"/>
      <c r="F1774" s="291"/>
      <c r="G1774" s="153"/>
    </row>
    <row r="1775" spans="1:7">
      <c r="A1775" s="150">
        <f t="shared" si="27"/>
        <v>5</v>
      </c>
      <c r="B1775" s="150">
        <v>1773</v>
      </c>
      <c r="C1775" s="152" t="s">
        <v>31</v>
      </c>
      <c r="D1775" s="154"/>
      <c r="E1775" s="155"/>
      <c r="F1775" s="291"/>
      <c r="G1775" s="153"/>
    </row>
    <row r="1776" spans="1:7">
      <c r="A1776" s="150">
        <f t="shared" si="27"/>
        <v>5</v>
      </c>
      <c r="B1776" s="150">
        <v>1774</v>
      </c>
      <c r="C1776" s="152" t="s">
        <v>31</v>
      </c>
      <c r="D1776" s="154"/>
      <c r="E1776" s="155"/>
      <c r="F1776" s="291"/>
      <c r="G1776" s="153"/>
    </row>
    <row r="1777" spans="1:7">
      <c r="A1777" s="150">
        <f t="shared" si="27"/>
        <v>5</v>
      </c>
      <c r="B1777" s="150">
        <v>1775</v>
      </c>
      <c r="C1777" s="152" t="s">
        <v>31</v>
      </c>
      <c r="D1777" s="154"/>
      <c r="E1777" s="155"/>
      <c r="F1777" s="291"/>
      <c r="G1777" s="153"/>
    </row>
    <row r="1778" spans="1:7">
      <c r="A1778" s="150">
        <f t="shared" si="27"/>
        <v>5</v>
      </c>
      <c r="B1778" s="150">
        <v>1776</v>
      </c>
      <c r="C1778" s="152" t="s">
        <v>31</v>
      </c>
      <c r="D1778" s="154"/>
      <c r="E1778" s="155"/>
      <c r="F1778" s="291"/>
      <c r="G1778" s="153"/>
    </row>
    <row r="1779" spans="1:7">
      <c r="A1779" s="150">
        <f t="shared" si="27"/>
        <v>5</v>
      </c>
      <c r="B1779" s="150">
        <v>1777</v>
      </c>
      <c r="C1779" s="152" t="s">
        <v>31</v>
      </c>
      <c r="D1779" s="154"/>
      <c r="E1779" s="155"/>
      <c r="F1779" s="291"/>
      <c r="G1779" s="153"/>
    </row>
    <row r="1780" spans="1:7">
      <c r="A1780" s="150">
        <f t="shared" si="27"/>
        <v>5</v>
      </c>
      <c r="B1780" s="150">
        <v>1778</v>
      </c>
      <c r="C1780" s="152" t="s">
        <v>31</v>
      </c>
      <c r="D1780" s="154"/>
      <c r="E1780" s="155"/>
      <c r="F1780" s="291"/>
      <c r="G1780" s="153"/>
    </row>
    <row r="1781" spans="1:7">
      <c r="A1781" s="150">
        <f t="shared" si="27"/>
        <v>5</v>
      </c>
      <c r="B1781" s="150">
        <v>1779</v>
      </c>
      <c r="C1781" s="152" t="s">
        <v>31</v>
      </c>
      <c r="D1781" s="154"/>
      <c r="E1781" s="155"/>
      <c r="F1781" s="291"/>
      <c r="G1781" s="153"/>
    </row>
    <row r="1782" spans="1:7">
      <c r="A1782" s="150">
        <f t="shared" si="27"/>
        <v>5</v>
      </c>
      <c r="B1782" s="150">
        <v>1780</v>
      </c>
      <c r="C1782" s="152" t="s">
        <v>31</v>
      </c>
      <c r="D1782" s="154"/>
      <c r="E1782" s="155"/>
      <c r="F1782" s="291"/>
      <c r="G1782" s="153"/>
    </row>
    <row r="1783" spans="1:7">
      <c r="A1783" s="150">
        <f t="shared" si="27"/>
        <v>5</v>
      </c>
      <c r="B1783" s="150">
        <v>1781</v>
      </c>
      <c r="C1783" s="152" t="s">
        <v>31</v>
      </c>
      <c r="D1783" s="154"/>
      <c r="E1783" s="155"/>
      <c r="F1783" s="291"/>
      <c r="G1783" s="153"/>
    </row>
    <row r="1784" spans="1:7">
      <c r="A1784" s="150">
        <f t="shared" si="27"/>
        <v>5</v>
      </c>
      <c r="B1784" s="150">
        <v>1782</v>
      </c>
      <c r="C1784" s="152" t="s">
        <v>31</v>
      </c>
      <c r="D1784" s="154"/>
      <c r="E1784" s="155"/>
      <c r="F1784" s="291"/>
      <c r="G1784" s="153"/>
    </row>
    <row r="1785" spans="1:7">
      <c r="A1785" s="150">
        <f t="shared" si="27"/>
        <v>5</v>
      </c>
      <c r="B1785" s="150">
        <v>1783</v>
      </c>
      <c r="C1785" s="152" t="s">
        <v>31</v>
      </c>
      <c r="D1785" s="154"/>
      <c r="E1785" s="155"/>
      <c r="F1785" s="291"/>
      <c r="G1785" s="153"/>
    </row>
    <row r="1786" spans="1:7">
      <c r="A1786" s="150">
        <f t="shared" si="27"/>
        <v>5</v>
      </c>
      <c r="B1786" s="150">
        <v>1784</v>
      </c>
      <c r="C1786" s="152" t="s">
        <v>31</v>
      </c>
      <c r="D1786" s="154"/>
      <c r="E1786" s="155"/>
      <c r="F1786" s="291"/>
      <c r="G1786" s="153"/>
    </row>
    <row r="1787" spans="1:7">
      <c r="A1787" s="150">
        <f t="shared" si="27"/>
        <v>5</v>
      </c>
      <c r="B1787" s="150">
        <v>1785</v>
      </c>
      <c r="C1787" s="152" t="s">
        <v>31</v>
      </c>
      <c r="D1787" s="154"/>
      <c r="E1787" s="155"/>
      <c r="F1787" s="291"/>
      <c r="G1787" s="153"/>
    </row>
    <row r="1788" spans="1:7">
      <c r="A1788" s="150">
        <f t="shared" si="27"/>
        <v>5</v>
      </c>
      <c r="B1788" s="150">
        <v>1786</v>
      </c>
      <c r="C1788" s="152" t="s">
        <v>31</v>
      </c>
      <c r="D1788" s="154"/>
      <c r="E1788" s="155"/>
      <c r="F1788" s="291"/>
      <c r="G1788" s="153"/>
    </row>
    <row r="1789" spans="1:7">
      <c r="A1789" s="150">
        <f t="shared" si="27"/>
        <v>5</v>
      </c>
      <c r="B1789" s="150">
        <v>1787</v>
      </c>
      <c r="C1789" s="152" t="s">
        <v>31</v>
      </c>
      <c r="D1789" s="154"/>
      <c r="E1789" s="155"/>
      <c r="F1789" s="291"/>
      <c r="G1789" s="153"/>
    </row>
    <row r="1790" spans="1:7">
      <c r="A1790" s="150">
        <f t="shared" si="27"/>
        <v>5</v>
      </c>
      <c r="B1790" s="150">
        <v>1788</v>
      </c>
      <c r="C1790" s="152" t="s">
        <v>31</v>
      </c>
      <c r="D1790" s="154"/>
      <c r="E1790" s="155"/>
      <c r="F1790" s="291"/>
      <c r="G1790" s="153"/>
    </row>
    <row r="1791" spans="1:7">
      <c r="A1791" s="150">
        <f t="shared" si="27"/>
        <v>5</v>
      </c>
      <c r="B1791" s="150">
        <v>1789</v>
      </c>
      <c r="C1791" s="152" t="s">
        <v>31</v>
      </c>
      <c r="D1791" s="154"/>
      <c r="E1791" s="155"/>
      <c r="F1791" s="291"/>
      <c r="G1791" s="153"/>
    </row>
    <row r="1792" spans="1:7">
      <c r="A1792" s="150">
        <f t="shared" si="27"/>
        <v>5</v>
      </c>
      <c r="B1792" s="150">
        <v>1790</v>
      </c>
      <c r="C1792" s="152" t="s">
        <v>31</v>
      </c>
      <c r="D1792" s="154"/>
      <c r="E1792" s="155"/>
      <c r="F1792" s="291"/>
      <c r="G1792" s="153"/>
    </row>
    <row r="1793" spans="1:7">
      <c r="A1793" s="150">
        <f t="shared" si="27"/>
        <v>5</v>
      </c>
      <c r="B1793" s="150">
        <v>1791</v>
      </c>
      <c r="C1793" s="152" t="s">
        <v>31</v>
      </c>
      <c r="D1793" s="154"/>
      <c r="E1793" s="155"/>
      <c r="F1793" s="291"/>
      <c r="G1793" s="153"/>
    </row>
    <row r="1794" spans="1:7">
      <c r="A1794" s="150">
        <f t="shared" si="27"/>
        <v>5</v>
      </c>
      <c r="B1794" s="150">
        <v>1792</v>
      </c>
      <c r="C1794" s="152" t="s">
        <v>31</v>
      </c>
      <c r="D1794" s="154"/>
      <c r="E1794" s="155"/>
      <c r="F1794" s="291"/>
      <c r="G1794" s="153"/>
    </row>
    <row r="1795" spans="1:7">
      <c r="A1795" s="150">
        <f t="shared" ref="A1795:A1858" si="28">VALUE(mois)</f>
        <v>5</v>
      </c>
      <c r="B1795" s="150">
        <v>1793</v>
      </c>
      <c r="C1795" s="152" t="s">
        <v>31</v>
      </c>
      <c r="D1795" s="154"/>
      <c r="E1795" s="155"/>
      <c r="F1795" s="291"/>
      <c r="G1795" s="153"/>
    </row>
    <row r="1796" spans="1:7">
      <c r="A1796" s="150">
        <f t="shared" si="28"/>
        <v>5</v>
      </c>
      <c r="B1796" s="150">
        <v>1794</v>
      </c>
      <c r="C1796" s="152" t="s">
        <v>31</v>
      </c>
      <c r="D1796" s="154"/>
      <c r="E1796" s="155"/>
      <c r="F1796" s="291"/>
      <c r="G1796" s="153"/>
    </row>
    <row r="1797" spans="1:7">
      <c r="A1797" s="150">
        <f t="shared" si="28"/>
        <v>5</v>
      </c>
      <c r="B1797" s="150">
        <v>1795</v>
      </c>
      <c r="C1797" s="152" t="s">
        <v>31</v>
      </c>
      <c r="D1797" s="154"/>
      <c r="E1797" s="155"/>
      <c r="F1797" s="291"/>
      <c r="G1797" s="153"/>
    </row>
    <row r="1798" spans="1:7">
      <c r="A1798" s="150">
        <f t="shared" si="28"/>
        <v>5</v>
      </c>
      <c r="B1798" s="150">
        <v>1796</v>
      </c>
      <c r="C1798" s="152" t="s">
        <v>31</v>
      </c>
      <c r="D1798" s="154"/>
      <c r="E1798" s="155"/>
      <c r="F1798" s="291"/>
      <c r="G1798" s="153"/>
    </row>
    <row r="1799" spans="1:7">
      <c r="A1799" s="150">
        <f t="shared" si="28"/>
        <v>5</v>
      </c>
      <c r="B1799" s="150">
        <v>1797</v>
      </c>
      <c r="C1799" s="152" t="s">
        <v>31</v>
      </c>
      <c r="D1799" s="154"/>
      <c r="E1799" s="155"/>
      <c r="F1799" s="291"/>
      <c r="G1799" s="153"/>
    </row>
    <row r="1800" spans="1:7">
      <c r="A1800" s="150">
        <f t="shared" si="28"/>
        <v>5</v>
      </c>
      <c r="B1800" s="150">
        <v>1798</v>
      </c>
      <c r="C1800" s="152" t="s">
        <v>31</v>
      </c>
      <c r="D1800" s="154"/>
      <c r="E1800" s="155"/>
      <c r="F1800" s="291"/>
      <c r="G1800" s="153"/>
    </row>
    <row r="1801" spans="1:7">
      <c r="A1801" s="150">
        <f t="shared" si="28"/>
        <v>5</v>
      </c>
      <c r="B1801" s="150">
        <v>1799</v>
      </c>
      <c r="C1801" s="152" t="s">
        <v>31</v>
      </c>
      <c r="D1801" s="154"/>
      <c r="E1801" s="155"/>
      <c r="F1801" s="291"/>
      <c r="G1801" s="153"/>
    </row>
    <row r="1802" spans="1:7">
      <c r="A1802" s="150">
        <f t="shared" si="28"/>
        <v>5</v>
      </c>
      <c r="B1802" s="150">
        <v>1800</v>
      </c>
      <c r="C1802" s="152" t="s">
        <v>31</v>
      </c>
      <c r="D1802" s="154"/>
      <c r="E1802" s="155"/>
      <c r="F1802" s="291"/>
      <c r="G1802" s="153"/>
    </row>
    <row r="1803" spans="1:7">
      <c r="A1803" s="150">
        <f t="shared" si="28"/>
        <v>5</v>
      </c>
      <c r="B1803" s="150">
        <v>1801</v>
      </c>
      <c r="C1803" s="152" t="s">
        <v>31</v>
      </c>
      <c r="D1803" s="154"/>
      <c r="E1803" s="155"/>
      <c r="F1803" s="291"/>
      <c r="G1803" s="153"/>
    </row>
    <row r="1804" spans="1:7">
      <c r="A1804" s="150">
        <f t="shared" si="28"/>
        <v>5</v>
      </c>
      <c r="B1804" s="150">
        <v>1802</v>
      </c>
      <c r="C1804" s="152" t="s">
        <v>31</v>
      </c>
      <c r="D1804" s="154"/>
      <c r="E1804" s="155"/>
      <c r="F1804" s="291"/>
      <c r="G1804" s="153"/>
    </row>
    <row r="1805" spans="1:7">
      <c r="A1805" s="150">
        <f t="shared" si="28"/>
        <v>5</v>
      </c>
      <c r="B1805" s="150">
        <v>1803</v>
      </c>
      <c r="C1805" s="152" t="s">
        <v>31</v>
      </c>
      <c r="D1805" s="154"/>
      <c r="E1805" s="155"/>
      <c r="F1805" s="291"/>
      <c r="G1805" s="153"/>
    </row>
    <row r="1806" spans="1:7">
      <c r="A1806" s="150">
        <f t="shared" si="28"/>
        <v>5</v>
      </c>
      <c r="B1806" s="150">
        <v>1804</v>
      </c>
      <c r="C1806" s="152" t="s">
        <v>31</v>
      </c>
      <c r="D1806" s="154"/>
      <c r="E1806" s="155"/>
      <c r="F1806" s="291"/>
      <c r="G1806" s="153"/>
    </row>
    <row r="1807" spans="1:7">
      <c r="A1807" s="150">
        <f t="shared" si="28"/>
        <v>5</v>
      </c>
      <c r="B1807" s="150">
        <v>1805</v>
      </c>
      <c r="C1807" s="152" t="s">
        <v>31</v>
      </c>
      <c r="D1807" s="154"/>
      <c r="E1807" s="155"/>
      <c r="F1807" s="291"/>
      <c r="G1807" s="153"/>
    </row>
    <row r="1808" spans="1:7">
      <c r="A1808" s="150">
        <f t="shared" si="28"/>
        <v>5</v>
      </c>
      <c r="B1808" s="150">
        <v>1806</v>
      </c>
      <c r="C1808" s="152" t="s">
        <v>31</v>
      </c>
      <c r="D1808" s="154"/>
      <c r="E1808" s="155"/>
      <c r="F1808" s="291"/>
      <c r="G1808" s="153"/>
    </row>
    <row r="1809" spans="1:7">
      <c r="A1809" s="150">
        <f t="shared" si="28"/>
        <v>5</v>
      </c>
      <c r="B1809" s="150">
        <v>1807</v>
      </c>
      <c r="C1809" s="152" t="s">
        <v>31</v>
      </c>
      <c r="D1809" s="154"/>
      <c r="E1809" s="155"/>
      <c r="F1809" s="291"/>
      <c r="G1809" s="153"/>
    </row>
    <row r="1810" spans="1:7">
      <c r="A1810" s="150">
        <f t="shared" si="28"/>
        <v>5</v>
      </c>
      <c r="B1810" s="150">
        <v>1808</v>
      </c>
      <c r="C1810" s="152" t="s">
        <v>31</v>
      </c>
      <c r="D1810" s="154"/>
      <c r="E1810" s="155"/>
      <c r="F1810" s="291"/>
      <c r="G1810" s="153"/>
    </row>
    <row r="1811" spans="1:7">
      <c r="A1811" s="150">
        <f t="shared" si="28"/>
        <v>5</v>
      </c>
      <c r="B1811" s="150">
        <v>1809</v>
      </c>
      <c r="C1811" s="152" t="s">
        <v>31</v>
      </c>
      <c r="D1811" s="154"/>
      <c r="E1811" s="155"/>
      <c r="F1811" s="291"/>
      <c r="G1811" s="153"/>
    </row>
    <row r="1812" spans="1:7">
      <c r="A1812" s="150">
        <f t="shared" si="28"/>
        <v>5</v>
      </c>
      <c r="B1812" s="150">
        <v>1810</v>
      </c>
      <c r="C1812" s="152" t="s">
        <v>31</v>
      </c>
      <c r="D1812" s="154"/>
      <c r="E1812" s="155"/>
      <c r="F1812" s="291"/>
      <c r="G1812" s="153"/>
    </row>
    <row r="1813" spans="1:7">
      <c r="A1813" s="150">
        <f t="shared" si="28"/>
        <v>5</v>
      </c>
      <c r="B1813" s="150">
        <v>1811</v>
      </c>
      <c r="C1813" s="152" t="s">
        <v>31</v>
      </c>
      <c r="D1813" s="154"/>
      <c r="E1813" s="155"/>
      <c r="F1813" s="291"/>
      <c r="G1813" s="153"/>
    </row>
    <row r="1814" spans="1:7">
      <c r="A1814" s="150">
        <f t="shared" si="28"/>
        <v>5</v>
      </c>
      <c r="B1814" s="150">
        <v>1812</v>
      </c>
      <c r="C1814" s="152" t="s">
        <v>31</v>
      </c>
      <c r="D1814" s="154"/>
      <c r="E1814" s="155"/>
      <c r="F1814" s="291"/>
      <c r="G1814" s="153"/>
    </row>
    <row r="1815" spans="1:7">
      <c r="A1815" s="150">
        <f t="shared" si="28"/>
        <v>5</v>
      </c>
      <c r="B1815" s="150">
        <v>1813</v>
      </c>
      <c r="C1815" s="152" t="s">
        <v>31</v>
      </c>
      <c r="D1815" s="154"/>
      <c r="E1815" s="155"/>
      <c r="F1815" s="291"/>
      <c r="G1815" s="153"/>
    </row>
    <row r="1816" spans="1:7">
      <c r="A1816" s="150">
        <f t="shared" si="28"/>
        <v>5</v>
      </c>
      <c r="B1816" s="150">
        <v>1814</v>
      </c>
      <c r="C1816" s="152" t="s">
        <v>31</v>
      </c>
      <c r="D1816" s="154"/>
      <c r="E1816" s="155"/>
      <c r="F1816" s="291"/>
      <c r="G1816" s="153"/>
    </row>
    <row r="1817" spans="1:7">
      <c r="A1817" s="150">
        <f t="shared" si="28"/>
        <v>5</v>
      </c>
      <c r="B1817" s="150">
        <v>1815</v>
      </c>
      <c r="C1817" s="152" t="s">
        <v>31</v>
      </c>
      <c r="D1817" s="154"/>
      <c r="E1817" s="155"/>
      <c r="F1817" s="291"/>
      <c r="G1817" s="153"/>
    </row>
    <row r="1818" spans="1:7">
      <c r="A1818" s="150">
        <f t="shared" si="28"/>
        <v>5</v>
      </c>
      <c r="B1818" s="150">
        <v>1816</v>
      </c>
      <c r="C1818" s="152" t="s">
        <v>31</v>
      </c>
      <c r="D1818" s="154"/>
      <c r="E1818" s="155"/>
      <c r="F1818" s="291"/>
      <c r="G1818" s="153"/>
    </row>
    <row r="1819" spans="1:7">
      <c r="A1819" s="150">
        <f t="shared" si="28"/>
        <v>5</v>
      </c>
      <c r="B1819" s="150">
        <v>1817</v>
      </c>
      <c r="C1819" s="152" t="s">
        <v>31</v>
      </c>
      <c r="D1819" s="154"/>
      <c r="E1819" s="155"/>
      <c r="F1819" s="291"/>
      <c r="G1819" s="153"/>
    </row>
    <row r="1820" spans="1:7">
      <c r="A1820" s="150">
        <f t="shared" si="28"/>
        <v>5</v>
      </c>
      <c r="B1820" s="150">
        <v>1818</v>
      </c>
      <c r="C1820" s="152" t="s">
        <v>31</v>
      </c>
      <c r="D1820" s="154"/>
      <c r="E1820" s="155"/>
      <c r="F1820" s="291"/>
      <c r="G1820" s="153"/>
    </row>
    <row r="1821" spans="1:7">
      <c r="A1821" s="150">
        <f t="shared" si="28"/>
        <v>5</v>
      </c>
      <c r="B1821" s="150">
        <v>1819</v>
      </c>
      <c r="C1821" s="152" t="s">
        <v>31</v>
      </c>
      <c r="D1821" s="154"/>
      <c r="E1821" s="155"/>
      <c r="F1821" s="291"/>
      <c r="G1821" s="153"/>
    </row>
    <row r="1822" spans="1:7">
      <c r="A1822" s="150">
        <f t="shared" si="28"/>
        <v>5</v>
      </c>
      <c r="B1822" s="150">
        <v>1820</v>
      </c>
      <c r="C1822" s="152" t="s">
        <v>31</v>
      </c>
      <c r="D1822" s="154"/>
      <c r="E1822" s="155"/>
      <c r="F1822" s="291"/>
      <c r="G1822" s="153"/>
    </row>
    <row r="1823" spans="1:7">
      <c r="A1823" s="150">
        <f t="shared" si="28"/>
        <v>5</v>
      </c>
      <c r="B1823" s="150">
        <v>1821</v>
      </c>
      <c r="C1823" s="152" t="s">
        <v>31</v>
      </c>
      <c r="D1823" s="154"/>
      <c r="E1823" s="155"/>
      <c r="F1823" s="291"/>
      <c r="G1823" s="153"/>
    </row>
    <row r="1824" spans="1:7">
      <c r="A1824" s="150">
        <f t="shared" si="28"/>
        <v>5</v>
      </c>
      <c r="B1824" s="150">
        <v>1822</v>
      </c>
      <c r="C1824" s="152" t="s">
        <v>31</v>
      </c>
      <c r="D1824" s="154"/>
      <c r="E1824" s="155"/>
      <c r="F1824" s="291"/>
      <c r="G1824" s="153"/>
    </row>
    <row r="1825" spans="1:7">
      <c r="A1825" s="150">
        <f t="shared" si="28"/>
        <v>5</v>
      </c>
      <c r="B1825" s="150">
        <v>1823</v>
      </c>
      <c r="C1825" s="152" t="s">
        <v>31</v>
      </c>
      <c r="D1825" s="154"/>
      <c r="E1825" s="155"/>
      <c r="F1825" s="291"/>
      <c r="G1825" s="153"/>
    </row>
    <row r="1826" spans="1:7">
      <c r="A1826" s="150">
        <f t="shared" si="28"/>
        <v>5</v>
      </c>
      <c r="B1826" s="150">
        <v>1824</v>
      </c>
      <c r="C1826" s="152" t="s">
        <v>31</v>
      </c>
      <c r="D1826" s="154"/>
      <c r="E1826" s="155"/>
      <c r="F1826" s="291"/>
      <c r="G1826" s="153"/>
    </row>
    <row r="1827" spans="1:7">
      <c r="A1827" s="150">
        <f t="shared" si="28"/>
        <v>5</v>
      </c>
      <c r="B1827" s="150">
        <v>1825</v>
      </c>
      <c r="C1827" s="152" t="s">
        <v>31</v>
      </c>
      <c r="D1827" s="154"/>
      <c r="E1827" s="155"/>
      <c r="F1827" s="291"/>
      <c r="G1827" s="153"/>
    </row>
    <row r="1828" spans="1:7">
      <c r="A1828" s="150">
        <f t="shared" si="28"/>
        <v>5</v>
      </c>
      <c r="B1828" s="150">
        <v>1826</v>
      </c>
      <c r="C1828" s="152" t="s">
        <v>31</v>
      </c>
      <c r="D1828" s="154"/>
      <c r="E1828" s="155"/>
      <c r="F1828" s="291"/>
      <c r="G1828" s="153"/>
    </row>
    <row r="1829" spans="1:7">
      <c r="A1829" s="150">
        <f t="shared" si="28"/>
        <v>5</v>
      </c>
      <c r="B1829" s="150">
        <v>1827</v>
      </c>
      <c r="C1829" s="152" t="s">
        <v>31</v>
      </c>
      <c r="D1829" s="154"/>
      <c r="E1829" s="155"/>
      <c r="F1829" s="291"/>
      <c r="G1829" s="153"/>
    </row>
    <row r="1830" spans="1:7">
      <c r="A1830" s="150">
        <f t="shared" si="28"/>
        <v>5</v>
      </c>
      <c r="B1830" s="150">
        <v>1828</v>
      </c>
      <c r="C1830" s="152" t="s">
        <v>31</v>
      </c>
      <c r="D1830" s="154"/>
      <c r="E1830" s="155"/>
      <c r="F1830" s="291"/>
      <c r="G1830" s="153"/>
    </row>
    <row r="1831" spans="1:7">
      <c r="A1831" s="150">
        <f t="shared" si="28"/>
        <v>5</v>
      </c>
      <c r="B1831" s="150">
        <v>1829</v>
      </c>
      <c r="C1831" s="152" t="s">
        <v>31</v>
      </c>
      <c r="D1831" s="154"/>
      <c r="E1831" s="155"/>
      <c r="F1831" s="291"/>
      <c r="G1831" s="153"/>
    </row>
    <row r="1832" spans="1:7">
      <c r="A1832" s="150">
        <f t="shared" si="28"/>
        <v>5</v>
      </c>
      <c r="B1832" s="150">
        <v>1830</v>
      </c>
      <c r="C1832" s="152" t="s">
        <v>31</v>
      </c>
      <c r="D1832" s="154"/>
      <c r="E1832" s="155"/>
      <c r="F1832" s="291"/>
      <c r="G1832" s="153"/>
    </row>
    <row r="1833" spans="1:7">
      <c r="A1833" s="150">
        <f t="shared" si="28"/>
        <v>5</v>
      </c>
      <c r="B1833" s="150">
        <v>1831</v>
      </c>
      <c r="C1833" s="152" t="s">
        <v>31</v>
      </c>
      <c r="D1833" s="154"/>
      <c r="E1833" s="155"/>
      <c r="F1833" s="291"/>
      <c r="G1833" s="153"/>
    </row>
    <row r="1834" spans="1:7">
      <c r="A1834" s="150">
        <f t="shared" si="28"/>
        <v>5</v>
      </c>
      <c r="B1834" s="150">
        <v>1832</v>
      </c>
      <c r="C1834" s="152" t="s">
        <v>31</v>
      </c>
      <c r="D1834" s="154"/>
      <c r="E1834" s="155"/>
      <c r="F1834" s="291"/>
      <c r="G1834" s="153"/>
    </row>
    <row r="1835" spans="1:7">
      <c r="A1835" s="150">
        <f t="shared" si="28"/>
        <v>5</v>
      </c>
      <c r="B1835" s="150">
        <v>1833</v>
      </c>
      <c r="C1835" s="152" t="s">
        <v>31</v>
      </c>
      <c r="D1835" s="154"/>
      <c r="E1835" s="155"/>
      <c r="F1835" s="291"/>
      <c r="G1835" s="153"/>
    </row>
    <row r="1836" spans="1:7">
      <c r="A1836" s="150">
        <f t="shared" si="28"/>
        <v>5</v>
      </c>
      <c r="B1836" s="150">
        <v>1834</v>
      </c>
      <c r="C1836" s="152" t="s">
        <v>31</v>
      </c>
      <c r="D1836" s="154"/>
      <c r="E1836" s="155"/>
      <c r="F1836" s="291"/>
      <c r="G1836" s="153"/>
    </row>
    <row r="1837" spans="1:7">
      <c r="A1837" s="150">
        <f t="shared" si="28"/>
        <v>5</v>
      </c>
      <c r="B1837" s="150">
        <v>1835</v>
      </c>
      <c r="C1837" s="152" t="s">
        <v>31</v>
      </c>
      <c r="D1837" s="154"/>
      <c r="E1837" s="155"/>
      <c r="F1837" s="291"/>
      <c r="G1837" s="153"/>
    </row>
    <row r="1838" spans="1:7">
      <c r="A1838" s="150">
        <f t="shared" si="28"/>
        <v>5</v>
      </c>
      <c r="B1838" s="150">
        <v>1836</v>
      </c>
      <c r="C1838" s="152" t="s">
        <v>31</v>
      </c>
      <c r="D1838" s="154"/>
      <c r="E1838" s="155"/>
      <c r="F1838" s="291"/>
      <c r="G1838" s="153"/>
    </row>
    <row r="1839" spans="1:7">
      <c r="A1839" s="150">
        <f t="shared" si="28"/>
        <v>5</v>
      </c>
      <c r="B1839" s="150">
        <v>1837</v>
      </c>
      <c r="C1839" s="152" t="s">
        <v>31</v>
      </c>
      <c r="D1839" s="154"/>
      <c r="E1839" s="155"/>
      <c r="F1839" s="291"/>
      <c r="G1839" s="153"/>
    </row>
    <row r="1840" spans="1:7">
      <c r="A1840" s="150">
        <f t="shared" si="28"/>
        <v>5</v>
      </c>
      <c r="B1840" s="150">
        <v>1838</v>
      </c>
      <c r="C1840" s="152" t="s">
        <v>31</v>
      </c>
      <c r="D1840" s="154"/>
      <c r="E1840" s="155"/>
      <c r="F1840" s="291"/>
      <c r="G1840" s="153"/>
    </row>
    <row r="1841" spans="1:7">
      <c r="A1841" s="150">
        <f t="shared" si="28"/>
        <v>5</v>
      </c>
      <c r="B1841" s="150">
        <v>1839</v>
      </c>
      <c r="C1841" s="152" t="s">
        <v>31</v>
      </c>
      <c r="D1841" s="154"/>
      <c r="E1841" s="155"/>
      <c r="F1841" s="291"/>
      <c r="G1841" s="153"/>
    </row>
    <row r="1842" spans="1:7">
      <c r="A1842" s="150">
        <f t="shared" si="28"/>
        <v>5</v>
      </c>
      <c r="B1842" s="150">
        <v>1840</v>
      </c>
      <c r="C1842" s="152" t="s">
        <v>31</v>
      </c>
      <c r="D1842" s="154"/>
      <c r="E1842" s="155"/>
      <c r="F1842" s="291"/>
      <c r="G1842" s="153"/>
    </row>
    <row r="1843" spans="1:7">
      <c r="A1843" s="150">
        <f t="shared" si="28"/>
        <v>5</v>
      </c>
      <c r="B1843" s="150">
        <v>1841</v>
      </c>
      <c r="C1843" s="152" t="s">
        <v>31</v>
      </c>
      <c r="D1843" s="154"/>
      <c r="E1843" s="155"/>
      <c r="F1843" s="291"/>
      <c r="G1843" s="153"/>
    </row>
    <row r="1844" spans="1:7">
      <c r="A1844" s="150">
        <f t="shared" si="28"/>
        <v>5</v>
      </c>
      <c r="B1844" s="150">
        <v>1842</v>
      </c>
      <c r="C1844" s="152" t="s">
        <v>31</v>
      </c>
      <c r="D1844" s="154"/>
      <c r="E1844" s="155"/>
      <c r="F1844" s="291"/>
      <c r="G1844" s="153"/>
    </row>
    <row r="1845" spans="1:7">
      <c r="A1845" s="150">
        <f t="shared" si="28"/>
        <v>5</v>
      </c>
      <c r="B1845" s="150">
        <v>1843</v>
      </c>
      <c r="C1845" s="152" t="s">
        <v>31</v>
      </c>
      <c r="D1845" s="154"/>
      <c r="E1845" s="155"/>
      <c r="F1845" s="291"/>
      <c r="G1845" s="153"/>
    </row>
    <row r="1846" spans="1:7">
      <c r="A1846" s="150">
        <f t="shared" si="28"/>
        <v>5</v>
      </c>
      <c r="B1846" s="150">
        <v>1844</v>
      </c>
      <c r="C1846" s="152" t="s">
        <v>31</v>
      </c>
      <c r="D1846" s="154"/>
      <c r="E1846" s="155"/>
      <c r="F1846" s="291"/>
      <c r="G1846" s="153"/>
    </row>
    <row r="1847" spans="1:7">
      <c r="A1847" s="150">
        <f t="shared" si="28"/>
        <v>5</v>
      </c>
      <c r="B1847" s="150">
        <v>1845</v>
      </c>
      <c r="C1847" s="152" t="s">
        <v>31</v>
      </c>
      <c r="D1847" s="154"/>
      <c r="E1847" s="155"/>
      <c r="F1847" s="291"/>
      <c r="G1847" s="153"/>
    </row>
    <row r="1848" spans="1:7">
      <c r="A1848" s="150">
        <f t="shared" si="28"/>
        <v>5</v>
      </c>
      <c r="B1848" s="150">
        <v>1846</v>
      </c>
      <c r="C1848" s="152" t="s">
        <v>31</v>
      </c>
      <c r="D1848" s="154"/>
      <c r="E1848" s="155"/>
      <c r="F1848" s="291"/>
      <c r="G1848" s="153"/>
    </row>
    <row r="1849" spans="1:7">
      <c r="A1849" s="150">
        <f t="shared" si="28"/>
        <v>5</v>
      </c>
      <c r="B1849" s="150">
        <v>1847</v>
      </c>
      <c r="C1849" s="152" t="s">
        <v>31</v>
      </c>
      <c r="D1849" s="154"/>
      <c r="E1849" s="155"/>
      <c r="F1849" s="291"/>
      <c r="G1849" s="153"/>
    </row>
    <row r="1850" spans="1:7">
      <c r="A1850" s="150">
        <f t="shared" si="28"/>
        <v>5</v>
      </c>
      <c r="B1850" s="150">
        <v>1848</v>
      </c>
      <c r="C1850" s="152" t="s">
        <v>31</v>
      </c>
      <c r="D1850" s="154"/>
      <c r="E1850" s="155"/>
      <c r="F1850" s="291"/>
      <c r="G1850" s="153"/>
    </row>
    <row r="1851" spans="1:7">
      <c r="A1851" s="150">
        <f t="shared" si="28"/>
        <v>5</v>
      </c>
      <c r="B1851" s="150">
        <v>1849</v>
      </c>
      <c r="C1851" s="152" t="s">
        <v>31</v>
      </c>
      <c r="D1851" s="154"/>
      <c r="E1851" s="155"/>
      <c r="F1851" s="291"/>
      <c r="G1851" s="153"/>
    </row>
    <row r="1852" spans="1:7">
      <c r="A1852" s="150">
        <f t="shared" si="28"/>
        <v>5</v>
      </c>
      <c r="B1852" s="150">
        <v>1850</v>
      </c>
      <c r="C1852" s="152" t="s">
        <v>31</v>
      </c>
      <c r="D1852" s="154"/>
      <c r="E1852" s="155"/>
      <c r="F1852" s="291"/>
      <c r="G1852" s="153"/>
    </row>
    <row r="1853" spans="1:7">
      <c r="A1853" s="150">
        <f t="shared" si="28"/>
        <v>5</v>
      </c>
      <c r="B1853" s="150">
        <v>1851</v>
      </c>
      <c r="C1853" s="152" t="s">
        <v>31</v>
      </c>
      <c r="D1853" s="154"/>
      <c r="E1853" s="155"/>
      <c r="F1853" s="291"/>
      <c r="G1853" s="153"/>
    </row>
    <row r="1854" spans="1:7">
      <c r="A1854" s="150">
        <f t="shared" si="28"/>
        <v>5</v>
      </c>
      <c r="B1854" s="150">
        <v>1852</v>
      </c>
      <c r="C1854" s="152" t="s">
        <v>31</v>
      </c>
      <c r="D1854" s="154"/>
      <c r="E1854" s="155"/>
      <c r="F1854" s="291"/>
      <c r="G1854" s="153"/>
    </row>
    <row r="1855" spans="1:7">
      <c r="A1855" s="150">
        <f t="shared" si="28"/>
        <v>5</v>
      </c>
      <c r="B1855" s="150">
        <v>1853</v>
      </c>
      <c r="C1855" s="152" t="s">
        <v>31</v>
      </c>
      <c r="D1855" s="154"/>
      <c r="E1855" s="155"/>
      <c r="F1855" s="291"/>
      <c r="G1855" s="153"/>
    </row>
    <row r="1856" spans="1:7">
      <c r="A1856" s="150">
        <f t="shared" si="28"/>
        <v>5</v>
      </c>
      <c r="B1856" s="150">
        <v>1854</v>
      </c>
      <c r="C1856" s="152" t="s">
        <v>31</v>
      </c>
      <c r="D1856" s="154"/>
      <c r="E1856" s="155"/>
      <c r="F1856" s="291"/>
      <c r="G1856" s="153"/>
    </row>
    <row r="1857" spans="1:7">
      <c r="A1857" s="150">
        <f t="shared" si="28"/>
        <v>5</v>
      </c>
      <c r="B1857" s="150">
        <v>1855</v>
      </c>
      <c r="C1857" s="152" t="s">
        <v>31</v>
      </c>
      <c r="D1857" s="154"/>
      <c r="E1857" s="155"/>
      <c r="F1857" s="291"/>
      <c r="G1857" s="153"/>
    </row>
    <row r="1858" spans="1:7">
      <c r="A1858" s="150">
        <f t="shared" si="28"/>
        <v>5</v>
      </c>
      <c r="B1858" s="150">
        <v>1856</v>
      </c>
      <c r="C1858" s="152" t="s">
        <v>31</v>
      </c>
      <c r="D1858" s="154"/>
      <c r="E1858" s="155"/>
      <c r="F1858" s="291"/>
      <c r="G1858" s="153"/>
    </row>
    <row r="1859" spans="1:7">
      <c r="A1859" s="150">
        <f t="shared" ref="A1859:A1922" si="29">VALUE(mois)</f>
        <v>5</v>
      </c>
      <c r="B1859" s="150">
        <v>1857</v>
      </c>
      <c r="C1859" s="152" t="s">
        <v>31</v>
      </c>
      <c r="D1859" s="154"/>
      <c r="E1859" s="155"/>
      <c r="F1859" s="291"/>
      <c r="G1859" s="153"/>
    </row>
    <row r="1860" spans="1:7">
      <c r="A1860" s="150">
        <f t="shared" si="29"/>
        <v>5</v>
      </c>
      <c r="B1860" s="150">
        <v>1858</v>
      </c>
      <c r="C1860" s="152" t="s">
        <v>31</v>
      </c>
      <c r="D1860" s="154"/>
      <c r="E1860" s="155"/>
      <c r="F1860" s="291"/>
      <c r="G1860" s="153"/>
    </row>
    <row r="1861" spans="1:7">
      <c r="A1861" s="150">
        <f t="shared" si="29"/>
        <v>5</v>
      </c>
      <c r="B1861" s="150">
        <v>1859</v>
      </c>
      <c r="C1861" s="152" t="s">
        <v>31</v>
      </c>
      <c r="D1861" s="154"/>
      <c r="E1861" s="155"/>
      <c r="F1861" s="291"/>
      <c r="G1861" s="153"/>
    </row>
    <row r="1862" spans="1:7">
      <c r="A1862" s="150">
        <f t="shared" si="29"/>
        <v>5</v>
      </c>
      <c r="B1862" s="150">
        <v>1860</v>
      </c>
      <c r="C1862" s="152" t="s">
        <v>31</v>
      </c>
      <c r="D1862" s="154"/>
      <c r="E1862" s="155"/>
      <c r="F1862" s="291"/>
      <c r="G1862" s="153"/>
    </row>
    <row r="1863" spans="1:7">
      <c r="A1863" s="150">
        <f t="shared" si="29"/>
        <v>5</v>
      </c>
      <c r="B1863" s="150">
        <v>1861</v>
      </c>
      <c r="C1863" s="152" t="s">
        <v>31</v>
      </c>
      <c r="D1863" s="154"/>
      <c r="E1863" s="155"/>
      <c r="F1863" s="291"/>
      <c r="G1863" s="153"/>
    </row>
    <row r="1864" spans="1:7">
      <c r="A1864" s="150">
        <f t="shared" si="29"/>
        <v>5</v>
      </c>
      <c r="B1864" s="150">
        <v>1862</v>
      </c>
      <c r="C1864" s="152" t="s">
        <v>31</v>
      </c>
      <c r="D1864" s="154"/>
      <c r="E1864" s="155"/>
      <c r="F1864" s="291"/>
      <c r="G1864" s="153"/>
    </row>
    <row r="1865" spans="1:7">
      <c r="A1865" s="150">
        <f t="shared" si="29"/>
        <v>5</v>
      </c>
      <c r="B1865" s="150">
        <v>1863</v>
      </c>
      <c r="C1865" s="152" t="s">
        <v>31</v>
      </c>
      <c r="D1865" s="154"/>
      <c r="E1865" s="155"/>
      <c r="F1865" s="291"/>
      <c r="G1865" s="153"/>
    </row>
    <row r="1866" spans="1:7">
      <c r="A1866" s="150">
        <f t="shared" si="29"/>
        <v>5</v>
      </c>
      <c r="B1866" s="150">
        <v>1864</v>
      </c>
      <c r="C1866" s="152" t="s">
        <v>31</v>
      </c>
      <c r="D1866" s="154"/>
      <c r="E1866" s="155"/>
      <c r="F1866" s="291"/>
      <c r="G1866" s="153"/>
    </row>
    <row r="1867" spans="1:7">
      <c r="A1867" s="150">
        <f t="shared" si="29"/>
        <v>5</v>
      </c>
      <c r="B1867" s="150">
        <v>1865</v>
      </c>
      <c r="C1867" s="152" t="s">
        <v>31</v>
      </c>
      <c r="D1867" s="154"/>
      <c r="E1867" s="155"/>
      <c r="F1867" s="291"/>
      <c r="G1867" s="153"/>
    </row>
    <row r="1868" spans="1:7">
      <c r="A1868" s="150">
        <f t="shared" si="29"/>
        <v>5</v>
      </c>
      <c r="B1868" s="150">
        <v>1866</v>
      </c>
      <c r="C1868" s="152" t="s">
        <v>31</v>
      </c>
      <c r="D1868" s="154"/>
      <c r="E1868" s="155"/>
      <c r="F1868" s="291"/>
      <c r="G1868" s="153"/>
    </row>
    <row r="1869" spans="1:7">
      <c r="A1869" s="150">
        <f t="shared" si="29"/>
        <v>5</v>
      </c>
      <c r="B1869" s="150">
        <v>1867</v>
      </c>
      <c r="C1869" s="152" t="s">
        <v>31</v>
      </c>
      <c r="D1869" s="154"/>
      <c r="E1869" s="155"/>
      <c r="F1869" s="291"/>
      <c r="G1869" s="153"/>
    </row>
    <row r="1870" spans="1:7">
      <c r="A1870" s="150">
        <f t="shared" si="29"/>
        <v>5</v>
      </c>
      <c r="B1870" s="150">
        <v>1868</v>
      </c>
      <c r="C1870" s="152" t="s">
        <v>31</v>
      </c>
      <c r="D1870" s="154"/>
      <c r="E1870" s="155"/>
      <c r="F1870" s="291"/>
      <c r="G1870" s="153"/>
    </row>
    <row r="1871" spans="1:7">
      <c r="A1871" s="150">
        <f t="shared" si="29"/>
        <v>5</v>
      </c>
      <c r="B1871" s="150">
        <v>1869</v>
      </c>
      <c r="C1871" s="152" t="s">
        <v>31</v>
      </c>
      <c r="D1871" s="154"/>
      <c r="E1871" s="155"/>
      <c r="F1871" s="291"/>
      <c r="G1871" s="153"/>
    </row>
    <row r="1872" spans="1:7">
      <c r="A1872" s="150">
        <f t="shared" si="29"/>
        <v>5</v>
      </c>
      <c r="B1872" s="150">
        <v>1870</v>
      </c>
      <c r="C1872" s="152" t="s">
        <v>31</v>
      </c>
      <c r="D1872" s="154"/>
      <c r="E1872" s="155"/>
      <c r="F1872" s="291"/>
      <c r="G1872" s="153"/>
    </row>
    <row r="1873" spans="1:7">
      <c r="A1873" s="150">
        <f t="shared" si="29"/>
        <v>5</v>
      </c>
      <c r="B1873" s="150">
        <v>1871</v>
      </c>
      <c r="C1873" s="152" t="s">
        <v>31</v>
      </c>
      <c r="D1873" s="154"/>
      <c r="E1873" s="155"/>
      <c r="F1873" s="291"/>
      <c r="G1873" s="153"/>
    </row>
    <row r="1874" spans="1:7">
      <c r="A1874" s="150">
        <f t="shared" si="29"/>
        <v>5</v>
      </c>
      <c r="B1874" s="150">
        <v>1872</v>
      </c>
      <c r="C1874" s="152" t="s">
        <v>31</v>
      </c>
      <c r="D1874" s="154"/>
      <c r="E1874" s="155"/>
      <c r="F1874" s="291"/>
      <c r="G1874" s="153"/>
    </row>
    <row r="1875" spans="1:7">
      <c r="A1875" s="150">
        <f t="shared" si="29"/>
        <v>5</v>
      </c>
      <c r="B1875" s="150">
        <v>1873</v>
      </c>
      <c r="C1875" s="152" t="s">
        <v>31</v>
      </c>
      <c r="D1875" s="154"/>
      <c r="E1875" s="155"/>
      <c r="F1875" s="291"/>
      <c r="G1875" s="153"/>
    </row>
    <row r="1876" spans="1:7">
      <c r="A1876" s="150">
        <f t="shared" si="29"/>
        <v>5</v>
      </c>
      <c r="B1876" s="150">
        <v>1874</v>
      </c>
      <c r="C1876" s="152" t="s">
        <v>31</v>
      </c>
      <c r="D1876" s="154"/>
      <c r="E1876" s="155"/>
      <c r="F1876" s="291"/>
      <c r="G1876" s="153"/>
    </row>
    <row r="1877" spans="1:7">
      <c r="A1877" s="150">
        <f t="shared" si="29"/>
        <v>5</v>
      </c>
      <c r="B1877" s="150">
        <v>1875</v>
      </c>
      <c r="C1877" s="152" t="s">
        <v>31</v>
      </c>
      <c r="D1877" s="154"/>
      <c r="E1877" s="155"/>
      <c r="F1877" s="291"/>
      <c r="G1877" s="153"/>
    </row>
    <row r="1878" spans="1:7">
      <c r="A1878" s="150">
        <f t="shared" si="29"/>
        <v>5</v>
      </c>
      <c r="B1878" s="150">
        <v>1876</v>
      </c>
      <c r="C1878" s="152" t="s">
        <v>31</v>
      </c>
      <c r="D1878" s="154"/>
      <c r="E1878" s="155"/>
      <c r="F1878" s="291"/>
      <c r="G1878" s="153"/>
    </row>
    <row r="1879" spans="1:7">
      <c r="A1879" s="150">
        <f t="shared" si="29"/>
        <v>5</v>
      </c>
      <c r="B1879" s="150">
        <v>1877</v>
      </c>
      <c r="C1879" s="152" t="s">
        <v>31</v>
      </c>
      <c r="D1879" s="154"/>
      <c r="E1879" s="155"/>
      <c r="F1879" s="291"/>
      <c r="G1879" s="153"/>
    </row>
    <row r="1880" spans="1:7">
      <c r="A1880" s="150">
        <f t="shared" si="29"/>
        <v>5</v>
      </c>
      <c r="B1880" s="150">
        <v>1878</v>
      </c>
      <c r="C1880" s="152" t="s">
        <v>31</v>
      </c>
      <c r="D1880" s="154"/>
      <c r="E1880" s="155"/>
      <c r="F1880" s="291"/>
      <c r="G1880" s="153"/>
    </row>
    <row r="1881" spans="1:7">
      <c r="A1881" s="150">
        <f t="shared" si="29"/>
        <v>5</v>
      </c>
      <c r="B1881" s="150">
        <v>1879</v>
      </c>
      <c r="C1881" s="152" t="s">
        <v>31</v>
      </c>
      <c r="D1881" s="154"/>
      <c r="E1881" s="155"/>
      <c r="F1881" s="291"/>
      <c r="G1881" s="153"/>
    </row>
    <row r="1882" spans="1:7">
      <c r="A1882" s="150">
        <f t="shared" si="29"/>
        <v>5</v>
      </c>
      <c r="B1882" s="150">
        <v>1880</v>
      </c>
      <c r="C1882" s="152" t="s">
        <v>31</v>
      </c>
      <c r="D1882" s="154"/>
      <c r="E1882" s="155"/>
      <c r="F1882" s="291"/>
      <c r="G1882" s="153"/>
    </row>
    <row r="1883" spans="1:7">
      <c r="A1883" s="150">
        <f t="shared" si="29"/>
        <v>5</v>
      </c>
      <c r="B1883" s="150">
        <v>1881</v>
      </c>
      <c r="C1883" s="152" t="s">
        <v>31</v>
      </c>
      <c r="D1883" s="154"/>
      <c r="E1883" s="155"/>
      <c r="F1883" s="291"/>
      <c r="G1883" s="153"/>
    </row>
    <row r="1884" spans="1:7">
      <c r="A1884" s="150">
        <f t="shared" si="29"/>
        <v>5</v>
      </c>
      <c r="B1884" s="150">
        <v>1882</v>
      </c>
      <c r="C1884" s="152" t="s">
        <v>31</v>
      </c>
      <c r="D1884" s="154"/>
      <c r="E1884" s="155"/>
      <c r="F1884" s="291"/>
      <c r="G1884" s="153"/>
    </row>
    <row r="1885" spans="1:7">
      <c r="A1885" s="150">
        <f t="shared" si="29"/>
        <v>5</v>
      </c>
      <c r="B1885" s="150">
        <v>1883</v>
      </c>
      <c r="C1885" s="152" t="s">
        <v>31</v>
      </c>
      <c r="D1885" s="154"/>
      <c r="E1885" s="155"/>
      <c r="F1885" s="291"/>
      <c r="G1885" s="153"/>
    </row>
    <row r="1886" spans="1:7">
      <c r="A1886" s="150">
        <f t="shared" si="29"/>
        <v>5</v>
      </c>
      <c r="B1886" s="150">
        <v>1884</v>
      </c>
      <c r="C1886" s="152" t="s">
        <v>31</v>
      </c>
      <c r="D1886" s="154"/>
      <c r="E1886" s="155"/>
      <c r="F1886" s="291"/>
      <c r="G1886" s="153"/>
    </row>
    <row r="1887" spans="1:7">
      <c r="A1887" s="150">
        <f t="shared" si="29"/>
        <v>5</v>
      </c>
      <c r="B1887" s="150">
        <v>1885</v>
      </c>
      <c r="C1887" s="152" t="s">
        <v>31</v>
      </c>
      <c r="D1887" s="154"/>
      <c r="E1887" s="155"/>
      <c r="F1887" s="291"/>
      <c r="G1887" s="153"/>
    </row>
    <row r="1888" spans="1:7">
      <c r="A1888" s="150">
        <f t="shared" si="29"/>
        <v>5</v>
      </c>
      <c r="B1888" s="150">
        <v>1886</v>
      </c>
      <c r="C1888" s="152" t="s">
        <v>31</v>
      </c>
      <c r="D1888" s="154"/>
      <c r="E1888" s="155"/>
      <c r="F1888" s="291"/>
      <c r="G1888" s="153"/>
    </row>
    <row r="1889" spans="1:7">
      <c r="A1889" s="150">
        <f t="shared" si="29"/>
        <v>5</v>
      </c>
      <c r="B1889" s="150">
        <v>1887</v>
      </c>
      <c r="C1889" s="152" t="s">
        <v>31</v>
      </c>
      <c r="D1889" s="154"/>
      <c r="E1889" s="155"/>
      <c r="F1889" s="291"/>
      <c r="G1889" s="153"/>
    </row>
    <row r="1890" spans="1:7">
      <c r="A1890" s="150">
        <f t="shared" si="29"/>
        <v>5</v>
      </c>
      <c r="B1890" s="150">
        <v>1888</v>
      </c>
      <c r="C1890" s="152" t="s">
        <v>31</v>
      </c>
      <c r="D1890" s="154"/>
      <c r="E1890" s="155"/>
      <c r="F1890" s="291"/>
      <c r="G1890" s="153"/>
    </row>
    <row r="1891" spans="1:7">
      <c r="A1891" s="150">
        <f t="shared" si="29"/>
        <v>5</v>
      </c>
      <c r="B1891" s="150">
        <v>1889</v>
      </c>
      <c r="C1891" s="152" t="s">
        <v>31</v>
      </c>
      <c r="D1891" s="154"/>
      <c r="E1891" s="155"/>
      <c r="F1891" s="291"/>
      <c r="G1891" s="153"/>
    </row>
    <row r="1892" spans="1:7">
      <c r="A1892" s="150">
        <f t="shared" si="29"/>
        <v>5</v>
      </c>
      <c r="B1892" s="150">
        <v>1890</v>
      </c>
      <c r="C1892" s="152" t="s">
        <v>31</v>
      </c>
      <c r="D1892" s="154"/>
      <c r="E1892" s="155"/>
      <c r="F1892" s="291"/>
      <c r="G1892" s="153"/>
    </row>
    <row r="1893" spans="1:7">
      <c r="A1893" s="150">
        <f t="shared" si="29"/>
        <v>5</v>
      </c>
      <c r="B1893" s="150">
        <v>1891</v>
      </c>
      <c r="C1893" s="152" t="s">
        <v>31</v>
      </c>
      <c r="D1893" s="154"/>
      <c r="E1893" s="155"/>
      <c r="F1893" s="291"/>
      <c r="G1893" s="153"/>
    </row>
    <row r="1894" spans="1:7">
      <c r="A1894" s="150">
        <f t="shared" si="29"/>
        <v>5</v>
      </c>
      <c r="B1894" s="150">
        <v>1892</v>
      </c>
      <c r="C1894" s="152" t="s">
        <v>31</v>
      </c>
      <c r="D1894" s="154"/>
      <c r="E1894" s="155"/>
      <c r="F1894" s="291"/>
      <c r="G1894" s="153"/>
    </row>
    <row r="1895" spans="1:7">
      <c r="A1895" s="150">
        <f t="shared" si="29"/>
        <v>5</v>
      </c>
      <c r="B1895" s="150">
        <v>1893</v>
      </c>
      <c r="C1895" s="152" t="s">
        <v>31</v>
      </c>
      <c r="D1895" s="154"/>
      <c r="E1895" s="155"/>
      <c r="F1895" s="291"/>
      <c r="G1895" s="153"/>
    </row>
    <row r="1896" spans="1:7">
      <c r="A1896" s="150">
        <f t="shared" si="29"/>
        <v>5</v>
      </c>
      <c r="B1896" s="150">
        <v>1894</v>
      </c>
      <c r="C1896" s="152" t="s">
        <v>31</v>
      </c>
      <c r="D1896" s="154"/>
      <c r="E1896" s="155"/>
      <c r="F1896" s="291"/>
      <c r="G1896" s="153"/>
    </row>
    <row r="1897" spans="1:7">
      <c r="A1897" s="150">
        <f t="shared" si="29"/>
        <v>5</v>
      </c>
      <c r="B1897" s="150">
        <v>1895</v>
      </c>
      <c r="C1897" s="152" t="s">
        <v>31</v>
      </c>
      <c r="D1897" s="154"/>
      <c r="E1897" s="155"/>
      <c r="F1897" s="291"/>
      <c r="G1897" s="153"/>
    </row>
    <row r="1898" spans="1:7">
      <c r="A1898" s="150">
        <f t="shared" si="29"/>
        <v>5</v>
      </c>
      <c r="B1898" s="150">
        <v>1896</v>
      </c>
      <c r="C1898" s="152" t="s">
        <v>31</v>
      </c>
      <c r="D1898" s="154"/>
      <c r="E1898" s="155"/>
      <c r="F1898" s="291"/>
      <c r="G1898" s="153"/>
    </row>
    <row r="1899" spans="1:7">
      <c r="A1899" s="150">
        <f t="shared" si="29"/>
        <v>5</v>
      </c>
      <c r="B1899" s="150">
        <v>1897</v>
      </c>
      <c r="C1899" s="152" t="s">
        <v>31</v>
      </c>
      <c r="D1899" s="154"/>
      <c r="E1899" s="155"/>
      <c r="F1899" s="291"/>
      <c r="G1899" s="153"/>
    </row>
    <row r="1900" spans="1:7">
      <c r="A1900" s="150">
        <f t="shared" si="29"/>
        <v>5</v>
      </c>
      <c r="B1900" s="150">
        <v>1898</v>
      </c>
      <c r="C1900" s="152" t="s">
        <v>31</v>
      </c>
      <c r="D1900" s="154"/>
      <c r="E1900" s="155"/>
      <c r="F1900" s="291"/>
      <c r="G1900" s="153"/>
    </row>
    <row r="1901" spans="1:7">
      <c r="A1901" s="150">
        <f t="shared" si="29"/>
        <v>5</v>
      </c>
      <c r="B1901" s="150">
        <v>1899</v>
      </c>
      <c r="C1901" s="152" t="s">
        <v>31</v>
      </c>
      <c r="D1901" s="154"/>
      <c r="E1901" s="155"/>
      <c r="F1901" s="291"/>
      <c r="G1901" s="153"/>
    </row>
    <row r="1902" spans="1:7">
      <c r="A1902" s="150">
        <f t="shared" si="29"/>
        <v>5</v>
      </c>
      <c r="B1902" s="150">
        <v>1900</v>
      </c>
      <c r="C1902" s="152" t="s">
        <v>31</v>
      </c>
      <c r="D1902" s="154"/>
      <c r="E1902" s="155"/>
      <c r="F1902" s="291"/>
      <c r="G1902" s="153"/>
    </row>
    <row r="1903" spans="1:7">
      <c r="A1903" s="150">
        <f t="shared" si="29"/>
        <v>5</v>
      </c>
      <c r="B1903" s="150">
        <v>1901</v>
      </c>
      <c r="C1903" s="152" t="s">
        <v>31</v>
      </c>
      <c r="D1903" s="154"/>
      <c r="E1903" s="155"/>
      <c r="F1903" s="291"/>
      <c r="G1903" s="153"/>
    </row>
    <row r="1904" spans="1:7">
      <c r="A1904" s="150">
        <f t="shared" si="29"/>
        <v>5</v>
      </c>
      <c r="B1904" s="150">
        <v>1902</v>
      </c>
      <c r="C1904" s="152" t="s">
        <v>31</v>
      </c>
      <c r="D1904" s="154"/>
      <c r="E1904" s="155"/>
      <c r="F1904" s="291"/>
      <c r="G1904" s="153"/>
    </row>
    <row r="1905" spans="1:7">
      <c r="A1905" s="150">
        <f t="shared" si="29"/>
        <v>5</v>
      </c>
      <c r="B1905" s="150">
        <v>1903</v>
      </c>
      <c r="C1905" s="152" t="s">
        <v>31</v>
      </c>
      <c r="D1905" s="154"/>
      <c r="E1905" s="155"/>
      <c r="F1905" s="291"/>
      <c r="G1905" s="153"/>
    </row>
    <row r="1906" spans="1:7">
      <c r="A1906" s="150">
        <f t="shared" si="29"/>
        <v>5</v>
      </c>
      <c r="B1906" s="150">
        <v>1904</v>
      </c>
      <c r="C1906" s="152" t="s">
        <v>31</v>
      </c>
      <c r="D1906" s="154"/>
      <c r="E1906" s="155"/>
      <c r="F1906" s="291"/>
      <c r="G1906" s="153"/>
    </row>
    <row r="1907" spans="1:7">
      <c r="A1907" s="150">
        <f t="shared" si="29"/>
        <v>5</v>
      </c>
      <c r="B1907" s="150">
        <v>1905</v>
      </c>
      <c r="C1907" s="152" t="s">
        <v>31</v>
      </c>
      <c r="D1907" s="154"/>
      <c r="E1907" s="155"/>
      <c r="F1907" s="291"/>
      <c r="G1907" s="153"/>
    </row>
    <row r="1908" spans="1:7">
      <c r="A1908" s="150">
        <f t="shared" si="29"/>
        <v>5</v>
      </c>
      <c r="B1908" s="150">
        <v>1906</v>
      </c>
      <c r="C1908" s="152" t="s">
        <v>31</v>
      </c>
      <c r="D1908" s="154"/>
      <c r="E1908" s="155"/>
      <c r="F1908" s="291"/>
      <c r="G1908" s="153"/>
    </row>
    <row r="1909" spans="1:7">
      <c r="A1909" s="150">
        <f t="shared" si="29"/>
        <v>5</v>
      </c>
      <c r="B1909" s="150">
        <v>1907</v>
      </c>
      <c r="C1909" s="152" t="s">
        <v>31</v>
      </c>
      <c r="D1909" s="154"/>
      <c r="E1909" s="155"/>
      <c r="F1909" s="291"/>
      <c r="G1909" s="153"/>
    </row>
    <row r="1910" spans="1:7">
      <c r="A1910" s="150">
        <f t="shared" si="29"/>
        <v>5</v>
      </c>
      <c r="B1910" s="150">
        <v>1908</v>
      </c>
      <c r="C1910" s="152" t="s">
        <v>31</v>
      </c>
      <c r="D1910" s="154"/>
      <c r="E1910" s="155"/>
      <c r="F1910" s="291"/>
      <c r="G1910" s="153"/>
    </row>
    <row r="1911" spans="1:7">
      <c r="A1911" s="150">
        <f t="shared" si="29"/>
        <v>5</v>
      </c>
      <c r="B1911" s="150">
        <v>1909</v>
      </c>
      <c r="C1911" s="152" t="s">
        <v>31</v>
      </c>
      <c r="D1911" s="154"/>
      <c r="E1911" s="155"/>
      <c r="F1911" s="291"/>
      <c r="G1911" s="153"/>
    </row>
    <row r="1912" spans="1:7">
      <c r="A1912" s="150">
        <f t="shared" si="29"/>
        <v>5</v>
      </c>
      <c r="B1912" s="150">
        <v>1910</v>
      </c>
      <c r="C1912" s="152" t="s">
        <v>31</v>
      </c>
      <c r="D1912" s="154"/>
      <c r="E1912" s="155"/>
      <c r="F1912" s="291"/>
      <c r="G1912" s="153"/>
    </row>
    <row r="1913" spans="1:7">
      <c r="A1913" s="150">
        <f t="shared" si="29"/>
        <v>5</v>
      </c>
      <c r="B1913" s="150">
        <v>1911</v>
      </c>
      <c r="C1913" s="152" t="s">
        <v>31</v>
      </c>
      <c r="D1913" s="154"/>
      <c r="E1913" s="155"/>
      <c r="F1913" s="291"/>
      <c r="G1913" s="153"/>
    </row>
    <row r="1914" spans="1:7">
      <c r="A1914" s="150">
        <f t="shared" si="29"/>
        <v>5</v>
      </c>
      <c r="B1914" s="150">
        <v>1912</v>
      </c>
      <c r="C1914" s="152" t="s">
        <v>31</v>
      </c>
      <c r="D1914" s="154"/>
      <c r="E1914" s="155"/>
      <c r="F1914" s="291"/>
      <c r="G1914" s="153"/>
    </row>
    <row r="1915" spans="1:7">
      <c r="A1915" s="150">
        <f t="shared" si="29"/>
        <v>5</v>
      </c>
      <c r="B1915" s="150">
        <v>1913</v>
      </c>
      <c r="C1915" s="152" t="s">
        <v>31</v>
      </c>
      <c r="D1915" s="154"/>
      <c r="E1915" s="155"/>
      <c r="F1915" s="291"/>
      <c r="G1915" s="153"/>
    </row>
    <row r="1916" spans="1:7">
      <c r="A1916" s="150">
        <f t="shared" si="29"/>
        <v>5</v>
      </c>
      <c r="B1916" s="150">
        <v>1914</v>
      </c>
      <c r="C1916" s="152" t="s">
        <v>31</v>
      </c>
      <c r="D1916" s="154"/>
      <c r="E1916" s="155"/>
      <c r="F1916" s="291"/>
      <c r="G1916" s="153"/>
    </row>
    <row r="1917" spans="1:7">
      <c r="A1917" s="150">
        <f t="shared" si="29"/>
        <v>5</v>
      </c>
      <c r="B1917" s="150">
        <v>1915</v>
      </c>
      <c r="C1917" s="152" t="s">
        <v>31</v>
      </c>
      <c r="D1917" s="154"/>
      <c r="E1917" s="155"/>
      <c r="F1917" s="291"/>
      <c r="G1917" s="153"/>
    </row>
    <row r="1918" spans="1:7">
      <c r="A1918" s="150">
        <f t="shared" si="29"/>
        <v>5</v>
      </c>
      <c r="B1918" s="150">
        <v>1916</v>
      </c>
      <c r="C1918" s="152" t="s">
        <v>31</v>
      </c>
      <c r="D1918" s="154"/>
      <c r="E1918" s="155"/>
      <c r="F1918" s="291"/>
      <c r="G1918" s="153"/>
    </row>
    <row r="1919" spans="1:7">
      <c r="A1919" s="150">
        <f t="shared" si="29"/>
        <v>5</v>
      </c>
      <c r="B1919" s="150">
        <v>1917</v>
      </c>
      <c r="C1919" s="152" t="s">
        <v>31</v>
      </c>
      <c r="D1919" s="154"/>
      <c r="E1919" s="155"/>
      <c r="F1919" s="291"/>
      <c r="G1919" s="153"/>
    </row>
    <row r="1920" spans="1:7">
      <c r="A1920" s="150">
        <f t="shared" si="29"/>
        <v>5</v>
      </c>
      <c r="B1920" s="150">
        <v>1918</v>
      </c>
      <c r="C1920" s="152" t="s">
        <v>31</v>
      </c>
      <c r="D1920" s="154"/>
      <c r="E1920" s="155"/>
      <c r="F1920" s="291"/>
      <c r="G1920" s="153"/>
    </row>
    <row r="1921" spans="1:7">
      <c r="A1921" s="150">
        <f t="shared" si="29"/>
        <v>5</v>
      </c>
      <c r="B1921" s="150">
        <v>1919</v>
      </c>
      <c r="C1921" s="152" t="s">
        <v>31</v>
      </c>
      <c r="D1921" s="154"/>
      <c r="E1921" s="155"/>
      <c r="F1921" s="291"/>
      <c r="G1921" s="153"/>
    </row>
    <row r="1922" spans="1:7">
      <c r="A1922" s="150">
        <f t="shared" si="29"/>
        <v>5</v>
      </c>
      <c r="B1922" s="150">
        <v>1920</v>
      </c>
      <c r="C1922" s="152" t="s">
        <v>31</v>
      </c>
      <c r="D1922" s="154"/>
      <c r="E1922" s="155"/>
      <c r="F1922" s="291"/>
      <c r="G1922" s="153"/>
    </row>
    <row r="1923" spans="1:7">
      <c r="A1923" s="150">
        <f t="shared" ref="A1923:A1986" si="30">VALUE(mois)</f>
        <v>5</v>
      </c>
      <c r="B1923" s="150">
        <v>1921</v>
      </c>
      <c r="C1923" s="152" t="s">
        <v>31</v>
      </c>
      <c r="D1923" s="154"/>
      <c r="E1923" s="155"/>
      <c r="F1923" s="291"/>
      <c r="G1923" s="153"/>
    </row>
    <row r="1924" spans="1:7">
      <c r="A1924" s="150">
        <f t="shared" si="30"/>
        <v>5</v>
      </c>
      <c r="B1924" s="150">
        <v>1922</v>
      </c>
      <c r="C1924" s="152" t="s">
        <v>31</v>
      </c>
      <c r="D1924" s="154"/>
      <c r="E1924" s="155"/>
      <c r="F1924" s="291"/>
      <c r="G1924" s="153"/>
    </row>
    <row r="1925" spans="1:7">
      <c r="A1925" s="150">
        <f t="shared" si="30"/>
        <v>5</v>
      </c>
      <c r="B1925" s="150">
        <v>1923</v>
      </c>
      <c r="C1925" s="152" t="s">
        <v>31</v>
      </c>
      <c r="D1925" s="154"/>
      <c r="E1925" s="155"/>
      <c r="F1925" s="291"/>
      <c r="G1925" s="153"/>
    </row>
    <row r="1926" spans="1:7">
      <c r="A1926" s="150">
        <f t="shared" si="30"/>
        <v>5</v>
      </c>
      <c r="B1926" s="150">
        <v>1924</v>
      </c>
      <c r="C1926" s="152" t="s">
        <v>31</v>
      </c>
      <c r="D1926" s="154"/>
      <c r="E1926" s="155"/>
      <c r="F1926" s="291"/>
      <c r="G1926" s="153"/>
    </row>
    <row r="1927" spans="1:7">
      <c r="A1927" s="150">
        <f t="shared" si="30"/>
        <v>5</v>
      </c>
      <c r="B1927" s="150">
        <v>1925</v>
      </c>
      <c r="C1927" s="152" t="s">
        <v>31</v>
      </c>
      <c r="D1927" s="154"/>
      <c r="E1927" s="155"/>
      <c r="F1927" s="291"/>
      <c r="G1927" s="153"/>
    </row>
    <row r="1928" spans="1:7">
      <c r="A1928" s="150">
        <f t="shared" si="30"/>
        <v>5</v>
      </c>
      <c r="B1928" s="150">
        <v>1926</v>
      </c>
      <c r="C1928" s="152" t="s">
        <v>31</v>
      </c>
      <c r="D1928" s="154"/>
      <c r="E1928" s="155"/>
      <c r="F1928" s="291"/>
      <c r="G1928" s="153"/>
    </row>
    <row r="1929" spans="1:7">
      <c r="A1929" s="150">
        <f t="shared" si="30"/>
        <v>5</v>
      </c>
      <c r="B1929" s="150">
        <v>1927</v>
      </c>
      <c r="C1929" s="152" t="s">
        <v>31</v>
      </c>
      <c r="D1929" s="154"/>
      <c r="E1929" s="155"/>
      <c r="F1929" s="291"/>
      <c r="G1929" s="153"/>
    </row>
    <row r="1930" spans="1:7">
      <c r="A1930" s="150">
        <f t="shared" si="30"/>
        <v>5</v>
      </c>
      <c r="B1930" s="150">
        <v>1928</v>
      </c>
      <c r="C1930" s="152" t="s">
        <v>31</v>
      </c>
      <c r="D1930" s="154"/>
      <c r="E1930" s="155"/>
      <c r="F1930" s="291"/>
      <c r="G1930" s="153"/>
    </row>
    <row r="1931" spans="1:7">
      <c r="A1931" s="150">
        <f t="shared" si="30"/>
        <v>5</v>
      </c>
      <c r="B1931" s="150">
        <v>1929</v>
      </c>
      <c r="C1931" s="152" t="s">
        <v>31</v>
      </c>
      <c r="D1931" s="154"/>
      <c r="E1931" s="155"/>
      <c r="F1931" s="291"/>
      <c r="G1931" s="153"/>
    </row>
    <row r="1932" spans="1:7">
      <c r="A1932" s="150">
        <f t="shared" si="30"/>
        <v>5</v>
      </c>
      <c r="B1932" s="150">
        <v>1930</v>
      </c>
      <c r="C1932" s="152" t="s">
        <v>31</v>
      </c>
      <c r="D1932" s="154"/>
      <c r="E1932" s="155"/>
      <c r="F1932" s="291"/>
      <c r="G1932" s="153"/>
    </row>
    <row r="1933" spans="1:7">
      <c r="A1933" s="150">
        <f t="shared" si="30"/>
        <v>5</v>
      </c>
      <c r="B1933" s="150">
        <v>1931</v>
      </c>
      <c r="C1933" s="152" t="s">
        <v>31</v>
      </c>
      <c r="D1933" s="154"/>
      <c r="E1933" s="155"/>
      <c r="F1933" s="291"/>
      <c r="G1933" s="153"/>
    </row>
    <row r="1934" spans="1:7">
      <c r="A1934" s="150">
        <f t="shared" si="30"/>
        <v>5</v>
      </c>
      <c r="B1934" s="150">
        <v>1932</v>
      </c>
      <c r="C1934" s="152" t="s">
        <v>31</v>
      </c>
      <c r="D1934" s="154"/>
      <c r="E1934" s="155"/>
      <c r="F1934" s="291"/>
      <c r="G1934" s="153"/>
    </row>
    <row r="1935" spans="1:7">
      <c r="A1935" s="150">
        <f t="shared" si="30"/>
        <v>5</v>
      </c>
      <c r="B1935" s="150">
        <v>1933</v>
      </c>
      <c r="C1935" s="152" t="s">
        <v>31</v>
      </c>
      <c r="D1935" s="154"/>
      <c r="E1935" s="155"/>
      <c r="F1935" s="291"/>
      <c r="G1935" s="153"/>
    </row>
    <row r="1936" spans="1:7">
      <c r="A1936" s="150">
        <f t="shared" si="30"/>
        <v>5</v>
      </c>
      <c r="B1936" s="150">
        <v>1934</v>
      </c>
      <c r="C1936" s="152" t="s">
        <v>31</v>
      </c>
      <c r="D1936" s="154"/>
      <c r="E1936" s="155"/>
      <c r="F1936" s="291"/>
      <c r="G1936" s="153"/>
    </row>
    <row r="1937" spans="1:7">
      <c r="A1937" s="150">
        <f t="shared" si="30"/>
        <v>5</v>
      </c>
      <c r="B1937" s="150">
        <v>1935</v>
      </c>
      <c r="C1937" s="152" t="s">
        <v>31</v>
      </c>
      <c r="D1937" s="154"/>
      <c r="E1937" s="155"/>
      <c r="F1937" s="291"/>
      <c r="G1937" s="153"/>
    </row>
    <row r="1938" spans="1:7">
      <c r="A1938" s="150">
        <f t="shared" si="30"/>
        <v>5</v>
      </c>
      <c r="B1938" s="150">
        <v>1936</v>
      </c>
      <c r="C1938" s="152" t="s">
        <v>31</v>
      </c>
      <c r="D1938" s="154"/>
      <c r="E1938" s="155"/>
      <c r="F1938" s="291"/>
      <c r="G1938" s="153"/>
    </row>
    <row r="1939" spans="1:7">
      <c r="A1939" s="150">
        <f t="shared" si="30"/>
        <v>5</v>
      </c>
      <c r="B1939" s="150">
        <v>1937</v>
      </c>
      <c r="C1939" s="152" t="s">
        <v>31</v>
      </c>
      <c r="D1939" s="154"/>
      <c r="E1939" s="155"/>
      <c r="F1939" s="291"/>
      <c r="G1939" s="153"/>
    </row>
    <row r="1940" spans="1:7">
      <c r="A1940" s="150">
        <f t="shared" si="30"/>
        <v>5</v>
      </c>
      <c r="B1940" s="150">
        <v>1938</v>
      </c>
      <c r="C1940" s="152" t="s">
        <v>31</v>
      </c>
      <c r="D1940" s="154"/>
      <c r="E1940" s="155"/>
      <c r="F1940" s="291"/>
      <c r="G1940" s="153"/>
    </row>
    <row r="1941" spans="1:7">
      <c r="A1941" s="150">
        <f t="shared" si="30"/>
        <v>5</v>
      </c>
      <c r="B1941" s="150">
        <v>1939</v>
      </c>
      <c r="C1941" s="152" t="s">
        <v>31</v>
      </c>
      <c r="D1941" s="154"/>
      <c r="E1941" s="155"/>
      <c r="F1941" s="291"/>
      <c r="G1941" s="153"/>
    </row>
    <row r="1942" spans="1:7">
      <c r="A1942" s="150">
        <f t="shared" si="30"/>
        <v>5</v>
      </c>
      <c r="B1942" s="150">
        <v>1940</v>
      </c>
      <c r="C1942" s="152" t="s">
        <v>31</v>
      </c>
      <c r="D1942" s="154"/>
      <c r="E1942" s="155"/>
      <c r="F1942" s="291"/>
      <c r="G1942" s="153"/>
    </row>
    <row r="1943" spans="1:7">
      <c r="A1943" s="150">
        <f t="shared" si="30"/>
        <v>5</v>
      </c>
      <c r="B1943" s="150">
        <v>1941</v>
      </c>
      <c r="C1943" s="152" t="s">
        <v>31</v>
      </c>
      <c r="D1943" s="154"/>
      <c r="E1943" s="155"/>
      <c r="F1943" s="291"/>
      <c r="G1943" s="153"/>
    </row>
    <row r="1944" spans="1:7">
      <c r="A1944" s="150">
        <f t="shared" si="30"/>
        <v>5</v>
      </c>
      <c r="B1944" s="150">
        <v>1942</v>
      </c>
      <c r="C1944" s="152" t="s">
        <v>31</v>
      </c>
      <c r="D1944" s="154"/>
      <c r="E1944" s="155"/>
      <c r="F1944" s="291"/>
      <c r="G1944" s="153"/>
    </row>
    <row r="1945" spans="1:7">
      <c r="A1945" s="150">
        <f t="shared" si="30"/>
        <v>5</v>
      </c>
      <c r="B1945" s="150">
        <v>1943</v>
      </c>
      <c r="C1945" s="152" t="s">
        <v>31</v>
      </c>
      <c r="D1945" s="154"/>
      <c r="E1945" s="155"/>
      <c r="F1945" s="291"/>
      <c r="G1945" s="153"/>
    </row>
    <row r="1946" spans="1:7">
      <c r="A1946" s="150">
        <f t="shared" si="30"/>
        <v>5</v>
      </c>
      <c r="B1946" s="150">
        <v>1944</v>
      </c>
      <c r="C1946" s="152" t="s">
        <v>31</v>
      </c>
      <c r="D1946" s="154"/>
      <c r="E1946" s="155"/>
      <c r="F1946" s="291"/>
      <c r="G1946" s="153"/>
    </row>
    <row r="1947" spans="1:7">
      <c r="A1947" s="150">
        <f t="shared" si="30"/>
        <v>5</v>
      </c>
      <c r="B1947" s="150">
        <v>1945</v>
      </c>
      <c r="C1947" s="152" t="s">
        <v>31</v>
      </c>
      <c r="D1947" s="154"/>
      <c r="E1947" s="155"/>
      <c r="F1947" s="291"/>
      <c r="G1947" s="153"/>
    </row>
    <row r="1948" spans="1:7">
      <c r="A1948" s="150">
        <f t="shared" si="30"/>
        <v>5</v>
      </c>
      <c r="B1948" s="150">
        <v>1946</v>
      </c>
      <c r="C1948" s="152" t="s">
        <v>31</v>
      </c>
      <c r="D1948" s="154"/>
      <c r="E1948" s="155"/>
      <c r="F1948" s="291"/>
      <c r="G1948" s="153"/>
    </row>
    <row r="1949" spans="1:7">
      <c r="A1949" s="150">
        <f t="shared" si="30"/>
        <v>5</v>
      </c>
      <c r="B1949" s="150">
        <v>1947</v>
      </c>
      <c r="C1949" s="152" t="s">
        <v>31</v>
      </c>
      <c r="D1949" s="154"/>
      <c r="E1949" s="155"/>
      <c r="F1949" s="291"/>
      <c r="G1949" s="153"/>
    </row>
    <row r="1950" spans="1:7">
      <c r="A1950" s="150">
        <f t="shared" si="30"/>
        <v>5</v>
      </c>
      <c r="B1950" s="150">
        <v>1948</v>
      </c>
      <c r="C1950" s="152" t="s">
        <v>31</v>
      </c>
      <c r="D1950" s="154"/>
      <c r="E1950" s="155"/>
      <c r="F1950" s="291"/>
      <c r="G1950" s="153"/>
    </row>
    <row r="1951" spans="1:7">
      <c r="A1951" s="150">
        <f t="shared" si="30"/>
        <v>5</v>
      </c>
      <c r="B1951" s="150">
        <v>1949</v>
      </c>
      <c r="C1951" s="152" t="s">
        <v>31</v>
      </c>
      <c r="D1951" s="154"/>
      <c r="E1951" s="155"/>
      <c r="F1951" s="291"/>
      <c r="G1951" s="153"/>
    </row>
    <row r="1952" spans="1:7">
      <c r="A1952" s="150">
        <f t="shared" si="30"/>
        <v>5</v>
      </c>
      <c r="B1952" s="150">
        <v>1950</v>
      </c>
      <c r="C1952" s="152" t="s">
        <v>31</v>
      </c>
      <c r="D1952" s="154"/>
      <c r="E1952" s="155"/>
      <c r="F1952" s="291"/>
      <c r="G1952" s="153"/>
    </row>
    <row r="1953" spans="1:7">
      <c r="A1953" s="150">
        <f t="shared" si="30"/>
        <v>5</v>
      </c>
      <c r="B1953" s="150">
        <v>1951</v>
      </c>
      <c r="C1953" s="152" t="s">
        <v>31</v>
      </c>
      <c r="D1953" s="154"/>
      <c r="E1953" s="155"/>
      <c r="F1953" s="291"/>
      <c r="G1953" s="153"/>
    </row>
    <row r="1954" spans="1:7">
      <c r="A1954" s="150">
        <f t="shared" si="30"/>
        <v>5</v>
      </c>
      <c r="B1954" s="150">
        <v>1952</v>
      </c>
      <c r="C1954" s="152" t="s">
        <v>31</v>
      </c>
      <c r="D1954" s="154"/>
      <c r="E1954" s="155"/>
      <c r="F1954" s="291"/>
      <c r="G1954" s="153"/>
    </row>
    <row r="1955" spans="1:7">
      <c r="A1955" s="150">
        <f t="shared" si="30"/>
        <v>5</v>
      </c>
      <c r="B1955" s="150">
        <v>1953</v>
      </c>
      <c r="C1955" s="152" t="s">
        <v>31</v>
      </c>
      <c r="D1955" s="154"/>
      <c r="E1955" s="155"/>
      <c r="F1955" s="291"/>
      <c r="G1955" s="153"/>
    </row>
    <row r="1956" spans="1:7">
      <c r="A1956" s="150">
        <f t="shared" si="30"/>
        <v>5</v>
      </c>
      <c r="B1956" s="150">
        <v>1954</v>
      </c>
      <c r="C1956" s="152" t="s">
        <v>31</v>
      </c>
      <c r="D1956" s="154"/>
      <c r="E1956" s="155"/>
      <c r="F1956" s="291"/>
      <c r="G1956" s="153"/>
    </row>
    <row r="1957" spans="1:7">
      <c r="A1957" s="150">
        <f t="shared" si="30"/>
        <v>5</v>
      </c>
      <c r="B1957" s="150">
        <v>1955</v>
      </c>
      <c r="C1957" s="152" t="s">
        <v>31</v>
      </c>
      <c r="D1957" s="154"/>
      <c r="E1957" s="155"/>
      <c r="F1957" s="291"/>
      <c r="G1957" s="153"/>
    </row>
    <row r="1958" spans="1:7">
      <c r="A1958" s="150">
        <f t="shared" si="30"/>
        <v>5</v>
      </c>
      <c r="B1958" s="150">
        <v>1956</v>
      </c>
      <c r="C1958" s="152" t="s">
        <v>31</v>
      </c>
      <c r="D1958" s="154"/>
      <c r="E1958" s="155"/>
      <c r="F1958" s="291"/>
      <c r="G1958" s="153"/>
    </row>
    <row r="1959" spans="1:7">
      <c r="A1959" s="150">
        <f t="shared" si="30"/>
        <v>5</v>
      </c>
      <c r="B1959" s="150">
        <v>1957</v>
      </c>
      <c r="C1959" s="152" t="s">
        <v>31</v>
      </c>
      <c r="D1959" s="154"/>
      <c r="E1959" s="155"/>
      <c r="F1959" s="291"/>
      <c r="G1959" s="153"/>
    </row>
    <row r="1960" spans="1:7">
      <c r="A1960" s="150">
        <f t="shared" si="30"/>
        <v>5</v>
      </c>
      <c r="B1960" s="150">
        <v>1958</v>
      </c>
      <c r="C1960" s="152" t="s">
        <v>31</v>
      </c>
      <c r="D1960" s="154"/>
      <c r="E1960" s="155"/>
      <c r="F1960" s="291"/>
      <c r="G1960" s="153"/>
    </row>
    <row r="1961" spans="1:7">
      <c r="A1961" s="150">
        <f t="shared" si="30"/>
        <v>5</v>
      </c>
      <c r="B1961" s="150">
        <v>1959</v>
      </c>
      <c r="C1961" s="152" t="s">
        <v>31</v>
      </c>
      <c r="D1961" s="154"/>
      <c r="E1961" s="155"/>
      <c r="F1961" s="291"/>
      <c r="G1961" s="153"/>
    </row>
    <row r="1962" spans="1:7">
      <c r="A1962" s="150">
        <f t="shared" si="30"/>
        <v>5</v>
      </c>
      <c r="B1962" s="150">
        <v>1960</v>
      </c>
      <c r="C1962" s="152" t="s">
        <v>31</v>
      </c>
      <c r="D1962" s="154"/>
      <c r="E1962" s="155"/>
      <c r="F1962" s="291"/>
      <c r="G1962" s="153"/>
    </row>
    <row r="1963" spans="1:7">
      <c r="A1963" s="150">
        <f t="shared" si="30"/>
        <v>5</v>
      </c>
      <c r="B1963" s="150">
        <v>1961</v>
      </c>
      <c r="C1963" s="152" t="s">
        <v>31</v>
      </c>
      <c r="D1963" s="154"/>
      <c r="E1963" s="155"/>
      <c r="F1963" s="291"/>
      <c r="G1963" s="153"/>
    </row>
    <row r="1964" spans="1:7">
      <c r="A1964" s="150">
        <f t="shared" si="30"/>
        <v>5</v>
      </c>
      <c r="B1964" s="150">
        <v>1962</v>
      </c>
      <c r="C1964" s="152" t="s">
        <v>31</v>
      </c>
      <c r="D1964" s="154"/>
      <c r="E1964" s="155"/>
      <c r="F1964" s="291"/>
      <c r="G1964" s="153"/>
    </row>
    <row r="1965" spans="1:7">
      <c r="A1965" s="150">
        <f t="shared" si="30"/>
        <v>5</v>
      </c>
      <c r="B1965" s="150">
        <v>1963</v>
      </c>
      <c r="C1965" s="152" t="s">
        <v>31</v>
      </c>
      <c r="D1965" s="154"/>
      <c r="E1965" s="155"/>
      <c r="F1965" s="291"/>
      <c r="G1965" s="153"/>
    </row>
    <row r="1966" spans="1:7">
      <c r="A1966" s="150">
        <f t="shared" si="30"/>
        <v>5</v>
      </c>
      <c r="B1966" s="150">
        <v>1964</v>
      </c>
      <c r="C1966" s="152" t="s">
        <v>31</v>
      </c>
      <c r="D1966" s="154"/>
      <c r="E1966" s="155"/>
      <c r="F1966" s="291"/>
      <c r="G1966" s="153"/>
    </row>
    <row r="1967" spans="1:7">
      <c r="A1967" s="150">
        <f t="shared" si="30"/>
        <v>5</v>
      </c>
      <c r="B1967" s="150">
        <v>1965</v>
      </c>
      <c r="C1967" s="152" t="s">
        <v>31</v>
      </c>
      <c r="D1967" s="154"/>
      <c r="E1967" s="155"/>
      <c r="F1967" s="291"/>
      <c r="G1967" s="153"/>
    </row>
    <row r="1968" spans="1:7">
      <c r="A1968" s="150">
        <f t="shared" si="30"/>
        <v>5</v>
      </c>
      <c r="B1968" s="150">
        <v>1966</v>
      </c>
      <c r="C1968" s="152" t="s">
        <v>31</v>
      </c>
      <c r="D1968" s="154"/>
      <c r="E1968" s="155"/>
      <c r="F1968" s="291"/>
      <c r="G1968" s="153"/>
    </row>
    <row r="1969" spans="1:7">
      <c r="A1969" s="150">
        <f t="shared" si="30"/>
        <v>5</v>
      </c>
      <c r="B1969" s="150">
        <v>1967</v>
      </c>
      <c r="C1969" s="152" t="s">
        <v>31</v>
      </c>
      <c r="D1969" s="154"/>
      <c r="E1969" s="155"/>
      <c r="F1969" s="291"/>
      <c r="G1969" s="153"/>
    </row>
    <row r="1970" spans="1:7">
      <c r="A1970" s="150">
        <f t="shared" si="30"/>
        <v>5</v>
      </c>
      <c r="B1970" s="150">
        <v>1968</v>
      </c>
      <c r="C1970" s="152" t="s">
        <v>31</v>
      </c>
      <c r="D1970" s="154"/>
      <c r="E1970" s="155"/>
      <c r="F1970" s="291"/>
      <c r="G1970" s="153"/>
    </row>
    <row r="1971" spans="1:7">
      <c r="A1971" s="150">
        <f t="shared" si="30"/>
        <v>5</v>
      </c>
      <c r="B1971" s="150">
        <v>1969</v>
      </c>
      <c r="C1971" s="152" t="s">
        <v>31</v>
      </c>
      <c r="D1971" s="154"/>
      <c r="E1971" s="155"/>
      <c r="F1971" s="291"/>
      <c r="G1971" s="153"/>
    </row>
    <row r="1972" spans="1:7">
      <c r="A1972" s="150">
        <f t="shared" si="30"/>
        <v>5</v>
      </c>
      <c r="B1972" s="150">
        <v>1970</v>
      </c>
      <c r="C1972" s="152" t="s">
        <v>31</v>
      </c>
      <c r="D1972" s="154"/>
      <c r="E1972" s="155"/>
      <c r="F1972" s="291"/>
      <c r="G1972" s="153"/>
    </row>
    <row r="1973" spans="1:7">
      <c r="A1973" s="150">
        <f t="shared" si="30"/>
        <v>5</v>
      </c>
      <c r="B1973" s="150">
        <v>1971</v>
      </c>
      <c r="C1973" s="152" t="s">
        <v>31</v>
      </c>
      <c r="D1973" s="154"/>
      <c r="E1973" s="155"/>
      <c r="F1973" s="291"/>
      <c r="G1973" s="153"/>
    </row>
    <row r="1974" spans="1:7">
      <c r="A1974" s="150">
        <f t="shared" si="30"/>
        <v>5</v>
      </c>
      <c r="B1974" s="150">
        <v>1972</v>
      </c>
      <c r="C1974" s="152" t="s">
        <v>31</v>
      </c>
      <c r="D1974" s="154"/>
      <c r="E1974" s="155"/>
      <c r="F1974" s="291"/>
      <c r="G1974" s="153"/>
    </row>
    <row r="1975" spans="1:7">
      <c r="A1975" s="150">
        <f t="shared" si="30"/>
        <v>5</v>
      </c>
      <c r="B1975" s="150">
        <v>1973</v>
      </c>
      <c r="C1975" s="152" t="s">
        <v>31</v>
      </c>
      <c r="D1975" s="154"/>
      <c r="E1975" s="155"/>
      <c r="F1975" s="291"/>
      <c r="G1975" s="153"/>
    </row>
    <row r="1976" spans="1:7">
      <c r="A1976" s="150">
        <f t="shared" si="30"/>
        <v>5</v>
      </c>
      <c r="B1976" s="150">
        <v>1974</v>
      </c>
      <c r="C1976" s="152" t="s">
        <v>31</v>
      </c>
      <c r="D1976" s="154"/>
      <c r="E1976" s="155"/>
      <c r="F1976" s="291"/>
      <c r="G1976" s="153"/>
    </row>
    <row r="1977" spans="1:7">
      <c r="A1977" s="150">
        <f t="shared" si="30"/>
        <v>5</v>
      </c>
      <c r="B1977" s="150">
        <v>1975</v>
      </c>
      <c r="C1977" s="152" t="s">
        <v>31</v>
      </c>
      <c r="D1977" s="154"/>
      <c r="E1977" s="155"/>
      <c r="F1977" s="291"/>
      <c r="G1977" s="153"/>
    </row>
    <row r="1978" spans="1:7">
      <c r="A1978" s="150">
        <f t="shared" si="30"/>
        <v>5</v>
      </c>
      <c r="B1978" s="150">
        <v>1976</v>
      </c>
      <c r="C1978" s="152" t="s">
        <v>31</v>
      </c>
      <c r="D1978" s="154"/>
      <c r="E1978" s="155"/>
      <c r="F1978" s="291"/>
      <c r="G1978" s="153"/>
    </row>
    <row r="1979" spans="1:7">
      <c r="A1979" s="150">
        <f t="shared" si="30"/>
        <v>5</v>
      </c>
      <c r="B1979" s="150">
        <v>1977</v>
      </c>
      <c r="C1979" s="152" t="s">
        <v>31</v>
      </c>
      <c r="D1979" s="154"/>
      <c r="E1979" s="155"/>
      <c r="F1979" s="291"/>
      <c r="G1979" s="153"/>
    </row>
    <row r="1980" spans="1:7">
      <c r="A1980" s="150">
        <f t="shared" si="30"/>
        <v>5</v>
      </c>
      <c r="B1980" s="150">
        <v>1978</v>
      </c>
      <c r="C1980" s="152" t="s">
        <v>31</v>
      </c>
      <c r="D1980" s="154"/>
      <c r="E1980" s="155"/>
      <c r="F1980" s="291"/>
      <c r="G1980" s="153"/>
    </row>
    <row r="1981" spans="1:7">
      <c r="A1981" s="150">
        <f t="shared" si="30"/>
        <v>5</v>
      </c>
      <c r="B1981" s="150">
        <v>1979</v>
      </c>
      <c r="C1981" s="152" t="s">
        <v>31</v>
      </c>
      <c r="D1981" s="154"/>
      <c r="E1981" s="155"/>
      <c r="F1981" s="291"/>
      <c r="G1981" s="153"/>
    </row>
    <row r="1982" spans="1:7">
      <c r="A1982" s="150">
        <f t="shared" si="30"/>
        <v>5</v>
      </c>
      <c r="B1982" s="150">
        <v>1980</v>
      </c>
      <c r="C1982" s="152" t="s">
        <v>31</v>
      </c>
      <c r="D1982" s="154"/>
      <c r="E1982" s="155"/>
      <c r="F1982" s="291"/>
      <c r="G1982" s="153"/>
    </row>
    <row r="1983" spans="1:7">
      <c r="A1983" s="150">
        <f t="shared" si="30"/>
        <v>5</v>
      </c>
      <c r="B1983" s="150">
        <v>1981</v>
      </c>
      <c r="C1983" s="152" t="s">
        <v>31</v>
      </c>
      <c r="D1983" s="154"/>
      <c r="E1983" s="155"/>
      <c r="F1983" s="291"/>
      <c r="G1983" s="153"/>
    </row>
    <row r="1984" spans="1:7">
      <c r="A1984" s="150">
        <f t="shared" si="30"/>
        <v>5</v>
      </c>
      <c r="B1984" s="150">
        <v>1982</v>
      </c>
      <c r="C1984" s="152" t="s">
        <v>31</v>
      </c>
      <c r="D1984" s="154"/>
      <c r="E1984" s="155"/>
      <c r="F1984" s="291"/>
      <c r="G1984" s="153"/>
    </row>
    <row r="1985" spans="1:7">
      <c r="A1985" s="150">
        <f t="shared" si="30"/>
        <v>5</v>
      </c>
      <c r="B1985" s="150">
        <v>1983</v>
      </c>
      <c r="C1985" s="152" t="s">
        <v>31</v>
      </c>
      <c r="D1985" s="154"/>
      <c r="E1985" s="155"/>
      <c r="F1985" s="291"/>
      <c r="G1985" s="153"/>
    </row>
    <row r="1986" spans="1:7">
      <c r="A1986" s="150">
        <f t="shared" si="30"/>
        <v>5</v>
      </c>
      <c r="B1986" s="150">
        <v>1984</v>
      </c>
      <c r="C1986" s="152" t="s">
        <v>31</v>
      </c>
      <c r="D1986" s="154"/>
      <c r="E1986" s="155"/>
      <c r="F1986" s="291"/>
      <c r="G1986" s="153"/>
    </row>
    <row r="1987" spans="1:7">
      <c r="A1987" s="150">
        <f t="shared" ref="A1987:A2002" si="31">VALUE(mois)</f>
        <v>5</v>
      </c>
      <c r="B1987" s="150">
        <v>1985</v>
      </c>
      <c r="C1987" s="152" t="s">
        <v>31</v>
      </c>
      <c r="D1987" s="154"/>
      <c r="E1987" s="155"/>
      <c r="F1987" s="291"/>
      <c r="G1987" s="153"/>
    </row>
    <row r="1988" spans="1:7">
      <c r="A1988" s="150">
        <f t="shared" si="31"/>
        <v>5</v>
      </c>
      <c r="B1988" s="150">
        <v>1986</v>
      </c>
      <c r="C1988" s="152" t="s">
        <v>31</v>
      </c>
      <c r="D1988" s="154"/>
      <c r="E1988" s="155"/>
      <c r="F1988" s="291"/>
      <c r="G1988" s="153"/>
    </row>
    <row r="1989" spans="1:7">
      <c r="A1989" s="150">
        <f t="shared" si="31"/>
        <v>5</v>
      </c>
      <c r="B1989" s="150">
        <v>1987</v>
      </c>
      <c r="C1989" s="152" t="s">
        <v>31</v>
      </c>
      <c r="D1989" s="154"/>
      <c r="E1989" s="155"/>
      <c r="F1989" s="291"/>
      <c r="G1989" s="153"/>
    </row>
    <row r="1990" spans="1:7">
      <c r="A1990" s="150">
        <f t="shared" si="31"/>
        <v>5</v>
      </c>
      <c r="B1990" s="150">
        <v>1988</v>
      </c>
      <c r="C1990" s="152" t="s">
        <v>31</v>
      </c>
      <c r="D1990" s="154"/>
      <c r="E1990" s="155"/>
      <c r="F1990" s="291"/>
      <c r="G1990" s="153"/>
    </row>
    <row r="1991" spans="1:7">
      <c r="A1991" s="150">
        <f t="shared" si="31"/>
        <v>5</v>
      </c>
      <c r="B1991" s="150">
        <v>1989</v>
      </c>
      <c r="C1991" s="152" t="s">
        <v>31</v>
      </c>
      <c r="D1991" s="154"/>
      <c r="E1991" s="155"/>
      <c r="F1991" s="291"/>
      <c r="G1991" s="153"/>
    </row>
    <row r="1992" spans="1:7">
      <c r="A1992" s="150">
        <f t="shared" si="31"/>
        <v>5</v>
      </c>
      <c r="B1992" s="150">
        <v>1990</v>
      </c>
      <c r="C1992" s="152" t="s">
        <v>31</v>
      </c>
      <c r="D1992" s="154"/>
      <c r="E1992" s="155"/>
      <c r="F1992" s="291"/>
      <c r="G1992" s="153"/>
    </row>
    <row r="1993" spans="1:7">
      <c r="A1993" s="150">
        <f t="shared" si="31"/>
        <v>5</v>
      </c>
      <c r="B1993" s="150">
        <v>1991</v>
      </c>
      <c r="C1993" s="152" t="s">
        <v>31</v>
      </c>
      <c r="D1993" s="154"/>
      <c r="E1993" s="155"/>
      <c r="F1993" s="291"/>
      <c r="G1993" s="153"/>
    </row>
    <row r="1994" spans="1:7">
      <c r="A1994" s="150">
        <f t="shared" si="31"/>
        <v>5</v>
      </c>
      <c r="B1994" s="150">
        <v>1992</v>
      </c>
      <c r="C1994" s="152" t="s">
        <v>31</v>
      </c>
      <c r="D1994" s="154"/>
      <c r="E1994" s="155"/>
      <c r="F1994" s="291"/>
      <c r="G1994" s="153"/>
    </row>
    <row r="1995" spans="1:7">
      <c r="A1995" s="150">
        <f t="shared" si="31"/>
        <v>5</v>
      </c>
      <c r="B1995" s="150">
        <v>1993</v>
      </c>
      <c r="C1995" s="152" t="s">
        <v>31</v>
      </c>
      <c r="D1995" s="154"/>
      <c r="E1995" s="155"/>
      <c r="F1995" s="291"/>
      <c r="G1995" s="153"/>
    </row>
    <row r="1996" spans="1:7">
      <c r="A1996" s="150">
        <f t="shared" si="31"/>
        <v>5</v>
      </c>
      <c r="B1996" s="150">
        <v>1994</v>
      </c>
      <c r="C1996" s="152" t="s">
        <v>31</v>
      </c>
      <c r="D1996" s="154"/>
      <c r="E1996" s="155"/>
      <c r="F1996" s="291"/>
      <c r="G1996" s="153"/>
    </row>
    <row r="1997" spans="1:7">
      <c r="A1997" s="150">
        <f t="shared" si="31"/>
        <v>5</v>
      </c>
      <c r="B1997" s="150">
        <v>1995</v>
      </c>
      <c r="C1997" s="152" t="s">
        <v>31</v>
      </c>
      <c r="D1997" s="154"/>
      <c r="E1997" s="155"/>
      <c r="F1997" s="291"/>
      <c r="G1997" s="153"/>
    </row>
    <row r="1998" spans="1:7">
      <c r="A1998" s="150">
        <f t="shared" si="31"/>
        <v>5</v>
      </c>
      <c r="B1998" s="150">
        <v>1996</v>
      </c>
      <c r="C1998" s="152" t="s">
        <v>31</v>
      </c>
      <c r="D1998" s="154"/>
      <c r="E1998" s="155"/>
      <c r="F1998" s="291"/>
      <c r="G1998" s="153"/>
    </row>
    <row r="1999" spans="1:7">
      <c r="A1999" s="150">
        <f t="shared" si="31"/>
        <v>5</v>
      </c>
      <c r="B1999" s="150">
        <v>1997</v>
      </c>
      <c r="C1999" s="152" t="s">
        <v>31</v>
      </c>
      <c r="D1999" s="154"/>
      <c r="E1999" s="155"/>
      <c r="F1999" s="291"/>
      <c r="G1999" s="153"/>
    </row>
    <row r="2000" spans="1:7">
      <c r="A2000" s="150">
        <f t="shared" si="31"/>
        <v>5</v>
      </c>
      <c r="B2000" s="150">
        <v>1998</v>
      </c>
      <c r="C2000" s="152" t="s">
        <v>31</v>
      </c>
      <c r="D2000" s="154"/>
      <c r="E2000" s="155"/>
      <c r="F2000" s="291"/>
      <c r="G2000" s="153"/>
    </row>
    <row r="2001" spans="1:7">
      <c r="A2001" s="150">
        <f t="shared" si="31"/>
        <v>5</v>
      </c>
      <c r="B2001" s="150">
        <v>1999</v>
      </c>
      <c r="C2001" s="152" t="s">
        <v>31</v>
      </c>
      <c r="D2001" s="154"/>
      <c r="E2001" s="155"/>
      <c r="F2001" s="291"/>
      <c r="G2001" s="153"/>
    </row>
    <row r="2002" spans="1:7">
      <c r="A2002" s="150">
        <f t="shared" si="31"/>
        <v>5</v>
      </c>
      <c r="B2002" s="150">
        <v>2000</v>
      </c>
      <c r="C2002" s="152" t="s">
        <v>31</v>
      </c>
      <c r="D2002" s="154"/>
      <c r="E2002" s="155"/>
      <c r="F2002" s="291"/>
      <c r="G2002" s="153"/>
    </row>
  </sheetData>
  <mergeCells count="2">
    <mergeCell ref="D1:E1"/>
    <mergeCell ref="F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"/>
  <sheetViews>
    <sheetView showGridLines="0" topLeftCell="A2" workbookViewId="0">
      <pane ySplit="1" topLeftCell="A3" activePane="bottomLeft" state="frozen"/>
      <selection activeCell="A2" sqref="A2"/>
      <selection pane="bottomLeft" activeCell="E4" sqref="E4"/>
    </sheetView>
  </sheetViews>
  <sheetFormatPr baseColWidth="10" defaultRowHeight="15"/>
  <cols>
    <col min="1" max="1" width="4.7109375" bestFit="1" customWidth="1"/>
    <col min="2" max="2" width="5" bestFit="1" customWidth="1"/>
    <col min="3" max="3" width="4.140625" bestFit="1" customWidth="1"/>
    <col min="4" max="4" width="8" bestFit="1" customWidth="1"/>
    <col min="5" max="5" width="9" bestFit="1" customWidth="1"/>
    <col min="6" max="6" width="9.140625" bestFit="1" customWidth="1"/>
    <col min="7" max="7" width="9" bestFit="1" customWidth="1"/>
    <col min="9" max="9" width="12.7109375" bestFit="1" customWidth="1"/>
  </cols>
  <sheetData>
    <row r="1" spans="1:9">
      <c r="A1" s="156"/>
      <c r="B1" s="156"/>
      <c r="C1" s="157"/>
      <c r="D1" s="275" t="s">
        <v>85</v>
      </c>
      <c r="E1" s="276"/>
      <c r="F1" s="277" t="s">
        <v>86</v>
      </c>
      <c r="G1" s="278"/>
    </row>
    <row r="2" spans="1:9">
      <c r="A2" s="159" t="s">
        <v>88</v>
      </c>
      <c r="B2" s="159" t="s">
        <v>46</v>
      </c>
      <c r="C2" s="160" t="s">
        <v>1</v>
      </c>
      <c r="D2" s="161" t="s">
        <v>87</v>
      </c>
      <c r="E2" s="162" t="s">
        <v>84</v>
      </c>
      <c r="F2" s="159" t="s">
        <v>87</v>
      </c>
      <c r="G2" s="163" t="s">
        <v>84</v>
      </c>
      <c r="I2" s="260"/>
    </row>
    <row r="3" spans="1:9">
      <c r="A3" s="150">
        <v>4</v>
      </c>
      <c r="B3" s="150">
        <v>1</v>
      </c>
      <c r="C3" s="152" t="s">
        <v>31</v>
      </c>
      <c r="D3" s="154">
        <v>60487</v>
      </c>
      <c r="E3" s="294">
        <v>2.2305196078431299E-2</v>
      </c>
      <c r="F3" s="291">
        <v>658979</v>
      </c>
      <c r="G3" s="293">
        <v>-1.62388399635586E-3</v>
      </c>
    </row>
    <row r="4" spans="1:9">
      <c r="A4" s="150">
        <v>5</v>
      </c>
      <c r="B4" s="150">
        <v>1</v>
      </c>
      <c r="C4" s="152" t="s">
        <v>31</v>
      </c>
      <c r="D4" s="154">
        <v>60487</v>
      </c>
      <c r="E4" s="294">
        <v>3.2305196078431346E-2</v>
      </c>
      <c r="F4" s="291">
        <v>658979</v>
      </c>
      <c r="G4" s="293">
        <v>-6.2388399635586109E-4</v>
      </c>
    </row>
  </sheetData>
  <mergeCells count="2">
    <mergeCell ref="D1:E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proc</vt:lpstr>
      <vt:lpstr>trad</vt:lpstr>
      <vt:lpstr>base</vt:lpstr>
      <vt:lpstr>BL</vt:lpstr>
      <vt:lpstr>OBP</vt:lpstr>
      <vt:lpstr>synth_YTD</vt:lpstr>
      <vt:lpstr>Detail_client</vt:lpstr>
      <vt:lpstr>Histo_Client</vt:lpstr>
      <vt:lpstr>an</vt:lpstr>
      <vt:lpstr>detail_client</vt:lpstr>
      <vt:lpstr>mois</vt:lpstr>
      <vt:lpstr>synth_YTD!Zone_d_impression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</cp:lastModifiedBy>
  <cp:lastPrinted>2018-09-06T12:27:20Z</cp:lastPrinted>
  <dcterms:created xsi:type="dcterms:W3CDTF">2018-06-05T11:13:40Z</dcterms:created>
  <dcterms:modified xsi:type="dcterms:W3CDTF">2018-09-07T08:04:59Z</dcterms:modified>
</cp:coreProperties>
</file>