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codeName="ThisWorkbook"/>
  <bookViews>
    <workbookView xWindow="735" yWindow="225" windowWidth="18495" windowHeight="6930" tabRatio="776" activeTab="10"/>
  </bookViews>
  <sheets>
    <sheet name="Liste_élève" sheetId="2" r:id="rId1"/>
    <sheet name="1" sheetId="1" r:id="rId2"/>
    <sheet name="2" sheetId="5" r:id="rId3"/>
    <sheet name="3" sheetId="6" r:id="rId4"/>
    <sheet name="4" sheetId="7" r:id="rId5"/>
    <sheet name="5" sheetId="8" r:id="rId6"/>
    <sheet name="6" sheetId="9" r:id="rId7"/>
    <sheet name="7" sheetId="10" r:id="rId8"/>
    <sheet name="8" sheetId="11" r:id="rId9"/>
    <sheet name="9" sheetId="12" r:id="rId10"/>
    <sheet name="10" sheetId="13" r:id="rId11"/>
  </sheets>
  <definedNames>
    <definedName name="_xlnm.Print_Area" localSheetId="1">'1'!$B$2:$O$67</definedName>
  </definedNames>
  <calcPr calcId="125725"/>
</workbook>
</file>

<file path=xl/calcChain.xml><?xml version="1.0" encoding="utf-8"?>
<calcChain xmlns="http://schemas.openxmlformats.org/spreadsheetml/2006/main">
  <c r="T22" i="13"/>
  <c r="U22"/>
  <c r="V22"/>
  <c r="X22"/>
  <c r="Y22"/>
  <c r="Z22"/>
  <c r="AB22"/>
  <c r="AC22"/>
  <c r="AD22"/>
  <c r="T22" i="12"/>
  <c r="U22"/>
  <c r="V22"/>
  <c r="X22"/>
  <c r="Y22"/>
  <c r="Z22"/>
  <c r="AB22"/>
  <c r="AC22"/>
  <c r="AD22"/>
  <c r="T22" i="11"/>
  <c r="U22"/>
  <c r="V22"/>
  <c r="X22"/>
  <c r="Y22"/>
  <c r="Z22"/>
  <c r="AB22"/>
  <c r="AC22"/>
  <c r="AD22"/>
  <c r="T22" i="10"/>
  <c r="U22"/>
  <c r="V22"/>
  <c r="X22"/>
  <c r="Y22"/>
  <c r="Z22"/>
  <c r="AB22"/>
  <c r="AC22"/>
  <c r="AD22"/>
  <c r="T22" i="9"/>
  <c r="U22" s="1"/>
  <c r="V22"/>
  <c r="X22"/>
  <c r="Y22"/>
  <c r="Z22"/>
  <c r="AB22"/>
  <c r="AC22"/>
  <c r="AD22"/>
  <c r="T22" i="8"/>
  <c r="U22"/>
  <c r="V22"/>
  <c r="X22"/>
  <c r="Y22"/>
  <c r="Z22"/>
  <c r="AB22"/>
  <c r="AC22"/>
  <c r="AD22"/>
  <c r="T22" i="7"/>
  <c r="U22"/>
  <c r="V22"/>
  <c r="X22"/>
  <c r="Y22"/>
  <c r="Z22"/>
  <c r="AB22"/>
  <c r="AC22"/>
  <c r="AD22"/>
  <c r="T22" i="6"/>
  <c r="U22"/>
  <c r="V22"/>
  <c r="X22"/>
  <c r="Y22"/>
  <c r="Z22"/>
  <c r="AB22"/>
  <c r="AC22"/>
  <c r="AD22"/>
  <c r="AB22" i="5"/>
  <c r="AC22"/>
  <c r="AD22"/>
  <c r="Y22"/>
  <c r="Z22"/>
  <c r="X22"/>
  <c r="V22"/>
  <c r="U22"/>
  <c r="T22"/>
  <c r="AD22" i="1"/>
  <c r="AC22"/>
  <c r="AB22"/>
  <c r="Z22"/>
  <c r="Y22"/>
  <c r="X22"/>
  <c r="V22"/>
  <c r="U22"/>
  <c r="T22"/>
  <c r="K2" i="13"/>
  <c r="G2"/>
  <c r="K2" i="12"/>
  <c r="G2"/>
  <c r="K2" i="11"/>
  <c r="G2"/>
  <c r="K2" i="10"/>
  <c r="G2"/>
  <c r="K2" i="9"/>
  <c r="G2"/>
  <c r="K2" i="8"/>
  <c r="G2"/>
  <c r="K2" i="7"/>
  <c r="G2"/>
  <c r="K2" i="6"/>
  <c r="G2"/>
  <c r="K2" i="5"/>
  <c r="G2"/>
  <c r="G2" i="1"/>
  <c r="P2" i="13"/>
  <c r="P2" i="12"/>
  <c r="P2" i="11"/>
  <c r="P2" i="10"/>
  <c r="P2" i="9"/>
  <c r="P2" i="8"/>
  <c r="P2" i="7"/>
  <c r="P2" i="6"/>
  <c r="P2" i="5"/>
  <c r="Q2" i="1"/>
  <c r="K2"/>
  <c r="Y44" i="13"/>
  <c r="Y33"/>
  <c r="Y27"/>
  <c r="Y44" i="12"/>
  <c r="Y33"/>
  <c r="Y27"/>
  <c r="Y44" i="11"/>
  <c r="Y33"/>
  <c r="Y27"/>
  <c r="Y44" i="10"/>
  <c r="Y33"/>
  <c r="Y27"/>
  <c r="Y44" i="9"/>
  <c r="Y33"/>
  <c r="Y27"/>
  <c r="Y44" i="8"/>
  <c r="Y33"/>
  <c r="Y27"/>
  <c r="Y27" i="7"/>
  <c r="Y27" i="6"/>
  <c r="Y33"/>
  <c r="Y33" i="5"/>
  <c r="Y27"/>
  <c r="Y27" i="1"/>
  <c r="Y33"/>
  <c r="Y33" i="7"/>
  <c r="Y44"/>
  <c r="Y44" i="6"/>
  <c r="Y44" i="5"/>
  <c r="H54" i="13"/>
  <c r="D54"/>
  <c r="AD52"/>
  <c r="AC52"/>
  <c r="AB52"/>
  <c r="Z52"/>
  <c r="Y52"/>
  <c r="X52"/>
  <c r="V52"/>
  <c r="U52"/>
  <c r="T52"/>
  <c r="AD50"/>
  <c r="AC50"/>
  <c r="AB50"/>
  <c r="Z50"/>
  <c r="Y50"/>
  <c r="X50"/>
  <c r="V50"/>
  <c r="U50"/>
  <c r="T50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12"/>
  <c r="D54"/>
  <c r="AD52"/>
  <c r="AC52"/>
  <c r="AB52"/>
  <c r="Z52"/>
  <c r="Y52"/>
  <c r="X52"/>
  <c r="V52"/>
  <c r="U52"/>
  <c r="T52"/>
  <c r="AD50"/>
  <c r="AC50"/>
  <c r="AB50"/>
  <c r="Z50"/>
  <c r="Y50"/>
  <c r="X50"/>
  <c r="V50"/>
  <c r="U50"/>
  <c r="T50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11"/>
  <c r="D54"/>
  <c r="AD52"/>
  <c r="AC52"/>
  <c r="AB52"/>
  <c r="Z52"/>
  <c r="Y52"/>
  <c r="X52"/>
  <c r="V52"/>
  <c r="U52"/>
  <c r="T52"/>
  <c r="AD50"/>
  <c r="AC50"/>
  <c r="AB50"/>
  <c r="Z50"/>
  <c r="Y50"/>
  <c r="X50"/>
  <c r="V50"/>
  <c r="U50"/>
  <c r="T50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10"/>
  <c r="D54"/>
  <c r="AD52"/>
  <c r="AC52"/>
  <c r="AB52"/>
  <c r="Z52"/>
  <c r="Y52"/>
  <c r="X52"/>
  <c r="V52"/>
  <c r="U52"/>
  <c r="T52"/>
  <c r="AD50"/>
  <c r="AC50"/>
  <c r="AB50"/>
  <c r="Z50"/>
  <c r="Y50"/>
  <c r="X50"/>
  <c r="V50"/>
  <c r="U50"/>
  <c r="T50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9"/>
  <c r="D54"/>
  <c r="AD52"/>
  <c r="AC52"/>
  <c r="AB52"/>
  <c r="Z52"/>
  <c r="Y52"/>
  <c r="X52"/>
  <c r="V52"/>
  <c r="U52"/>
  <c r="T52"/>
  <c r="AD50"/>
  <c r="AC50"/>
  <c r="AB50"/>
  <c r="Z50"/>
  <c r="Y50"/>
  <c r="X50"/>
  <c r="V50"/>
  <c r="U50"/>
  <c r="T50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8"/>
  <c r="D54"/>
  <c r="AD52"/>
  <c r="AC52"/>
  <c r="AB52"/>
  <c r="Z52"/>
  <c r="Y52"/>
  <c r="X52"/>
  <c r="V52"/>
  <c r="U52"/>
  <c r="T52"/>
  <c r="AD50"/>
  <c r="AC50"/>
  <c r="AB50"/>
  <c r="Z50"/>
  <c r="Y50"/>
  <c r="X50"/>
  <c r="V50"/>
  <c r="U50"/>
  <c r="T50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7"/>
  <c r="D54"/>
  <c r="AD52"/>
  <c r="AC52"/>
  <c r="AB52"/>
  <c r="Z52"/>
  <c r="Y52"/>
  <c r="X52"/>
  <c r="V52"/>
  <c r="U52"/>
  <c r="T52"/>
  <c r="AD50"/>
  <c r="AB50"/>
  <c r="AC50" s="1"/>
  <c r="Z50"/>
  <c r="Y50"/>
  <c r="X50"/>
  <c r="V50"/>
  <c r="T50"/>
  <c r="U50" s="1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X9"/>
  <c r="Y9" s="1"/>
  <c r="V9"/>
  <c r="T9"/>
  <c r="U9" s="1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6"/>
  <c r="D54"/>
  <c r="AD52"/>
  <c r="AC52"/>
  <c r="AB52"/>
  <c r="Z52"/>
  <c r="Y52"/>
  <c r="X52"/>
  <c r="V52"/>
  <c r="U52"/>
  <c r="T52"/>
  <c r="AD50"/>
  <c r="AB50"/>
  <c r="AC50" s="1"/>
  <c r="Z50"/>
  <c r="X50"/>
  <c r="Y50" s="1"/>
  <c r="V50"/>
  <c r="T50"/>
  <c r="U50" s="1"/>
  <c r="AD44"/>
  <c r="AC44"/>
  <c r="AB44"/>
  <c r="Z44"/>
  <c r="X44"/>
  <c r="V44"/>
  <c r="U44"/>
  <c r="T44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U27"/>
  <c r="T27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H54" i="5"/>
  <c r="D54"/>
  <c r="AD52"/>
  <c r="AC52"/>
  <c r="AB52"/>
  <c r="Z52"/>
  <c r="X52"/>
  <c r="Y52" s="1"/>
  <c r="V52"/>
  <c r="U52"/>
  <c r="T52"/>
  <c r="AD50"/>
  <c r="AB50"/>
  <c r="AC50" s="1"/>
  <c r="Z50"/>
  <c r="Y50"/>
  <c r="X50"/>
  <c r="V50"/>
  <c r="U50"/>
  <c r="T50"/>
  <c r="AD44"/>
  <c r="AB44"/>
  <c r="AC44" s="1"/>
  <c r="Z44"/>
  <c r="X44"/>
  <c r="V44"/>
  <c r="T44"/>
  <c r="U44" s="1"/>
  <c r="AD42"/>
  <c r="AC42"/>
  <c r="AB42"/>
  <c r="Z42"/>
  <c r="Y42"/>
  <c r="X42"/>
  <c r="V42"/>
  <c r="U42"/>
  <c r="T42"/>
  <c r="AD40"/>
  <c r="AC40"/>
  <c r="AB40"/>
  <c r="Z40"/>
  <c r="Y40"/>
  <c r="X40"/>
  <c r="V40"/>
  <c r="U40"/>
  <c r="T40"/>
  <c r="AD38"/>
  <c r="AC38"/>
  <c r="AB38"/>
  <c r="Z38"/>
  <c r="Y38"/>
  <c r="X38"/>
  <c r="V38"/>
  <c r="U38"/>
  <c r="T38"/>
  <c r="AD36"/>
  <c r="AC36"/>
  <c r="AB36"/>
  <c r="Z36"/>
  <c r="Y36"/>
  <c r="X36"/>
  <c r="V36"/>
  <c r="U36"/>
  <c r="T36"/>
  <c r="AD33"/>
  <c r="AC33"/>
  <c r="AB33"/>
  <c r="Z33"/>
  <c r="X33"/>
  <c r="V33"/>
  <c r="U33"/>
  <c r="T33"/>
  <c r="AD30"/>
  <c r="AC30"/>
  <c r="AB30"/>
  <c r="Z30"/>
  <c r="Y30"/>
  <c r="X30"/>
  <c r="V30"/>
  <c r="U30"/>
  <c r="T30"/>
  <c r="AD27"/>
  <c r="AC27"/>
  <c r="AB27"/>
  <c r="Z27"/>
  <c r="X27"/>
  <c r="V27"/>
  <c r="T27"/>
  <c r="U27" s="1"/>
  <c r="AD24"/>
  <c r="AC24"/>
  <c r="AB24"/>
  <c r="Z24"/>
  <c r="Y24"/>
  <c r="X24"/>
  <c r="V24"/>
  <c r="U24"/>
  <c r="T24"/>
  <c r="AD20"/>
  <c r="AC20"/>
  <c r="AB20"/>
  <c r="Z20"/>
  <c r="Y20"/>
  <c r="X20"/>
  <c r="V20"/>
  <c r="U20"/>
  <c r="T20"/>
  <c r="AD18"/>
  <c r="AC18"/>
  <c r="AB18"/>
  <c r="Z18"/>
  <c r="Y18"/>
  <c r="X18"/>
  <c r="V18"/>
  <c r="U18"/>
  <c r="T18"/>
  <c r="AD15"/>
  <c r="AC15"/>
  <c r="AB15"/>
  <c r="Z15"/>
  <c r="Y15"/>
  <c r="X15"/>
  <c r="V15"/>
  <c r="U15"/>
  <c r="T15"/>
  <c r="AD13"/>
  <c r="AC13"/>
  <c r="AB13"/>
  <c r="Z13"/>
  <c r="Y13"/>
  <c r="X13"/>
  <c r="V13"/>
  <c r="U13"/>
  <c r="T13"/>
  <c r="AD11"/>
  <c r="AC11"/>
  <c r="AB11"/>
  <c r="Z11"/>
  <c r="Y11"/>
  <c r="X11"/>
  <c r="V11"/>
  <c r="U11"/>
  <c r="T11"/>
  <c r="AD9"/>
  <c r="AC9"/>
  <c r="AB9"/>
  <c r="Z9"/>
  <c r="Y9"/>
  <c r="X9"/>
  <c r="V9"/>
  <c r="U9"/>
  <c r="T9"/>
  <c r="AD7"/>
  <c r="AC7"/>
  <c r="AB7"/>
  <c r="Z7"/>
  <c r="Y7"/>
  <c r="X7"/>
  <c r="V7"/>
  <c r="U7"/>
  <c r="T7"/>
  <c r="AD5"/>
  <c r="AC5"/>
  <c r="AB5"/>
  <c r="Z5"/>
  <c r="Y5"/>
  <c r="X5"/>
  <c r="V5"/>
  <c r="U5"/>
  <c r="T5"/>
  <c r="D4"/>
  <c r="D54" i="1"/>
  <c r="AC33"/>
  <c r="AC42"/>
  <c r="AC30"/>
  <c r="X5"/>
  <c r="Y5" s="1"/>
  <c r="T5"/>
  <c r="U5" s="1"/>
  <c r="V5"/>
  <c r="AD44"/>
  <c r="AD33"/>
  <c r="AD27"/>
  <c r="AD52"/>
  <c r="AD50"/>
  <c r="AD38"/>
  <c r="AD40"/>
  <c r="AD42"/>
  <c r="AD36"/>
  <c r="AD30"/>
  <c r="AD20"/>
  <c r="AD24"/>
  <c r="AD18"/>
  <c r="AD7"/>
  <c r="AD9"/>
  <c r="AD11"/>
  <c r="AD13"/>
  <c r="AD15"/>
  <c r="AD5"/>
  <c r="AB44"/>
  <c r="AC44" s="1"/>
  <c r="AB33"/>
  <c r="AB27"/>
  <c r="AC27" s="1"/>
  <c r="AB52"/>
  <c r="AC52" s="1"/>
  <c r="AB50"/>
  <c r="AC50" s="1"/>
  <c r="AB38"/>
  <c r="AC38" s="1"/>
  <c r="AB40"/>
  <c r="AC40" s="1"/>
  <c r="AB42"/>
  <c r="AB36"/>
  <c r="AC36" s="1"/>
  <c r="AB30"/>
  <c r="AB20"/>
  <c r="AC20" s="1"/>
  <c r="AB24"/>
  <c r="AC24" s="1"/>
  <c r="AB18"/>
  <c r="AC18" s="1"/>
  <c r="AB7"/>
  <c r="AC7" s="1"/>
  <c r="AB9"/>
  <c r="AC9" s="1"/>
  <c r="AB11"/>
  <c r="AC11" s="1"/>
  <c r="AB13"/>
  <c r="AC13" s="1"/>
  <c r="AB15"/>
  <c r="AC15" s="1"/>
  <c r="AB5"/>
  <c r="AC5" s="1"/>
  <c r="Z44"/>
  <c r="Z33"/>
  <c r="Z27"/>
  <c r="Z52"/>
  <c r="Z50"/>
  <c r="Z38"/>
  <c r="Z40"/>
  <c r="Z42"/>
  <c r="Z36"/>
  <c r="Z30"/>
  <c r="Z20"/>
  <c r="Z24"/>
  <c r="Z18"/>
  <c r="X33"/>
  <c r="X27"/>
  <c r="X44"/>
  <c r="Y44" s="1"/>
  <c r="X42"/>
  <c r="Y42" s="1"/>
  <c r="X52"/>
  <c r="Y52" s="1"/>
  <c r="X50"/>
  <c r="Y50" s="1"/>
  <c r="X38"/>
  <c r="Y38" s="1"/>
  <c r="X40"/>
  <c r="Y40" s="1"/>
  <c r="X36"/>
  <c r="Y36" s="1"/>
  <c r="X30"/>
  <c r="Y30" s="1"/>
  <c r="X20"/>
  <c r="Y20" s="1"/>
  <c r="X24"/>
  <c r="Y24" s="1"/>
  <c r="X18"/>
  <c r="Y18" s="1"/>
  <c r="Z7"/>
  <c r="Z9"/>
  <c r="Z11"/>
  <c r="Z13"/>
  <c r="Z15"/>
  <c r="X7"/>
  <c r="Y7" s="1"/>
  <c r="X9"/>
  <c r="Y9" s="1"/>
  <c r="X11"/>
  <c r="Y11" s="1"/>
  <c r="X13"/>
  <c r="Y13" s="1"/>
  <c r="X15"/>
  <c r="Y15" s="1"/>
  <c r="Z5"/>
  <c r="V13"/>
  <c r="T13"/>
  <c r="U13" s="1"/>
  <c r="T7"/>
  <c r="U7" s="1"/>
  <c r="T9"/>
  <c r="U9" s="1"/>
  <c r="T11"/>
  <c r="U11" s="1"/>
  <c r="U15"/>
  <c r="U18"/>
  <c r="U20"/>
  <c r="U24"/>
  <c r="U27"/>
  <c r="U30"/>
  <c r="U33"/>
  <c r="U36"/>
  <c r="U38"/>
  <c r="U40"/>
  <c r="V7"/>
  <c r="V9"/>
  <c r="V11"/>
  <c r="T15"/>
  <c r="V15"/>
  <c r="V18"/>
  <c r="V20"/>
  <c r="V24"/>
  <c r="V27"/>
  <c r="V30"/>
  <c r="V33"/>
  <c r="V36"/>
  <c r="V38"/>
  <c r="V40"/>
  <c r="V42"/>
  <c r="V44"/>
  <c r="V50"/>
  <c r="V52"/>
  <c r="H54"/>
  <c r="T52"/>
  <c r="U52" s="1"/>
  <c r="T50"/>
  <c r="U50" s="1"/>
  <c r="T44"/>
  <c r="U44" s="1"/>
  <c r="T42"/>
  <c r="U42" s="1"/>
  <c r="T40"/>
  <c r="T38"/>
  <c r="T36"/>
  <c r="T33"/>
  <c r="T30"/>
  <c r="T27"/>
  <c r="T24"/>
  <c r="T20"/>
  <c r="T18"/>
  <c r="D4"/>
  <c r="H33" i="2" l="1"/>
  <c r="G33"/>
  <c r="F32"/>
  <c r="G32"/>
  <c r="F31"/>
  <c r="G31"/>
  <c r="H31"/>
  <c r="F30"/>
  <c r="G30"/>
  <c r="H30"/>
  <c r="F29"/>
  <c r="G29"/>
  <c r="H28"/>
  <c r="G28"/>
  <c r="F28"/>
  <c r="G27"/>
  <c r="F27"/>
  <c r="H27"/>
  <c r="G26"/>
  <c r="H26"/>
  <c r="F26"/>
  <c r="F25"/>
  <c r="H25"/>
  <c r="F24"/>
  <c r="G24"/>
  <c r="H23"/>
  <c r="F23"/>
  <c r="F22"/>
  <c r="G22"/>
  <c r="H22"/>
  <c r="H21"/>
  <c r="F21"/>
  <c r="G21"/>
  <c r="H20"/>
  <c r="F20"/>
  <c r="G20"/>
  <c r="G19"/>
  <c r="H19"/>
  <c r="F19"/>
  <c r="G18"/>
  <c r="H18"/>
  <c r="F18"/>
  <c r="F17"/>
  <c r="G16"/>
  <c r="H16"/>
  <c r="G15"/>
  <c r="H15"/>
  <c r="F15"/>
  <c r="H14"/>
  <c r="G14"/>
  <c r="F14"/>
  <c r="O54" i="13"/>
  <c r="F13" i="2" s="1"/>
  <c r="Q54" i="13"/>
  <c r="G13" i="2" s="1"/>
  <c r="S54" i="13"/>
  <c r="O54" i="12"/>
  <c r="F12" i="2" s="1"/>
  <c r="Q54" i="12"/>
  <c r="G12" i="2" s="1"/>
  <c r="S54" i="12"/>
  <c r="H12" i="2" s="1"/>
  <c r="O54" i="11"/>
  <c r="F11" i="2" s="1"/>
  <c r="Q54" i="11"/>
  <c r="G11" i="2" s="1"/>
  <c r="S54" i="11"/>
  <c r="Q54" i="10"/>
  <c r="G10" i="2" s="1"/>
  <c r="S54" i="10"/>
  <c r="H10" i="2" s="1"/>
  <c r="O54" i="10"/>
  <c r="S54" i="9"/>
  <c r="O54"/>
  <c r="F9" i="2" s="1"/>
  <c r="Q54" i="9"/>
  <c r="G9" i="2" s="1"/>
  <c r="S54" i="8"/>
  <c r="H8" i="2" s="1"/>
  <c r="Q54" i="8"/>
  <c r="G8" i="2" s="1"/>
  <c r="O54" i="8"/>
  <c r="O54" i="7"/>
  <c r="F7" i="2" s="1"/>
  <c r="S54" i="7"/>
  <c r="H7" i="2" s="1"/>
  <c r="Q54" i="6"/>
  <c r="G6" i="2" s="1"/>
  <c r="Q54" i="7"/>
  <c r="G7" i="2" s="1"/>
  <c r="O54" i="6"/>
  <c r="S54"/>
  <c r="H6" i="2" s="1"/>
  <c r="S54" i="5"/>
  <c r="H5" i="2" s="1"/>
  <c r="Q54" i="5"/>
  <c r="G5" i="2" s="1"/>
  <c r="O54" i="5"/>
  <c r="F5" i="2" s="1"/>
  <c r="F6"/>
  <c r="F8"/>
  <c r="H9"/>
  <c r="F10"/>
  <c r="H11"/>
  <c r="H32"/>
  <c r="H29"/>
  <c r="H24"/>
  <c r="H13"/>
  <c r="F16"/>
  <c r="H17"/>
  <c r="S54" i="1"/>
  <c r="H4" i="2" s="1"/>
  <c r="Q54" i="1"/>
  <c r="G4" i="2" s="1"/>
  <c r="O54" i="1"/>
  <c r="F4" i="2" s="1"/>
  <c r="G25"/>
  <c r="G23"/>
  <c r="G17"/>
  <c r="F33"/>
  <c r="I31" l="1"/>
  <c r="I21"/>
  <c r="I30"/>
  <c r="I29"/>
  <c r="I26"/>
  <c r="I25"/>
  <c r="I18"/>
  <c r="I5"/>
  <c r="I6"/>
  <c r="I7"/>
  <c r="I8"/>
  <c r="I9"/>
  <c r="I10"/>
  <c r="I11"/>
  <c r="I12"/>
  <c r="I33"/>
  <c r="I32"/>
  <c r="I28"/>
  <c r="I27"/>
  <c r="I24"/>
  <c r="I23"/>
  <c r="I22"/>
  <c r="I20"/>
  <c r="I19"/>
  <c r="I15"/>
  <c r="I13"/>
  <c r="I14"/>
  <c r="I16"/>
  <c r="I17"/>
  <c r="G34"/>
  <c r="H34"/>
  <c r="I4"/>
  <c r="F34"/>
  <c r="I34" l="1"/>
</calcChain>
</file>

<file path=xl/sharedStrings.xml><?xml version="1.0" encoding="utf-8"?>
<sst xmlns="http://schemas.openxmlformats.org/spreadsheetml/2006/main" count="840" uniqueCount="80">
  <si>
    <t>numériques</t>
  </si>
  <si>
    <t>Savoir faire</t>
  </si>
  <si>
    <t>Culture</t>
  </si>
  <si>
    <t>Trimestre 1</t>
  </si>
  <si>
    <t>Expérience</t>
  </si>
  <si>
    <t>artistique</t>
  </si>
  <si>
    <t>Niv.</t>
  </si>
  <si>
    <t xml:space="preserve"> Bonus compétence :</t>
  </si>
  <si>
    <t>NON</t>
  </si>
  <si>
    <t>Maîtrise de la</t>
  </si>
  <si>
    <t>langue française</t>
  </si>
  <si>
    <t>Savoir</t>
  </si>
  <si>
    <t>Comportement</t>
  </si>
  <si>
    <t>autonome et</t>
  </si>
  <si>
    <t>technologies</t>
  </si>
  <si>
    <t>responsable</t>
  </si>
  <si>
    <t>Savoir être</t>
  </si>
  <si>
    <t>Maîtrise des</t>
  </si>
  <si>
    <t>Total PTS</t>
  </si>
  <si>
    <t>Moyenne PTS</t>
  </si>
  <si>
    <t>NOMBRE CARACTERES</t>
  </si>
  <si>
    <t>*Je suis capable de lire et comprendre un énoncé, une consigne</t>
  </si>
  <si>
    <r>
      <t xml:space="preserve">Pour réaliser mon idée je sais faire des choix adaptés
</t>
    </r>
    <r>
      <rPr>
        <u/>
        <sz val="11"/>
        <rFont val="Calibri"/>
        <family val="2"/>
      </rPr>
      <t>Réflexion et savoir faire adapté</t>
    </r>
  </si>
  <si>
    <r>
      <t>*Je suis capable d’</t>
    </r>
    <r>
      <rPr>
        <b/>
        <sz val="11"/>
        <rFont val="Calibri"/>
        <family val="2"/>
      </rPr>
      <t>identifier un problème</t>
    </r>
    <r>
      <rPr>
        <sz val="11"/>
        <rFont val="Calibri"/>
        <family val="2"/>
      </rPr>
      <t xml:space="preserve"> et mettre au point une </t>
    </r>
    <r>
      <rPr>
        <b/>
        <sz val="11"/>
        <rFont val="Calibri"/>
        <family val="2"/>
      </rPr>
      <t>démarche</t>
    </r>
    <r>
      <rPr>
        <sz val="11"/>
        <rFont val="Calibri"/>
        <family val="2"/>
      </rPr>
      <t xml:space="preserve"> personnelle adaptée pour apporter ma solution créative</t>
    </r>
  </si>
  <si>
    <r>
      <t xml:space="preserve">Je sais utiliser mes connaissances pour analyser
</t>
    </r>
    <r>
      <rPr>
        <u/>
        <sz val="11"/>
        <rFont val="Calibri"/>
        <family val="2"/>
      </rPr>
      <t>Savoir</t>
    </r>
  </si>
  <si>
    <r>
      <t>*Je sais</t>
    </r>
    <r>
      <rPr>
        <b/>
        <sz val="11"/>
        <rFont val="Calibri"/>
        <family val="2"/>
      </rPr>
      <t xml:space="preserve"> choisir</t>
    </r>
    <r>
      <rPr>
        <sz val="11"/>
        <rFont val="Calibri"/>
        <family val="2"/>
      </rPr>
      <t>,</t>
    </r>
    <r>
      <rPr>
        <b/>
        <sz val="11"/>
        <rFont val="Calibri"/>
        <family val="2"/>
      </rPr>
      <t xml:space="preserve"> enregistrer</t>
    </r>
    <r>
      <rPr>
        <sz val="11"/>
        <rFont val="Calibri"/>
        <family val="2"/>
      </rPr>
      <t xml:space="preserve"> et </t>
    </r>
    <r>
      <rPr>
        <b/>
        <sz val="11"/>
        <rFont val="Calibri"/>
        <family val="2"/>
      </rPr>
      <t>partager</t>
    </r>
    <r>
      <rPr>
        <sz val="11"/>
        <rFont val="Calibri"/>
        <family val="2"/>
      </rPr>
      <t xml:space="preserve"> des données (B2i)</t>
    </r>
  </si>
  <si>
    <r>
      <rPr>
        <sz val="11"/>
        <rFont val="Calibri"/>
        <family val="2"/>
      </rPr>
      <t>*Je fait preuve d’</t>
    </r>
    <r>
      <rPr>
        <b/>
        <sz val="11"/>
        <rFont val="Calibri"/>
        <family val="2"/>
      </rPr>
      <t>ouverture</t>
    </r>
    <r>
      <rPr>
        <sz val="11"/>
        <rFont val="Calibri"/>
        <family val="2"/>
      </rPr>
      <t>, d’</t>
    </r>
    <r>
      <rPr>
        <b/>
        <sz val="11"/>
        <rFont val="Calibri"/>
        <family val="2"/>
      </rPr>
      <t>autonomie</t>
    </r>
    <r>
      <rPr>
        <sz val="11"/>
        <rFont val="Calibri"/>
        <family val="2"/>
      </rPr>
      <t xml:space="preserve"> et d’</t>
    </r>
    <r>
      <rPr>
        <b/>
        <sz val="11"/>
        <rFont val="Calibri"/>
        <family val="2"/>
      </rPr>
      <t>initiatives</t>
    </r>
  </si>
  <si>
    <r>
      <t>*Je connais le processus d'apprentissage et je suis capable de m'</t>
    </r>
    <r>
      <rPr>
        <b/>
        <sz val="11"/>
        <rFont val="Calibri"/>
        <family val="2"/>
      </rPr>
      <t xml:space="preserve">auto-évaluer </t>
    </r>
    <r>
      <rPr>
        <sz val="11"/>
        <rFont val="Calibri"/>
        <family val="2"/>
      </rPr>
      <t xml:space="preserve">et </t>
    </r>
    <r>
      <rPr>
        <b/>
        <sz val="11"/>
        <rFont val="Calibri"/>
        <family val="2"/>
      </rPr>
      <t xml:space="preserve">prendre en compte </t>
    </r>
    <r>
      <rPr>
        <sz val="11"/>
        <rFont val="Calibri"/>
        <family val="2"/>
      </rPr>
      <t>mes points forts et mes faiblesses</t>
    </r>
  </si>
  <si>
    <r>
      <t xml:space="preserve">*Je suis capable de communiquer et </t>
    </r>
    <r>
      <rPr>
        <b/>
        <sz val="11"/>
        <rFont val="Calibri"/>
        <family val="2"/>
      </rPr>
      <t>travailler en équipe</t>
    </r>
  </si>
  <si>
    <r>
      <t xml:space="preserve">*Je sais m’appuyer sur des </t>
    </r>
    <r>
      <rPr>
        <b/>
        <sz val="11"/>
        <rFont val="Calibri"/>
        <family val="2"/>
      </rPr>
      <t>méthodes de travail</t>
    </r>
    <r>
      <rPr>
        <sz val="11"/>
        <rFont val="Calibri"/>
        <family val="2"/>
      </rPr>
      <t xml:space="preserve"> (gestion du temps)</t>
    </r>
  </si>
  <si>
    <r>
      <t xml:space="preserve">*Je </t>
    </r>
    <r>
      <rPr>
        <b/>
        <sz val="11"/>
        <rFont val="Calibri"/>
        <family val="2"/>
      </rPr>
      <t xml:space="preserve">participe avec un vocabulaire enrichi, approprié et spécifique. </t>
    </r>
    <r>
      <rPr>
        <sz val="11"/>
        <rFont val="Calibri"/>
        <family val="2"/>
      </rPr>
      <t>J'</t>
    </r>
    <r>
      <rPr>
        <b/>
        <sz val="11"/>
        <rFont val="Calibri"/>
        <family val="2"/>
      </rPr>
      <t>analyse</t>
    </r>
    <r>
      <rPr>
        <sz val="11"/>
        <rFont val="Calibri"/>
        <family val="2"/>
      </rPr>
      <t>, j'</t>
    </r>
    <r>
      <rPr>
        <b/>
        <sz val="11"/>
        <rFont val="Calibri"/>
        <family val="2"/>
      </rPr>
      <t>argumente</t>
    </r>
    <r>
      <rPr>
        <sz val="11"/>
        <rFont val="Calibri"/>
        <family val="2"/>
      </rPr>
      <t xml:space="preserve">, </t>
    </r>
    <r>
      <rPr>
        <b/>
        <sz val="11"/>
        <rFont val="Calibri"/>
        <family val="2"/>
      </rPr>
      <t xml:space="preserve">donne mon avis </t>
    </r>
    <r>
      <rPr>
        <sz val="11"/>
        <rFont val="Calibri"/>
        <family val="2"/>
      </rPr>
      <t>et suis à l'écoute des autres</t>
    </r>
  </si>
  <si>
    <r>
      <t>*</t>
    </r>
    <r>
      <rPr>
        <sz val="11"/>
        <rFont val="Calibri"/>
        <family val="2"/>
      </rPr>
      <t>Je suis capable de répondre à une question par une phrase complète</t>
    </r>
  </si>
  <si>
    <t>E1</t>
  </si>
  <si>
    <t>E2</t>
  </si>
  <si>
    <t>E3</t>
  </si>
  <si>
    <t>E4</t>
  </si>
  <si>
    <t>E5</t>
  </si>
  <si>
    <t>E6</t>
  </si>
  <si>
    <t>C1</t>
  </si>
  <si>
    <t>C2</t>
  </si>
  <si>
    <t>C3</t>
  </si>
  <si>
    <t>N1</t>
  </si>
  <si>
    <t>N2</t>
  </si>
  <si>
    <t>A1</t>
  </si>
  <si>
    <t>A2</t>
  </si>
  <si>
    <t>A3</t>
  </si>
  <si>
    <t>A4</t>
  </si>
  <si>
    <t>A5</t>
  </si>
  <si>
    <t>A6</t>
  </si>
  <si>
    <t>F1</t>
  </si>
  <si>
    <t>F2</t>
  </si>
  <si>
    <t>Nom</t>
  </si>
  <si>
    <t>Prénom</t>
  </si>
  <si>
    <t>Trimestre 2</t>
  </si>
  <si>
    <t>Trimestre 3</t>
  </si>
  <si>
    <t>Moyenne</t>
  </si>
  <si>
    <t>MOYENNE</t>
  </si>
  <si>
    <t>Fiche d'auto-évaluation</t>
  </si>
  <si>
    <t>TRIMESTRE 1</t>
  </si>
  <si>
    <t>TRIMESTRE 2</t>
  </si>
  <si>
    <t>TRIMESTRE 3</t>
  </si>
  <si>
    <t>AB</t>
  </si>
  <si>
    <t>MOYENNE trimestrielle</t>
  </si>
  <si>
    <t>Retour liste élèves</t>
  </si>
  <si>
    <t>Nom/Prénom</t>
  </si>
  <si>
    <t>Classe</t>
  </si>
  <si>
    <t xml:space="preserve">                    CLASSE</t>
  </si>
  <si>
    <r>
      <t xml:space="preserve">Je suis autonome et  responsable pour </t>
    </r>
    <r>
      <rPr>
        <b/>
        <sz val="11"/>
        <rFont val="Calibri"/>
        <family val="2"/>
      </rPr>
      <t>participer au bien-être</t>
    </r>
    <r>
      <rPr>
        <sz val="11"/>
        <rFont val="Calibri"/>
        <family val="2"/>
      </rPr>
      <t xml:space="preserve"> dans le cours
                 - Je n'oublie pas mon </t>
    </r>
    <r>
      <rPr>
        <b/>
        <sz val="11"/>
        <rFont val="Calibri"/>
        <family val="2"/>
      </rPr>
      <t xml:space="preserve">matériel
                 - </t>
    </r>
    <r>
      <rPr>
        <sz val="11"/>
        <rFont val="Calibri"/>
        <family val="2"/>
      </rPr>
      <t xml:space="preserve">Mon </t>
    </r>
    <r>
      <rPr>
        <b/>
        <sz val="11"/>
        <rFont val="Calibri"/>
        <family val="2"/>
      </rPr>
      <t xml:space="preserve">espace de travail </t>
    </r>
    <r>
      <rPr>
        <sz val="11"/>
        <rFont val="Calibri"/>
        <family val="2"/>
      </rPr>
      <t xml:space="preserve">est respecté, j'en prends soin
                 - Je ne gêne pas la </t>
    </r>
    <r>
      <rPr>
        <b/>
        <sz val="11"/>
        <rFont val="Calibri"/>
        <family val="2"/>
      </rPr>
      <t xml:space="preserve">concentration </t>
    </r>
    <r>
      <rPr>
        <sz val="11"/>
        <rFont val="Calibri"/>
        <family val="2"/>
      </rPr>
      <t xml:space="preserve">de mes camarades de classe
                 - Je respecte les usages dans </t>
    </r>
    <r>
      <rPr>
        <b/>
        <sz val="11"/>
        <rFont val="Calibri"/>
        <family val="2"/>
      </rPr>
      <t>l'écoute et la prise de parole</t>
    </r>
  </si>
  <si>
    <r>
      <t>Je suis capable d’</t>
    </r>
    <r>
      <rPr>
        <b/>
        <sz val="11"/>
        <rFont val="Calibri"/>
        <family val="2"/>
      </rPr>
      <t>intégrer et développer de manière cohérente la dimension temporelle</t>
    </r>
    <r>
      <rPr>
        <sz val="11"/>
        <rFont val="Calibri"/>
        <family val="2"/>
      </rPr>
      <t xml:space="preserve"> dans ma réalisation (montage, séquence, etc.)</t>
    </r>
  </si>
  <si>
    <r>
      <t xml:space="preserve">Je suis capable de </t>
    </r>
    <r>
      <rPr>
        <b/>
        <sz val="11"/>
        <rFont val="Calibri"/>
        <family val="2"/>
      </rPr>
      <t>négocier, construire et mesurer la relation entre l’image et son référent</t>
    </r>
    <r>
      <rPr>
        <sz val="11"/>
        <rFont val="Calibri"/>
        <family val="2"/>
      </rPr>
      <t xml:space="preserve"> (écart, degré de virtualité, absence de référent, prégnance du référent, image comme référent, etc.)</t>
    </r>
  </si>
  <si>
    <r>
      <t xml:space="preserve">*J’ose </t>
    </r>
    <r>
      <rPr>
        <b/>
        <sz val="11"/>
        <rFont val="Calibri"/>
        <family val="2"/>
      </rPr>
      <t>prendre des initiatives, expérimenter</t>
    </r>
    <r>
      <rPr>
        <sz val="11"/>
        <rFont val="Calibri"/>
        <family val="2"/>
      </rPr>
      <t xml:space="preserve"> et </t>
    </r>
    <r>
      <rPr>
        <b/>
        <sz val="11"/>
        <rFont val="Calibri"/>
        <family val="2"/>
      </rPr>
      <t>rechercher</t>
    </r>
  </si>
  <si>
    <r>
      <t xml:space="preserve">Je suis capable de </t>
    </r>
    <r>
      <rPr>
        <b/>
        <sz val="11"/>
        <rFont val="Calibri"/>
        <family val="2"/>
      </rPr>
      <t>faire des choix</t>
    </r>
    <r>
      <rPr>
        <sz val="11"/>
        <rFont val="Calibri"/>
        <family val="2"/>
      </rPr>
      <t xml:space="preserve"> efficaces et </t>
    </r>
    <r>
      <rPr>
        <b/>
        <sz val="11"/>
        <rFont val="Calibri"/>
        <family val="2"/>
      </rPr>
      <t>justifiés parmi des images uniques, sérielles ou séquentielles</t>
    </r>
  </si>
  <si>
    <r>
      <t xml:space="preserve">*Je suis capable de </t>
    </r>
    <r>
      <rPr>
        <b/>
        <sz val="11"/>
        <rFont val="Calibri"/>
        <family val="2"/>
      </rPr>
      <t>mettre en relation des acquis</t>
    </r>
    <r>
      <rPr>
        <sz val="11"/>
        <rFont val="Calibri"/>
        <family val="2"/>
      </rPr>
      <t xml:space="preserve"> (6ème, 5ème) et les mobiliser pour enrichir mon projet</t>
    </r>
  </si>
  <si>
    <r>
      <t>*Je connais et utilise certains</t>
    </r>
    <r>
      <rPr>
        <b/>
        <sz val="11"/>
        <rFont val="Calibri"/>
        <family val="2"/>
      </rPr>
      <t xml:space="preserve"> codes et termes spécifiques de l’image </t>
    </r>
    <r>
      <rPr>
        <sz val="11"/>
        <rFont val="Calibri"/>
        <family val="2"/>
      </rPr>
      <t>(notamment les stratégies de communications)</t>
    </r>
  </si>
  <si>
    <r>
      <t xml:space="preserve">Je sais </t>
    </r>
    <r>
      <rPr>
        <b/>
        <sz val="11"/>
        <rFont val="Calibri"/>
        <family val="2"/>
      </rPr>
      <t>distinguer, nommer et utiliser différentes pratiques 2D</t>
    </r>
    <r>
      <rPr>
        <sz val="11"/>
        <rFont val="Calibri"/>
        <family val="2"/>
      </rPr>
      <t xml:space="preserve"> (photographie, vidéo, peinture, dessin, infographie, gravure) et </t>
    </r>
    <r>
      <rPr>
        <b/>
        <sz val="11"/>
        <rFont val="Calibri"/>
        <family val="2"/>
      </rPr>
      <t>3D</t>
    </r>
  </si>
  <si>
    <r>
      <t xml:space="preserve">Je perçois les </t>
    </r>
    <r>
      <rPr>
        <b/>
        <sz val="11"/>
        <rFont val="Calibri"/>
        <family val="2"/>
      </rPr>
      <t>enjeux des dispositifs de présentation, diffusion et perception</t>
    </r>
    <r>
      <rPr>
        <sz val="11"/>
        <rFont val="Calibri"/>
        <family val="2"/>
      </rPr>
      <t xml:space="preserve"> des images (images matérielles et immatérielles, uniques et reproductibles)</t>
    </r>
  </si>
  <si>
    <t>C4</t>
  </si>
  <si>
    <r>
      <t xml:space="preserve">*Je connais </t>
    </r>
    <r>
      <rPr>
        <b/>
        <sz val="11"/>
        <rFont val="Calibri"/>
        <family val="2"/>
      </rPr>
      <t>quelques œuvres qui questionnent le rapport des images à la réalité et à leur contexte spécifique</t>
    </r>
    <r>
      <rPr>
        <sz val="11"/>
        <rFont val="Calibri"/>
        <family val="2"/>
      </rPr>
      <t xml:space="preserve"> (temps, lieu, société) au regard des repères culturels communs</t>
    </r>
  </si>
  <si>
    <t>*Je suis capable d’exploiter les appareils à des fins de création et de diffusion, d’utiliser quelques fonctions avancées de logiciels (B2i)</t>
  </si>
  <si>
    <t>4ème</t>
  </si>
</sst>
</file>

<file path=xl/styles.xml><?xml version="1.0" encoding="utf-8"?>
<styleSheet xmlns="http://schemas.openxmlformats.org/spreadsheetml/2006/main">
  <fonts count="19">
    <font>
      <sz val="10"/>
      <name val="Verdana"/>
    </font>
    <font>
      <b/>
      <sz val="10"/>
      <name val="Calibri"/>
      <family val="2"/>
    </font>
    <font>
      <sz val="10"/>
      <name val="Calibri"/>
      <family val="2"/>
    </font>
    <font>
      <u/>
      <sz val="10"/>
      <name val="Calibri"/>
      <family val="2"/>
    </font>
    <font>
      <b/>
      <u/>
      <sz val="10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indexed="10"/>
      <name val="Calibri"/>
      <family val="2"/>
    </font>
    <font>
      <sz val="11"/>
      <color indexed="9"/>
      <name val="Calibri"/>
      <family val="2"/>
    </font>
    <font>
      <sz val="11"/>
      <name val="Verdana"/>
      <family val="2"/>
    </font>
    <font>
      <u/>
      <sz val="11"/>
      <name val="Calibri"/>
      <family val="2"/>
    </font>
    <font>
      <sz val="10"/>
      <name val="Verdana"/>
      <family val="2"/>
    </font>
    <font>
      <sz val="10"/>
      <color theme="0"/>
      <name val="Verdana"/>
      <family val="2"/>
    </font>
    <font>
      <b/>
      <sz val="10"/>
      <color theme="0"/>
      <name val="Verdana"/>
      <family val="2"/>
    </font>
    <font>
      <b/>
      <sz val="11"/>
      <color theme="0"/>
      <name val="Calibri"/>
      <family val="2"/>
    </font>
    <font>
      <b/>
      <sz val="10"/>
      <name val="Verdana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6">
    <xf numFmtId="0" fontId="0" fillId="0" borderId="0" xfId="0"/>
    <xf numFmtId="0" fontId="2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right"/>
    </xf>
    <xf numFmtId="2" fontId="2" fillId="2" borderId="0" xfId="0" applyNumberFormat="1" applyFont="1" applyFill="1"/>
    <xf numFmtId="0" fontId="3" fillId="2" borderId="0" xfId="0" applyFont="1" applyFill="1" applyAlignment="1">
      <alignment horizontal="center"/>
    </xf>
    <xf numFmtId="2" fontId="5" fillId="2" borderId="6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/>
    <xf numFmtId="0" fontId="4" fillId="2" borderId="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/>
    <xf numFmtId="0" fontId="2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7" fillId="2" borderId="0" xfId="0" applyFont="1" applyFill="1" applyBorder="1"/>
    <xf numFmtId="0" fontId="9" fillId="0" borderId="0" xfId="0" applyFont="1" applyFill="1" applyBorder="1" applyAlignment="1">
      <alignment vertical="center" wrapText="1"/>
    </xf>
    <xf numFmtId="0" fontId="7" fillId="0" borderId="0" xfId="0" applyFont="1" applyFill="1" applyBorder="1"/>
    <xf numFmtId="0" fontId="2" fillId="2" borderId="0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/>
    </xf>
    <xf numFmtId="0" fontId="6" fillId="2" borderId="13" xfId="0" applyFont="1" applyFill="1" applyBorder="1" applyAlignment="1">
      <alignment vertical="center"/>
    </xf>
    <xf numFmtId="0" fontId="6" fillId="3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7" fillId="2" borderId="0" xfId="0" applyFont="1" applyFill="1" applyBorder="1" applyAlignment="1"/>
    <xf numFmtId="0" fontId="7" fillId="2" borderId="0" xfId="0" applyFont="1" applyFill="1" applyBorder="1" applyAlignment="1">
      <alignment horizontal="left" vertical="center"/>
    </xf>
    <xf numFmtId="0" fontId="2" fillId="6" borderId="0" xfId="0" applyFont="1" applyFill="1" applyAlignment="1">
      <alignment vertical="center"/>
    </xf>
    <xf numFmtId="0" fontId="7" fillId="6" borderId="0" xfId="0" applyFont="1" applyFill="1"/>
    <xf numFmtId="0" fontId="2" fillId="6" borderId="0" xfId="0" applyFont="1" applyFill="1"/>
    <xf numFmtId="0" fontId="9" fillId="6" borderId="0" xfId="0" applyFont="1" applyFill="1" applyBorder="1" applyAlignment="1">
      <alignment vertical="center" wrapText="1"/>
    </xf>
    <xf numFmtId="0" fontId="7" fillId="6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vertical="center"/>
    </xf>
    <xf numFmtId="2" fontId="2" fillId="0" borderId="0" xfId="0" applyNumberFormat="1" applyFont="1" applyFill="1"/>
    <xf numFmtId="0" fontId="2" fillId="0" borderId="0" xfId="0" applyFont="1" applyFill="1" applyAlignment="1">
      <alignment horizontal="justify"/>
    </xf>
    <xf numFmtId="0" fontId="1" fillId="5" borderId="2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1" fillId="4" borderId="3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7" fillId="2" borderId="21" xfId="0" applyFont="1" applyFill="1" applyBorder="1"/>
    <xf numFmtId="0" fontId="2" fillId="2" borderId="21" xfId="0" applyFont="1" applyFill="1" applyBorder="1" applyAlignment="1">
      <alignment vertical="center"/>
    </xf>
    <xf numFmtId="0" fontId="2" fillId="2" borderId="21" xfId="0" applyFont="1" applyFill="1" applyBorder="1"/>
    <xf numFmtId="0" fontId="7" fillId="2" borderId="15" xfId="0" applyFont="1" applyFill="1" applyBorder="1"/>
    <xf numFmtId="0" fontId="2" fillId="2" borderId="0" xfId="0" applyFont="1" applyFill="1" applyBorder="1" applyAlignment="1">
      <alignment vertical="center"/>
    </xf>
    <xf numFmtId="0" fontId="2" fillId="2" borderId="16" xfId="0" applyFont="1" applyFill="1" applyBorder="1"/>
    <xf numFmtId="0" fontId="7" fillId="0" borderId="0" xfId="0" applyFont="1" applyBorder="1"/>
    <xf numFmtId="0" fontId="7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vertical="center"/>
    </xf>
    <xf numFmtId="0" fontId="2" fillId="7" borderId="29" xfId="0" applyFont="1" applyFill="1" applyBorder="1" applyAlignment="1">
      <alignment horizontal="center" vertical="center"/>
    </xf>
    <xf numFmtId="0" fontId="0" fillId="8" borderId="15" xfId="0" applyFill="1" applyBorder="1"/>
    <xf numFmtId="0" fontId="0" fillId="8" borderId="16" xfId="0" applyFill="1" applyBorder="1"/>
    <xf numFmtId="0" fontId="13" fillId="8" borderId="15" xfId="0" applyFont="1" applyFill="1" applyBorder="1"/>
    <xf numFmtId="0" fontId="0" fillId="0" borderId="3" xfId="0" applyBorder="1"/>
    <xf numFmtId="0" fontId="12" fillId="10" borderId="3" xfId="0" applyFont="1" applyFill="1" applyBorder="1"/>
    <xf numFmtId="0" fontId="0" fillId="10" borderId="3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1" fillId="5" borderId="3" xfId="0" applyFont="1" applyFill="1" applyBorder="1" applyAlignment="1">
      <alignment horizontal="center" vertical="center"/>
    </xf>
    <xf numFmtId="0" fontId="2" fillId="2" borderId="6" xfId="0" applyFont="1" applyFill="1" applyBorder="1"/>
    <xf numFmtId="0" fontId="2" fillId="2" borderId="1" xfId="0" applyFont="1" applyFill="1" applyBorder="1"/>
    <xf numFmtId="0" fontId="6" fillId="5" borderId="13" xfId="0" applyFont="1" applyFill="1" applyBorder="1" applyAlignment="1">
      <alignment horizontal="left" vertical="center"/>
    </xf>
    <xf numFmtId="0" fontId="0" fillId="12" borderId="12" xfId="0" applyFill="1" applyBorder="1" applyAlignment="1">
      <alignment vertical="center"/>
    </xf>
    <xf numFmtId="0" fontId="0" fillId="12" borderId="14" xfId="0" applyFill="1" applyBorder="1" applyAlignment="1">
      <alignment vertical="center"/>
    </xf>
    <xf numFmtId="0" fontId="0" fillId="0" borderId="36" xfId="0" applyBorder="1"/>
    <xf numFmtId="0" fontId="0" fillId="0" borderId="27" xfId="0" applyBorder="1"/>
    <xf numFmtId="0" fontId="16" fillId="4" borderId="35" xfId="0" applyFont="1" applyFill="1" applyBorder="1" applyAlignment="1">
      <alignment horizontal="center"/>
    </xf>
    <xf numFmtId="0" fontId="16" fillId="4" borderId="25" xfId="0" applyFont="1" applyFill="1" applyBorder="1" applyAlignment="1">
      <alignment horizontal="center"/>
    </xf>
    <xf numFmtId="0" fontId="16" fillId="4" borderId="11" xfId="0" applyFont="1" applyFill="1" applyBorder="1" applyAlignment="1">
      <alignment horizontal="center"/>
    </xf>
    <xf numFmtId="0" fontId="0" fillId="12" borderId="15" xfId="0" applyFill="1" applyBorder="1" applyAlignment="1">
      <alignment vertical="center"/>
    </xf>
    <xf numFmtId="0" fontId="0" fillId="12" borderId="16" xfId="0" applyFill="1" applyBorder="1" applyAlignment="1">
      <alignment vertical="center"/>
    </xf>
    <xf numFmtId="0" fontId="0" fillId="12" borderId="32" xfId="0" applyFill="1" applyBorder="1" applyAlignment="1">
      <alignment vertical="center"/>
    </xf>
    <xf numFmtId="0" fontId="0" fillId="12" borderId="38" xfId="0" applyFill="1" applyBorder="1" applyAlignment="1">
      <alignment vertical="center"/>
    </xf>
    <xf numFmtId="0" fontId="0" fillId="14" borderId="12" xfId="0" applyFill="1" applyBorder="1" applyAlignment="1">
      <alignment vertical="center"/>
    </xf>
    <xf numFmtId="0" fontId="0" fillId="14" borderId="14" xfId="0" applyFill="1" applyBorder="1" applyAlignment="1">
      <alignment vertical="center"/>
    </xf>
    <xf numFmtId="0" fontId="0" fillId="14" borderId="32" xfId="0" applyFill="1" applyBorder="1" applyAlignment="1">
      <alignment vertical="center"/>
    </xf>
    <xf numFmtId="0" fontId="0" fillId="14" borderId="38" xfId="0" applyFill="1" applyBorder="1" applyAlignment="1">
      <alignment vertical="center"/>
    </xf>
    <xf numFmtId="0" fontId="0" fillId="11" borderId="7" xfId="0" applyFill="1" applyBorder="1"/>
    <xf numFmtId="0" fontId="0" fillId="0" borderId="2" xfId="0" applyBorder="1"/>
    <xf numFmtId="0" fontId="16" fillId="4" borderId="35" xfId="0" applyFont="1" applyFill="1" applyBorder="1"/>
    <xf numFmtId="0" fontId="16" fillId="4" borderId="25" xfId="0" applyFont="1" applyFill="1" applyBorder="1"/>
    <xf numFmtId="0" fontId="16" fillId="4" borderId="11" xfId="0" applyFont="1" applyFill="1" applyBorder="1"/>
    <xf numFmtId="2" fontId="5" fillId="2" borderId="6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12" fillId="0" borderId="0" xfId="0" applyFont="1" applyFill="1" applyBorder="1"/>
    <xf numFmtId="0" fontId="12" fillId="12" borderId="15" xfId="0" applyFont="1" applyFill="1" applyBorder="1" applyAlignment="1">
      <alignment vertical="center"/>
    </xf>
    <xf numFmtId="0" fontId="12" fillId="12" borderId="16" xfId="0" applyFont="1" applyFill="1" applyBorder="1" applyAlignment="1">
      <alignment vertical="center"/>
    </xf>
    <xf numFmtId="0" fontId="2" fillId="5" borderId="24" xfId="0" applyFont="1" applyFill="1" applyBorder="1" applyAlignment="1">
      <alignment vertical="center"/>
    </xf>
    <xf numFmtId="0" fontId="14" fillId="8" borderId="14" xfId="0" applyFont="1" applyFill="1" applyBorder="1" applyAlignment="1">
      <alignment vertical="center"/>
    </xf>
    <xf numFmtId="0" fontId="0" fillId="8" borderId="12" xfId="0" applyFill="1" applyBorder="1"/>
    <xf numFmtId="0" fontId="16" fillId="9" borderId="41" xfId="0" applyFont="1" applyFill="1" applyBorder="1" applyAlignment="1">
      <alignment horizontal="center"/>
    </xf>
    <xf numFmtId="0" fontId="16" fillId="4" borderId="41" xfId="0" applyFont="1" applyFill="1" applyBorder="1"/>
    <xf numFmtId="0" fontId="0" fillId="12" borderId="31" xfId="0" applyFill="1" applyBorder="1"/>
    <xf numFmtId="0" fontId="0" fillId="12" borderId="40" xfId="0" applyFill="1" applyBorder="1"/>
    <xf numFmtId="0" fontId="15" fillId="5" borderId="26" xfId="0" applyFont="1" applyFill="1" applyBorder="1" applyAlignment="1">
      <alignment horizontal="center" vertical="center"/>
    </xf>
    <xf numFmtId="0" fontId="15" fillId="5" borderId="11" xfId="0" applyFont="1" applyFill="1" applyBorder="1" applyAlignment="1">
      <alignment horizontal="center" vertical="center"/>
    </xf>
    <xf numFmtId="0" fontId="14" fillId="8" borderId="13" xfId="0" applyFont="1" applyFill="1" applyBorder="1" applyAlignment="1">
      <alignment horizontal="center" vertical="center"/>
    </xf>
    <xf numFmtId="0" fontId="14" fillId="8" borderId="13" xfId="0" applyFont="1" applyFill="1" applyBorder="1" applyAlignment="1">
      <alignment horizontal="center" vertical="center"/>
    </xf>
    <xf numFmtId="0" fontId="16" fillId="9" borderId="23" xfId="0" applyFont="1" applyFill="1" applyBorder="1" applyAlignment="1">
      <alignment horizontal="center"/>
    </xf>
    <xf numFmtId="0" fontId="16" fillId="9" borderId="24" xfId="0" applyFont="1" applyFill="1" applyBorder="1" applyAlignment="1">
      <alignment horizontal="center"/>
    </xf>
    <xf numFmtId="0" fontId="16" fillId="9" borderId="26" xfId="0" applyFont="1" applyFill="1" applyBorder="1" applyAlignment="1">
      <alignment horizontal="center"/>
    </xf>
    <xf numFmtId="0" fontId="16" fillId="9" borderId="23" xfId="0" applyFont="1" applyFill="1" applyBorder="1" applyAlignment="1">
      <alignment horizontal="center" vertical="center"/>
    </xf>
    <xf numFmtId="0" fontId="16" fillId="9" borderId="26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2" fontId="2" fillId="0" borderId="7" xfId="0" applyNumberFormat="1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8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horizontal="center" vertical="center"/>
    </xf>
    <xf numFmtId="0" fontId="11" fillId="3" borderId="2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vertical="center" wrapText="1"/>
    </xf>
    <xf numFmtId="0" fontId="10" fillId="0" borderId="13" xfId="0" applyFont="1" applyBorder="1" applyAlignment="1"/>
    <xf numFmtId="0" fontId="6" fillId="2" borderId="15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center" wrapText="1"/>
    </xf>
    <xf numFmtId="0" fontId="10" fillId="0" borderId="0" xfId="0" applyFont="1" applyBorder="1" applyAlignment="1"/>
    <xf numFmtId="0" fontId="6" fillId="2" borderId="30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10" fillId="0" borderId="8" xfId="0" applyFont="1" applyBorder="1" applyAlignment="1"/>
    <xf numFmtId="0" fontId="7" fillId="2" borderId="31" xfId="0" applyFont="1" applyFill="1" applyBorder="1" applyAlignment="1">
      <alignment horizontal="justify" vertical="center" wrapText="1"/>
    </xf>
    <xf numFmtId="0" fontId="7" fillId="2" borderId="5" xfId="0" applyFont="1" applyFill="1" applyBorder="1" applyAlignment="1">
      <alignment horizontal="justify" vertical="center" wrapText="1"/>
    </xf>
    <xf numFmtId="0" fontId="10" fillId="0" borderId="5" xfId="0" applyFont="1" applyBorder="1" applyAlignment="1"/>
    <xf numFmtId="0" fontId="7" fillId="2" borderId="30" xfId="0" applyFont="1" applyFill="1" applyBorder="1" applyAlignment="1">
      <alignment horizontal="justify" vertical="center" wrapText="1"/>
    </xf>
    <xf numFmtId="0" fontId="7" fillId="2" borderId="8" xfId="0" applyFont="1" applyFill="1" applyBorder="1" applyAlignment="1">
      <alignment horizontal="justify" vertical="center" wrapText="1"/>
    </xf>
    <xf numFmtId="0" fontId="7" fillId="2" borderId="17" xfId="0" applyFont="1" applyFill="1" applyBorder="1" applyAlignment="1">
      <alignment horizontal="justify" vertical="center" wrapText="1"/>
    </xf>
    <xf numFmtId="0" fontId="7" fillId="2" borderId="18" xfId="0" applyFont="1" applyFill="1" applyBorder="1" applyAlignment="1">
      <alignment horizontal="justify" vertical="center" wrapText="1"/>
    </xf>
    <xf numFmtId="0" fontId="10" fillId="0" borderId="18" xfId="0" applyFont="1" applyBorder="1" applyAlignment="1"/>
    <xf numFmtId="0" fontId="6" fillId="5" borderId="23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 wrapText="1"/>
    </xf>
    <xf numFmtId="0" fontId="7" fillId="4" borderId="21" xfId="0" applyFont="1" applyFill="1" applyBorder="1" applyAlignment="1">
      <alignment horizontal="center" vertical="center" wrapText="1"/>
    </xf>
    <xf numFmtId="0" fontId="7" fillId="4" borderId="22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7" fillId="4" borderId="31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justify" vertical="center" wrapText="1"/>
    </xf>
    <xf numFmtId="0" fontId="7" fillId="2" borderId="13" xfId="0" applyFont="1" applyFill="1" applyBorder="1" applyAlignment="1">
      <alignment horizontal="justify" vertical="center" wrapText="1"/>
    </xf>
    <xf numFmtId="0" fontId="2" fillId="7" borderId="21" xfId="0" applyFont="1" applyFill="1" applyBorder="1" applyAlignment="1">
      <alignment horizontal="center" vertical="center"/>
    </xf>
    <xf numFmtId="0" fontId="16" fillId="12" borderId="23" xfId="0" applyFont="1" applyFill="1" applyBorder="1" applyAlignment="1">
      <alignment horizontal="center" vertical="center"/>
    </xf>
    <xf numFmtId="0" fontId="16" fillId="12" borderId="24" xfId="0" applyFont="1" applyFill="1" applyBorder="1" applyAlignment="1">
      <alignment horizontal="center" vertical="center"/>
    </xf>
    <xf numFmtId="0" fontId="16" fillId="12" borderId="26" xfId="0" applyFont="1" applyFill="1" applyBorder="1" applyAlignment="1">
      <alignment horizontal="center" vertical="center"/>
    </xf>
    <xf numFmtId="0" fontId="6" fillId="14" borderId="23" xfId="0" applyFont="1" applyFill="1" applyBorder="1" applyAlignment="1">
      <alignment horizontal="center" vertical="center"/>
    </xf>
    <xf numFmtId="0" fontId="6" fillId="14" borderId="24" xfId="0" applyFont="1" applyFill="1" applyBorder="1" applyAlignment="1">
      <alignment horizontal="center" vertical="center"/>
    </xf>
    <xf numFmtId="0" fontId="6" fillId="14" borderId="26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vertical="center" wrapText="1"/>
    </xf>
    <xf numFmtId="0" fontId="6" fillId="2" borderId="33" xfId="0" applyFont="1" applyFill="1" applyBorder="1" applyAlignment="1">
      <alignment vertical="center" wrapText="1"/>
    </xf>
    <xf numFmtId="0" fontId="10" fillId="0" borderId="33" xfId="0" applyFont="1" applyBorder="1" applyAlignment="1"/>
    <xf numFmtId="0" fontId="15" fillId="13" borderId="20" xfId="0" applyFont="1" applyFill="1" applyBorder="1" applyAlignment="1">
      <alignment horizontal="center" vertical="center" wrapText="1"/>
    </xf>
    <xf numFmtId="0" fontId="6" fillId="13" borderId="21" xfId="0" applyFont="1" applyFill="1" applyBorder="1" applyAlignment="1">
      <alignment horizontal="center" vertical="center" wrapText="1"/>
    </xf>
    <xf numFmtId="0" fontId="6" fillId="13" borderId="22" xfId="0" applyFont="1" applyFill="1" applyBorder="1" applyAlignment="1">
      <alignment horizontal="center" vertical="center" wrapText="1"/>
    </xf>
    <xf numFmtId="0" fontId="11" fillId="4" borderId="31" xfId="0" applyFont="1" applyFill="1" applyBorder="1" applyAlignment="1">
      <alignment horizontal="center" vertical="center" wrapText="1"/>
    </xf>
    <xf numFmtId="0" fontId="7" fillId="2" borderId="31" xfId="0" applyFont="1" applyFill="1" applyBorder="1" applyAlignment="1">
      <alignment vertical="center" wrapText="1"/>
    </xf>
    <xf numFmtId="0" fontId="7" fillId="2" borderId="5" xfId="0" applyFont="1" applyFill="1" applyBorder="1" applyAlignment="1">
      <alignment vertical="center" wrapText="1"/>
    </xf>
    <xf numFmtId="0" fontId="7" fillId="2" borderId="15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0" fontId="7" fillId="2" borderId="17" xfId="0" applyFont="1" applyFill="1" applyBorder="1" applyAlignment="1">
      <alignment vertical="center" wrapText="1"/>
    </xf>
    <xf numFmtId="0" fontId="7" fillId="2" borderId="18" xfId="0" applyFont="1" applyFill="1" applyBorder="1" applyAlignment="1">
      <alignment vertical="center" wrapText="1"/>
    </xf>
    <xf numFmtId="0" fontId="11" fillId="4" borderId="17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justify" vertical="center" wrapText="1"/>
    </xf>
    <xf numFmtId="0" fontId="6" fillId="2" borderId="13" xfId="0" applyFont="1" applyFill="1" applyBorder="1" applyAlignment="1">
      <alignment horizontal="justify" vertical="center" wrapText="1"/>
    </xf>
    <xf numFmtId="0" fontId="6" fillId="2" borderId="15" xfId="0" applyFont="1" applyFill="1" applyBorder="1" applyAlignment="1">
      <alignment horizontal="justify" vertical="center" wrapText="1"/>
    </xf>
    <xf numFmtId="0" fontId="6" fillId="2" borderId="0" xfId="0" applyFont="1" applyFill="1" applyBorder="1" applyAlignment="1">
      <alignment horizontal="justify" vertical="center" wrapText="1"/>
    </xf>
    <xf numFmtId="0" fontId="6" fillId="2" borderId="30" xfId="0" applyFont="1" applyFill="1" applyBorder="1" applyAlignment="1">
      <alignment horizontal="justify" vertical="center" wrapText="1"/>
    </xf>
    <xf numFmtId="0" fontId="6" fillId="2" borderId="8" xfId="0" applyFont="1" applyFill="1" applyBorder="1" applyAlignment="1">
      <alignment horizontal="justify" vertical="center" wrapText="1"/>
    </xf>
    <xf numFmtId="0" fontId="6" fillId="6" borderId="15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6" fillId="5" borderId="17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19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2" fontId="2" fillId="0" borderId="10" xfId="0" applyNumberFormat="1" applyFont="1" applyBorder="1" applyAlignment="1">
      <alignment horizontal="center" vertical="center"/>
    </xf>
    <xf numFmtId="2" fontId="2" fillId="0" borderId="34" xfId="0" applyNumberFormat="1" applyFont="1" applyBorder="1" applyAlignment="1">
      <alignment horizontal="center" vertical="center"/>
    </xf>
    <xf numFmtId="2" fontId="2" fillId="0" borderId="39" xfId="0" applyNumberFormat="1" applyFont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 wrapText="1"/>
    </xf>
    <xf numFmtId="0" fontId="6" fillId="0" borderId="21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2" fillId="0" borderId="36" xfId="0" applyNumberFormat="1" applyFont="1" applyBorder="1" applyAlignment="1">
      <alignment horizontal="center" vertical="center"/>
    </xf>
    <xf numFmtId="2" fontId="2" fillId="0" borderId="3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6" fillId="15" borderId="23" xfId="0" applyFont="1" applyFill="1" applyBorder="1" applyAlignment="1">
      <alignment horizontal="center" vertical="center"/>
    </xf>
    <xf numFmtId="0" fontId="6" fillId="15" borderId="24" xfId="0" applyFont="1" applyFill="1" applyBorder="1" applyAlignment="1">
      <alignment horizontal="center" vertical="center"/>
    </xf>
    <xf numFmtId="0" fontId="6" fillId="15" borderId="26" xfId="0" applyFont="1" applyFill="1" applyBorder="1" applyAlignment="1">
      <alignment horizontal="center" vertical="center"/>
    </xf>
    <xf numFmtId="0" fontId="18" fillId="5" borderId="23" xfId="0" applyFont="1" applyFill="1" applyBorder="1" applyAlignment="1">
      <alignment horizontal="center" vertical="center"/>
    </xf>
    <xf numFmtId="0" fontId="18" fillId="5" borderId="24" xfId="0" applyFont="1" applyFill="1" applyBorder="1" applyAlignment="1">
      <alignment horizontal="center" vertical="center"/>
    </xf>
    <xf numFmtId="0" fontId="18" fillId="5" borderId="2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1</xdr:row>
      <xdr:rowOff>0</xdr:rowOff>
    </xdr:from>
    <xdr:to>
      <xdr:col>11</xdr:col>
      <xdr:colOff>342900</xdr:colOff>
      <xdr:row>4</xdr:row>
      <xdr:rowOff>66675</xdr:rowOff>
    </xdr:to>
    <xdr:sp macro="[0]!Rectangle1_Clic" textlink="">
      <xdr:nvSpPr>
        <xdr:cNvPr id="2" name="Rectangle 1"/>
        <xdr:cNvSpPr/>
      </xdr:nvSpPr>
      <xdr:spPr>
        <a:xfrm>
          <a:off x="7048500" y="57150"/>
          <a:ext cx="1123950" cy="5715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CREATION</a:t>
          </a:r>
          <a:r>
            <a:rPr lang="fr-FR" sz="1100" b="1" baseline="0"/>
            <a:t> DOSSIERS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35"/>
  <sheetViews>
    <sheetView workbookViewId="0">
      <selection activeCell="L14" sqref="L14"/>
    </sheetView>
  </sheetViews>
  <sheetFormatPr baseColWidth="10" defaultRowHeight="12.75"/>
  <cols>
    <col min="1" max="1" width="0.75" customWidth="1"/>
    <col min="2" max="3" width="3.125" customWidth="1"/>
    <col min="4" max="5" width="18.75" customWidth="1"/>
    <col min="10" max="10" width="3.25" customWidth="1"/>
  </cols>
  <sheetData>
    <row r="1" spans="2:13" ht="4.5" customHeight="1" thickBot="1"/>
    <row r="2" spans="2:13" ht="13.5" thickBot="1">
      <c r="B2" s="96"/>
      <c r="C2" s="104" t="s">
        <v>66</v>
      </c>
      <c r="D2" s="104"/>
      <c r="E2" s="104"/>
      <c r="F2" s="104"/>
      <c r="G2" s="104"/>
      <c r="H2" s="104"/>
      <c r="I2" s="103" t="s">
        <v>79</v>
      </c>
      <c r="J2" s="95"/>
    </row>
    <row r="3" spans="2:13" ht="13.5" thickBot="1">
      <c r="B3" s="55"/>
      <c r="C3" s="108" t="s">
        <v>51</v>
      </c>
      <c r="D3" s="109"/>
      <c r="E3" s="97" t="s">
        <v>52</v>
      </c>
      <c r="F3" s="72" t="s">
        <v>3</v>
      </c>
      <c r="G3" s="72" t="s">
        <v>53</v>
      </c>
      <c r="H3" s="73" t="s">
        <v>54</v>
      </c>
      <c r="I3" s="74" t="s">
        <v>55</v>
      </c>
      <c r="J3" s="56"/>
    </row>
    <row r="4" spans="2:13">
      <c r="B4" s="55"/>
      <c r="C4" s="57">
        <v>1</v>
      </c>
      <c r="D4" s="92"/>
      <c r="E4" s="93"/>
      <c r="F4" s="70" t="str">
        <f>'1'!O54</f>
        <v>--/20</v>
      </c>
      <c r="G4" s="70" t="str">
        <f>'1'!Q54</f>
        <v>--/20</v>
      </c>
      <c r="H4" s="70" t="str">
        <f>'1'!S54</f>
        <v>--/20</v>
      </c>
      <c r="I4" s="71" t="e">
        <f>AVERAGE(F4:H4)</f>
        <v>#DIV/0!</v>
      </c>
      <c r="J4" s="56"/>
      <c r="M4" s="90"/>
    </row>
    <row r="5" spans="2:13" ht="13.5" thickBot="1">
      <c r="B5" s="55"/>
      <c r="C5" s="57">
        <v>2</v>
      </c>
      <c r="D5" s="77"/>
      <c r="E5" s="78"/>
      <c r="F5" s="59" t="str">
        <f>'2'!O54</f>
        <v>--/20</v>
      </c>
      <c r="G5" s="59" t="str">
        <f>'2'!Q54</f>
        <v>--/20</v>
      </c>
      <c r="H5" s="59" t="str">
        <f>'2'!S54</f>
        <v>--/20</v>
      </c>
      <c r="I5" s="71" t="e">
        <f t="shared" ref="I5:I33" si="0">AVERAGE(F5:H5)</f>
        <v>#DIV/0!</v>
      </c>
      <c r="J5" s="56"/>
      <c r="M5" s="91"/>
    </row>
    <row r="6" spans="2:13">
      <c r="B6" s="55"/>
      <c r="C6" s="57">
        <v>3</v>
      </c>
      <c r="D6" s="79"/>
      <c r="E6" s="80"/>
      <c r="F6" s="58" t="str">
        <f>'3'!O54</f>
        <v>--/20</v>
      </c>
      <c r="G6" s="58" t="str">
        <f>'3'!Q54</f>
        <v>--/20</v>
      </c>
      <c r="H6" s="58" t="str">
        <f>'3'!S54</f>
        <v>--/20</v>
      </c>
      <c r="I6" s="71" t="e">
        <f t="shared" si="0"/>
        <v>#DIV/0!</v>
      </c>
      <c r="J6" s="56"/>
      <c r="M6" s="90"/>
    </row>
    <row r="7" spans="2:13" ht="13.5" thickBot="1">
      <c r="B7" s="55"/>
      <c r="C7" s="57">
        <v>4</v>
      </c>
      <c r="D7" s="81"/>
      <c r="E7" s="82"/>
      <c r="F7" s="60" t="str">
        <f>'4'!O54</f>
        <v>--/20</v>
      </c>
      <c r="G7" s="60" t="str">
        <f>'4'!Q54</f>
        <v>--/20</v>
      </c>
      <c r="H7" s="60" t="str">
        <f>'4'!S54</f>
        <v>--/20</v>
      </c>
      <c r="I7" s="71" t="e">
        <f t="shared" si="0"/>
        <v>#DIV/0!</v>
      </c>
      <c r="J7" s="56"/>
      <c r="M7" s="90"/>
    </row>
    <row r="8" spans="2:13">
      <c r="B8" s="55"/>
      <c r="C8" s="57">
        <v>5</v>
      </c>
      <c r="D8" s="75"/>
      <c r="E8" s="76"/>
      <c r="F8" s="58" t="str">
        <f>'5'!O54</f>
        <v>--/20</v>
      </c>
      <c r="G8" s="58" t="str">
        <f>'5'!Q54</f>
        <v>--/20</v>
      </c>
      <c r="H8" s="58" t="str">
        <f>'5'!S54</f>
        <v>--/20</v>
      </c>
      <c r="I8" s="71" t="e">
        <f t="shared" si="0"/>
        <v>#DIV/0!</v>
      </c>
      <c r="J8" s="56"/>
      <c r="M8" s="90"/>
    </row>
    <row r="9" spans="2:13" ht="13.5" thickBot="1">
      <c r="B9" s="55"/>
      <c r="C9" s="57">
        <v>6</v>
      </c>
      <c r="D9" s="77"/>
      <c r="E9" s="78"/>
      <c r="F9" s="60" t="str">
        <f>'6'!O54</f>
        <v>--/20</v>
      </c>
      <c r="G9" s="60" t="str">
        <f>'6'!Q54</f>
        <v>--/20</v>
      </c>
      <c r="H9" s="60" t="str">
        <f>'6'!S54</f>
        <v>--/20</v>
      </c>
      <c r="I9" s="71" t="e">
        <f t="shared" si="0"/>
        <v>#DIV/0!</v>
      </c>
      <c r="J9" s="56"/>
      <c r="M9" s="90"/>
    </row>
    <row r="10" spans="2:13">
      <c r="B10" s="55"/>
      <c r="C10" s="57">
        <v>7</v>
      </c>
      <c r="D10" s="79"/>
      <c r="E10" s="80"/>
      <c r="F10" s="58" t="str">
        <f>'7'!O54</f>
        <v>--/20</v>
      </c>
      <c r="G10" s="58" t="str">
        <f>'7'!Q54</f>
        <v>--/20</v>
      </c>
      <c r="H10" s="58" t="str">
        <f>'7'!S54</f>
        <v>--/20</v>
      </c>
      <c r="I10" s="71" t="e">
        <f t="shared" si="0"/>
        <v>#DIV/0!</v>
      </c>
      <c r="J10" s="56"/>
      <c r="M10" s="90"/>
    </row>
    <row r="11" spans="2:13" ht="13.5" thickBot="1">
      <c r="B11" s="55"/>
      <c r="C11" s="57">
        <v>8</v>
      </c>
      <c r="D11" s="81"/>
      <c r="E11" s="82"/>
      <c r="F11" s="60" t="str">
        <f>'8'!O54</f>
        <v>--/20</v>
      </c>
      <c r="G11" s="60" t="str">
        <f>'8'!Q54</f>
        <v>--/20</v>
      </c>
      <c r="H11" s="60" t="str">
        <f>'8'!S54</f>
        <v>--/20</v>
      </c>
      <c r="I11" s="71" t="e">
        <f t="shared" si="0"/>
        <v>#DIV/0!</v>
      </c>
      <c r="J11" s="56"/>
      <c r="M11" s="90"/>
    </row>
    <row r="12" spans="2:13">
      <c r="B12" s="55"/>
      <c r="C12" s="57">
        <v>9</v>
      </c>
      <c r="D12" s="75"/>
      <c r="E12" s="76"/>
      <c r="F12" s="58" t="str">
        <f>'9'!O54</f>
        <v>--/20</v>
      </c>
      <c r="G12" s="58" t="str">
        <f>'9'!Q54</f>
        <v>--/20</v>
      </c>
      <c r="H12" s="58" t="str">
        <f>'9'!S54</f>
        <v>--/20</v>
      </c>
      <c r="I12" s="71" t="e">
        <f t="shared" si="0"/>
        <v>#DIV/0!</v>
      </c>
      <c r="J12" s="56"/>
      <c r="M12" s="90"/>
    </row>
    <row r="13" spans="2:13" ht="13.5" thickBot="1">
      <c r="B13" s="55"/>
      <c r="C13" s="57">
        <v>10</v>
      </c>
      <c r="D13" s="77"/>
      <c r="E13" s="78"/>
      <c r="F13" s="60" t="str">
        <f>'10'!O54</f>
        <v>--/20</v>
      </c>
      <c r="G13" s="60" t="str">
        <f>'10'!Q54</f>
        <v>--/20</v>
      </c>
      <c r="H13" s="60" t="str">
        <f>'10'!S54</f>
        <v>--/20</v>
      </c>
      <c r="I13" s="71" t="e">
        <f t="shared" si="0"/>
        <v>#DIV/0!</v>
      </c>
      <c r="J13" s="56"/>
      <c r="M13" s="90"/>
    </row>
    <row r="14" spans="2:13">
      <c r="B14" s="55"/>
      <c r="C14" s="57">
        <v>11</v>
      </c>
      <c r="D14" s="79"/>
      <c r="E14" s="80"/>
      <c r="F14" s="58" t="e">
        <f>#REF!</f>
        <v>#REF!</v>
      </c>
      <c r="G14" s="58" t="e">
        <f>#REF!</f>
        <v>#REF!</v>
      </c>
      <c r="H14" s="58" t="e">
        <f>#REF!</f>
        <v>#REF!</v>
      </c>
      <c r="I14" s="71" t="e">
        <f t="shared" si="0"/>
        <v>#REF!</v>
      </c>
      <c r="J14" s="56"/>
      <c r="M14" s="90"/>
    </row>
    <row r="15" spans="2:13" ht="13.5" thickBot="1">
      <c r="B15" s="55"/>
      <c r="C15" s="57">
        <v>12</v>
      </c>
      <c r="D15" s="81"/>
      <c r="E15" s="82"/>
      <c r="F15" s="60" t="e">
        <f>#REF!</f>
        <v>#REF!</v>
      </c>
      <c r="G15" s="60" t="e">
        <f>#REF!</f>
        <v>#REF!</v>
      </c>
      <c r="H15" s="60" t="e">
        <f>#REF!</f>
        <v>#REF!</v>
      </c>
      <c r="I15" s="71" t="e">
        <f t="shared" si="0"/>
        <v>#REF!</v>
      </c>
      <c r="J15" s="56"/>
      <c r="M15" s="90"/>
    </row>
    <row r="16" spans="2:13">
      <c r="B16" s="55"/>
      <c r="C16" s="57">
        <v>13</v>
      </c>
      <c r="D16" s="75"/>
      <c r="E16" s="76"/>
      <c r="F16" s="58" t="e">
        <f>#REF!</f>
        <v>#REF!</v>
      </c>
      <c r="G16" s="58" t="e">
        <f>#REF!</f>
        <v>#REF!</v>
      </c>
      <c r="H16" s="58" t="e">
        <f>#REF!</f>
        <v>#REF!</v>
      </c>
      <c r="I16" s="71" t="e">
        <f t="shared" si="0"/>
        <v>#REF!</v>
      </c>
      <c r="J16" s="56"/>
      <c r="M16" s="90"/>
    </row>
    <row r="17" spans="2:13" ht="13.5" thickBot="1">
      <c r="B17" s="55"/>
      <c r="C17" s="57">
        <v>14</v>
      </c>
      <c r="D17" s="77"/>
      <c r="E17" s="78"/>
      <c r="F17" s="60" t="e">
        <f>#REF!</f>
        <v>#REF!</v>
      </c>
      <c r="G17" s="60" t="e">
        <f>#REF!</f>
        <v>#REF!</v>
      </c>
      <c r="H17" s="60" t="e">
        <f>#REF!</f>
        <v>#REF!</v>
      </c>
      <c r="I17" s="71" t="e">
        <f t="shared" si="0"/>
        <v>#REF!</v>
      </c>
      <c r="J17" s="56"/>
      <c r="M17" s="90"/>
    </row>
    <row r="18" spans="2:13">
      <c r="B18" s="55"/>
      <c r="C18" s="57">
        <v>15</v>
      </c>
      <c r="D18" s="79"/>
      <c r="E18" s="80"/>
      <c r="F18" s="58" t="e">
        <f>#REF!</f>
        <v>#REF!</v>
      </c>
      <c r="G18" s="58" t="e">
        <f>#REF!</f>
        <v>#REF!</v>
      </c>
      <c r="H18" s="58" t="e">
        <f>#REF!</f>
        <v>#REF!</v>
      </c>
      <c r="I18" s="71" t="e">
        <f t="shared" si="0"/>
        <v>#REF!</v>
      </c>
      <c r="J18" s="56"/>
      <c r="M18" s="90"/>
    </row>
    <row r="19" spans="2:13" ht="13.5" thickBot="1">
      <c r="B19" s="55"/>
      <c r="C19" s="57">
        <v>16</v>
      </c>
      <c r="D19" s="81"/>
      <c r="E19" s="82"/>
      <c r="F19" s="60" t="e">
        <f>#REF!</f>
        <v>#REF!</v>
      </c>
      <c r="G19" s="60" t="e">
        <f>#REF!</f>
        <v>#REF!</v>
      </c>
      <c r="H19" s="60" t="e">
        <f>#REF!</f>
        <v>#REF!</v>
      </c>
      <c r="I19" s="71" t="e">
        <f t="shared" si="0"/>
        <v>#REF!</v>
      </c>
      <c r="J19" s="56"/>
      <c r="M19" s="90"/>
    </row>
    <row r="20" spans="2:13">
      <c r="B20" s="55"/>
      <c r="C20" s="57">
        <v>17</v>
      </c>
      <c r="D20" s="75"/>
      <c r="E20" s="76"/>
      <c r="F20" s="58" t="e">
        <f>#REF!</f>
        <v>#REF!</v>
      </c>
      <c r="G20" s="58" t="e">
        <f>#REF!</f>
        <v>#REF!</v>
      </c>
      <c r="H20" s="58" t="e">
        <f>#REF!</f>
        <v>#REF!</v>
      </c>
      <c r="I20" s="71" t="e">
        <f t="shared" si="0"/>
        <v>#REF!</v>
      </c>
      <c r="J20" s="56"/>
      <c r="M20" s="90"/>
    </row>
    <row r="21" spans="2:13" ht="13.5" thickBot="1">
      <c r="B21" s="55"/>
      <c r="C21" s="57">
        <v>18</v>
      </c>
      <c r="D21" s="77"/>
      <c r="E21" s="78"/>
      <c r="F21" s="60" t="e">
        <f>#REF!</f>
        <v>#REF!</v>
      </c>
      <c r="G21" s="60" t="e">
        <f>#REF!</f>
        <v>#REF!</v>
      </c>
      <c r="H21" s="60" t="e">
        <f>#REF!</f>
        <v>#REF!</v>
      </c>
      <c r="I21" s="71" t="e">
        <f t="shared" si="0"/>
        <v>#REF!</v>
      </c>
      <c r="J21" s="56"/>
      <c r="M21" s="90"/>
    </row>
    <row r="22" spans="2:13">
      <c r="B22" s="55"/>
      <c r="C22" s="57">
        <v>19</v>
      </c>
      <c r="D22" s="79"/>
      <c r="E22" s="80"/>
      <c r="F22" s="58" t="e">
        <f>#REF!</f>
        <v>#REF!</v>
      </c>
      <c r="G22" s="58" t="e">
        <f>#REF!</f>
        <v>#REF!</v>
      </c>
      <c r="H22" s="58" t="e">
        <f>#REF!</f>
        <v>#REF!</v>
      </c>
      <c r="I22" s="71" t="e">
        <f t="shared" si="0"/>
        <v>#REF!</v>
      </c>
      <c r="J22" s="56"/>
      <c r="M22" s="90"/>
    </row>
    <row r="23" spans="2:13" ht="13.5" thickBot="1">
      <c r="B23" s="55"/>
      <c r="C23" s="57">
        <v>20</v>
      </c>
      <c r="D23" s="81"/>
      <c r="E23" s="82"/>
      <c r="F23" s="60" t="e">
        <f>#REF!</f>
        <v>#REF!</v>
      </c>
      <c r="G23" s="60" t="e">
        <f>#REF!</f>
        <v>#REF!</v>
      </c>
      <c r="H23" s="60" t="e">
        <f>#REF!</f>
        <v>#REF!</v>
      </c>
      <c r="I23" s="71" t="e">
        <f t="shared" si="0"/>
        <v>#REF!</v>
      </c>
      <c r="J23" s="56"/>
      <c r="M23" s="90"/>
    </row>
    <row r="24" spans="2:13">
      <c r="B24" s="55"/>
      <c r="C24" s="57">
        <v>21</v>
      </c>
      <c r="D24" s="75"/>
      <c r="E24" s="76"/>
      <c r="F24" s="58" t="e">
        <f>#REF!</f>
        <v>#REF!</v>
      </c>
      <c r="G24" s="58" t="e">
        <f>#REF!</f>
        <v>#REF!</v>
      </c>
      <c r="H24" s="58" t="e">
        <f>#REF!</f>
        <v>#REF!</v>
      </c>
      <c r="I24" s="71" t="e">
        <f t="shared" si="0"/>
        <v>#REF!</v>
      </c>
      <c r="J24" s="56"/>
      <c r="M24" s="90"/>
    </row>
    <row r="25" spans="2:13" ht="13.5" thickBot="1">
      <c r="B25" s="55"/>
      <c r="C25" s="57">
        <v>22</v>
      </c>
      <c r="D25" s="77"/>
      <c r="E25" s="78"/>
      <c r="F25" s="60" t="e">
        <f>#REF!</f>
        <v>#REF!</v>
      </c>
      <c r="G25" s="60" t="e">
        <f>#REF!</f>
        <v>#REF!</v>
      </c>
      <c r="H25" s="60" t="e">
        <f>#REF!</f>
        <v>#REF!</v>
      </c>
      <c r="I25" s="71" t="e">
        <f t="shared" si="0"/>
        <v>#REF!</v>
      </c>
      <c r="J25" s="56"/>
      <c r="M25" s="90"/>
    </row>
    <row r="26" spans="2:13">
      <c r="B26" s="55"/>
      <c r="C26" s="57">
        <v>23</v>
      </c>
      <c r="D26" s="79"/>
      <c r="E26" s="80"/>
      <c r="F26" s="58" t="e">
        <f>#REF!</f>
        <v>#REF!</v>
      </c>
      <c r="G26" s="58" t="e">
        <f>#REF!</f>
        <v>#REF!</v>
      </c>
      <c r="H26" s="58" t="e">
        <f>#REF!</f>
        <v>#REF!</v>
      </c>
      <c r="I26" s="71" t="e">
        <f t="shared" si="0"/>
        <v>#REF!</v>
      </c>
      <c r="J26" s="56"/>
      <c r="M26" s="90"/>
    </row>
    <row r="27" spans="2:13" ht="13.5" thickBot="1">
      <c r="B27" s="55"/>
      <c r="C27" s="57">
        <v>24</v>
      </c>
      <c r="D27" s="81"/>
      <c r="E27" s="82"/>
      <c r="F27" s="60" t="e">
        <f>#REF!</f>
        <v>#REF!</v>
      </c>
      <c r="G27" s="60" t="e">
        <f>#REF!</f>
        <v>#REF!</v>
      </c>
      <c r="H27" s="60" t="e">
        <f>#REF!</f>
        <v>#REF!</v>
      </c>
      <c r="I27" s="71" t="e">
        <f t="shared" si="0"/>
        <v>#REF!</v>
      </c>
      <c r="J27" s="56"/>
      <c r="M27" s="90"/>
    </row>
    <row r="28" spans="2:13">
      <c r="B28" s="55"/>
      <c r="C28" s="57">
        <v>25</v>
      </c>
      <c r="D28" s="75"/>
      <c r="E28" s="76"/>
      <c r="F28" s="58" t="e">
        <f>#REF!</f>
        <v>#REF!</v>
      </c>
      <c r="G28" s="58" t="e">
        <f>#REF!</f>
        <v>#REF!</v>
      </c>
      <c r="H28" s="58" t="e">
        <f>#REF!</f>
        <v>#REF!</v>
      </c>
      <c r="I28" s="71" t="e">
        <f t="shared" si="0"/>
        <v>#REF!</v>
      </c>
      <c r="J28" s="56"/>
      <c r="M28" s="90"/>
    </row>
    <row r="29" spans="2:13" ht="13.5" thickBot="1">
      <c r="B29" s="55"/>
      <c r="C29" s="57">
        <v>26</v>
      </c>
      <c r="D29" s="77"/>
      <c r="E29" s="78"/>
      <c r="F29" s="60" t="e">
        <f>#REF!</f>
        <v>#REF!</v>
      </c>
      <c r="G29" s="60" t="e">
        <f>#REF!</f>
        <v>#REF!</v>
      </c>
      <c r="H29" s="60" t="e">
        <f>#REF!</f>
        <v>#REF!</v>
      </c>
      <c r="I29" s="71" t="e">
        <f t="shared" si="0"/>
        <v>#REF!</v>
      </c>
      <c r="J29" s="56"/>
      <c r="M29" s="90"/>
    </row>
    <row r="30" spans="2:13">
      <c r="B30" s="55"/>
      <c r="C30" s="57">
        <v>27</v>
      </c>
      <c r="D30" s="79"/>
      <c r="E30" s="80"/>
      <c r="F30" s="58" t="e">
        <f>#REF!</f>
        <v>#REF!</v>
      </c>
      <c r="G30" s="58" t="e">
        <f>#REF!</f>
        <v>#REF!</v>
      </c>
      <c r="H30" s="58" t="e">
        <f>#REF!</f>
        <v>#REF!</v>
      </c>
      <c r="I30" s="71" t="e">
        <f t="shared" si="0"/>
        <v>#REF!</v>
      </c>
      <c r="J30" s="56"/>
      <c r="M30" s="90"/>
    </row>
    <row r="31" spans="2:13" ht="13.5" thickBot="1">
      <c r="B31" s="55"/>
      <c r="C31" s="57">
        <v>28</v>
      </c>
      <c r="D31" s="81"/>
      <c r="E31" s="82"/>
      <c r="F31" s="60" t="e">
        <f>#REF!</f>
        <v>#REF!</v>
      </c>
      <c r="G31" s="60" t="e">
        <f>#REF!</f>
        <v>#REF!</v>
      </c>
      <c r="H31" s="60" t="e">
        <f>#REF!</f>
        <v>#REF!</v>
      </c>
      <c r="I31" s="71" t="e">
        <f t="shared" si="0"/>
        <v>#REF!</v>
      </c>
      <c r="J31" s="56"/>
      <c r="M31" s="90"/>
    </row>
    <row r="32" spans="2:13">
      <c r="B32" s="55"/>
      <c r="C32" s="57">
        <v>29</v>
      </c>
      <c r="D32" s="68"/>
      <c r="E32" s="69"/>
      <c r="F32" s="84" t="e">
        <f>#REF!</f>
        <v>#REF!</v>
      </c>
      <c r="G32" s="84" t="e">
        <f>#REF!</f>
        <v>#REF!</v>
      </c>
      <c r="H32" s="84" t="e">
        <f>#REF!</f>
        <v>#REF!</v>
      </c>
      <c r="I32" s="71" t="e">
        <f t="shared" si="0"/>
        <v>#REF!</v>
      </c>
      <c r="J32" s="56"/>
      <c r="M32" s="90"/>
    </row>
    <row r="33" spans="2:13" ht="13.5" thickBot="1">
      <c r="B33" s="55"/>
      <c r="C33" s="57">
        <v>30</v>
      </c>
      <c r="D33" s="99"/>
      <c r="E33" s="100"/>
      <c r="F33" s="83" t="e">
        <f>#REF!</f>
        <v>#REF!</v>
      </c>
      <c r="G33" s="83" t="e">
        <f>#REF!</f>
        <v>#REF!</v>
      </c>
      <c r="H33" s="83" t="e">
        <f>#REF!</f>
        <v>#REF!</v>
      </c>
      <c r="I33" s="71" t="e">
        <f t="shared" si="0"/>
        <v>#REF!</v>
      </c>
      <c r="J33" s="56"/>
      <c r="M33" s="90"/>
    </row>
    <row r="34" spans="2:13" ht="13.5" thickBot="1">
      <c r="B34" s="55"/>
      <c r="C34" s="105" t="s">
        <v>56</v>
      </c>
      <c r="D34" s="106"/>
      <c r="E34" s="107"/>
      <c r="F34" s="98" t="e">
        <f>AVERAGE(F4:F33)</f>
        <v>#REF!</v>
      </c>
      <c r="G34" s="85" t="e">
        <f>AVERAGE(G4:G33)</f>
        <v>#REF!</v>
      </c>
      <c r="H34" s="86" t="e">
        <f>AVERAGE(H4:H33)</f>
        <v>#REF!</v>
      </c>
      <c r="I34" s="87" t="e">
        <f>AVERAGE(F34:H34)</f>
        <v>#REF!</v>
      </c>
      <c r="J34" s="56"/>
    </row>
    <row r="35" spans="2:13" ht="13.5" customHeight="1" thickBot="1">
      <c r="B35" s="61"/>
      <c r="C35" s="62"/>
      <c r="D35" s="62"/>
      <c r="E35" s="62"/>
      <c r="F35" s="62"/>
      <c r="G35" s="62"/>
      <c r="H35" s="62"/>
      <c r="I35" s="62"/>
      <c r="J35" s="63"/>
    </row>
  </sheetData>
  <mergeCells count="3">
    <mergeCell ref="C2:H2"/>
    <mergeCell ref="C34:E34"/>
    <mergeCell ref="C3:D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77"/>
  <sheetViews>
    <sheetView zoomScaleNormal="100"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5.95" customHeight="1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Liste_élève!D4</f>
        <v>0</v>
      </c>
      <c r="H2" s="157"/>
      <c r="I2" s="157"/>
      <c r="J2" s="158"/>
      <c r="K2" s="159">
        <f>Liste_élève!E4</f>
        <v>0</v>
      </c>
      <c r="L2" s="160"/>
      <c r="M2" s="160"/>
      <c r="N2" s="161"/>
      <c r="O2" s="102" t="s">
        <v>65</v>
      </c>
      <c r="P2" s="94"/>
      <c r="Q2" s="120" t="str">
        <f>Liste_élève!I2</f>
        <v>4ème</v>
      </c>
      <c r="R2" s="120"/>
      <c r="S2" s="121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3.7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95" customHeight="1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.9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95" customHeight="1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5.9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15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5.9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9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5.9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5.95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5.9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15.9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5.9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5.9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3.7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.9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28.5" customHeight="1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5.9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5.95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5.95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si="30"/>
        <v>-</v>
      </c>
      <c r="Y22" s="110">
        <f t="shared" si="31"/>
        <v>0</v>
      </c>
      <c r="Z22" s="209">
        <f t="shared" si="32"/>
        <v>0</v>
      </c>
      <c r="AA22" s="2"/>
      <c r="AB22" s="216" t="str">
        <f t="shared" si="33"/>
        <v>-</v>
      </c>
      <c r="AC22" s="110">
        <f t="shared" si="34"/>
        <v>0</v>
      </c>
      <c r="AD22" s="209">
        <f t="shared" si="35"/>
        <v>0</v>
      </c>
      <c r="AE22" s="2"/>
    </row>
    <row r="23" spans="1:31" ht="15.95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5.9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15.95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3.7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.9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.95" customHeight="1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.95" customHeight="1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5.9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36">IF(Q30=0,"-",(SUMPRODUCT(1*(MID(Q30,ROW($1:$3),1)="A"))+SUMPRODUCT(0.5*(MID(Q30,ROW($1:$3),1)="B"))+SUMPRODUCT(0*(MID(Q30,ROW($1:$3),1)="C")))/LEN(Q30))</f>
        <v>-</v>
      </c>
      <c r="Y30" s="110">
        <f t="shared" ref="Y30" si="37">IF(Q30="",0,LEN(Q30)*X30)</f>
        <v>0</v>
      </c>
      <c r="Z30" s="209">
        <f t="shared" ref="Z30" si="38">LEN(Q30)</f>
        <v>0</v>
      </c>
      <c r="AA30" s="2"/>
      <c r="AB30" s="216" t="str">
        <f t="shared" ref="AB30" si="39">IF(S30=0,"-",(SUMPRODUCT(1*(MID(S30,ROW($1:$3),1)="A"))+SUMPRODUCT(0.5*(MID(S30,ROW($1:$3),1)="B"))+SUMPRODUCT(0*(MID(S30,ROW($1:$3),1)="C")))/LEN(S30))</f>
        <v>-</v>
      </c>
      <c r="AC30" s="110">
        <f t="shared" ref="AC30" si="40">IF(S30="",0,LEN(S30)*AB30)</f>
        <v>0</v>
      </c>
      <c r="AD30" s="209">
        <f t="shared" ref="AD30" si="41">LEN(S30)</f>
        <v>0</v>
      </c>
      <c r="AE30" s="2"/>
    </row>
    <row r="31" spans="1:31" ht="4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3.7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 t="s">
        <v>61</v>
      </c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.95" customHeight="1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.95" customHeight="1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.95" customHeight="1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 ht="15.95" customHeight="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2">IF(Q36=0,"-",(SUMPRODUCT(1*(MID(Q36,ROW($1:$3),1)="A"))+SUMPRODUCT(0.5*(MID(Q36,ROW($1:$3),1)="B"))+SUMPRODUCT(0*(MID(Q36,ROW($1:$3),1)="C")))/LEN(Q36))</f>
        <v>-</v>
      </c>
      <c r="Y36" s="110">
        <f t="shared" ref="Y36:Y42" si="43">IF(Q36="",0,LEN(Q36)*X36)</f>
        <v>0</v>
      </c>
      <c r="Z36" s="209">
        <f t="shared" ref="Z36:Z42" si="44">LEN(Q36)</f>
        <v>0</v>
      </c>
      <c r="AA36" s="2"/>
      <c r="AB36" s="216" t="str">
        <f t="shared" ref="AB36:AB42" si="45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46">LEN(S36)</f>
        <v>0</v>
      </c>
      <c r="AE36" s="2"/>
    </row>
    <row r="37" spans="1:31" ht="15.95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 ht="15.95" customHeight="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2"/>
        <v>-</v>
      </c>
      <c r="Y38" s="110">
        <f t="shared" si="43"/>
        <v>0</v>
      </c>
      <c r="Z38" s="209">
        <f t="shared" si="44"/>
        <v>0</v>
      </c>
      <c r="AA38" s="2"/>
      <c r="AB38" s="216" t="str">
        <f t="shared" si="45"/>
        <v>-</v>
      </c>
      <c r="AC38" s="110">
        <f t="shared" ref="AC38:AC42" si="47">IF(S38="",0,LEN(S38)*AB38)</f>
        <v>0</v>
      </c>
      <c r="AD38" s="209">
        <f t="shared" si="46"/>
        <v>0</v>
      </c>
      <c r="AE38" s="2"/>
    </row>
    <row r="39" spans="1:31" ht="3.75" customHeight="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 ht="15.95" customHeight="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2"/>
        <v>-</v>
      </c>
      <c r="Y40" s="110">
        <f t="shared" si="43"/>
        <v>0</v>
      </c>
      <c r="Z40" s="209">
        <f t="shared" si="44"/>
        <v>0</v>
      </c>
      <c r="AA40" s="2"/>
      <c r="AB40" s="216" t="str">
        <f t="shared" si="45"/>
        <v>-</v>
      </c>
      <c r="AC40" s="110">
        <f t="shared" si="47"/>
        <v>0</v>
      </c>
      <c r="AD40" s="209">
        <f t="shared" si="46"/>
        <v>0</v>
      </c>
      <c r="AE40" s="2"/>
    </row>
    <row r="41" spans="1:31" ht="3.75" customHeight="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 ht="15.95" customHeight="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3"/>
        <v>0</v>
      </c>
      <c r="Z42" s="209">
        <f t="shared" si="44"/>
        <v>0</v>
      </c>
      <c r="AA42" s="2"/>
      <c r="AB42" s="216" t="str">
        <f t="shared" si="45"/>
        <v>-</v>
      </c>
      <c r="AC42" s="110">
        <f t="shared" si="47"/>
        <v>0</v>
      </c>
      <c r="AD42" s="209">
        <f t="shared" si="46"/>
        <v>0</v>
      </c>
      <c r="AE42" s="2"/>
    </row>
    <row r="43" spans="1:31" ht="15.9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 ht="15.95" customHeight="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 ht="15.95" customHeight="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 ht="15.95" customHeight="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 ht="15.95" customHeight="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15.95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3.7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.95" customHeight="1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48">IF(Q50=0,"-",(SUMPRODUCT(1*(MID(Q50,ROW($1:$3),1)="A"))+SUMPRODUCT(0.5*(MID(Q50,ROW($1:$3),1)="B"))+SUMPRODUCT(0*(MID(Q50,ROW($1:$3),1)="C")))/LEN(Q50))</f>
        <v>-</v>
      </c>
      <c r="Y50" s="110">
        <f t="shared" ref="Y50:Y52" si="49">IF(Q50="",0,LEN(Q50)*X50)</f>
        <v>0</v>
      </c>
      <c r="Z50" s="209">
        <f t="shared" ref="Z50:Z52" si="50">LEN(Q50)</f>
        <v>0</v>
      </c>
      <c r="AA50" s="2"/>
      <c r="AB50" s="216" t="str">
        <f t="shared" ref="AB50:AB52" si="51">IF(S50=0,"-",(SUMPRODUCT(1*(MID(S50,ROW($1:$3),1)="A"))+SUMPRODUCT(0.5*(MID(S50,ROW($1:$3),1)="B"))+SUMPRODUCT(0*(MID(S50,ROW($1:$3),1)="C")))/LEN(S50))</f>
        <v>-</v>
      </c>
      <c r="AC50" s="110">
        <f t="shared" ref="AC50:AC52" si="52">IF(S50="",0,LEN(S50)*AB50)</f>
        <v>0</v>
      </c>
      <c r="AD50" s="209">
        <f t="shared" ref="AD50:AD52" si="53">LEN(S50)</f>
        <v>0</v>
      </c>
      <c r="AE50" s="2"/>
    </row>
    <row r="51" spans="1:31" ht="15.95" customHeight="1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95" customHeight="1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">
        <f>IF(O52="",0,LEN(O52)*T52)</f>
        <v>0</v>
      </c>
      <c r="V52" s="9">
        <f>LEN(O52)</f>
        <v>0</v>
      </c>
      <c r="W52" s="2"/>
      <c r="X52" s="216" t="str">
        <f t="shared" si="48"/>
        <v>-</v>
      </c>
      <c r="Y52" s="110">
        <f t="shared" si="49"/>
        <v>0</v>
      </c>
      <c r="Z52" s="209">
        <f t="shared" si="50"/>
        <v>0</v>
      </c>
      <c r="AA52" s="2"/>
      <c r="AB52" s="216" t="str">
        <f t="shared" si="51"/>
        <v>-</v>
      </c>
      <c r="AC52" s="110">
        <f t="shared" si="52"/>
        <v>0</v>
      </c>
      <c r="AD52" s="209">
        <f t="shared" si="53"/>
        <v>0</v>
      </c>
      <c r="AE52" s="2"/>
    </row>
    <row r="53" spans="1:31" ht="3.7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.95" customHeight="1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3.75" customHeight="1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.95" customHeight="1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.95" customHeight="1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.95" customHeight="1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.95" customHeight="1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.95" customHeight="1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.95" customHeight="1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.95" customHeight="1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U2:V2"/>
    <mergeCell ref="Y2:Z2"/>
    <mergeCell ref="AC2:AD2"/>
    <mergeCell ref="X52:X53"/>
    <mergeCell ref="Y52:Y53"/>
    <mergeCell ref="Z52:Z53"/>
    <mergeCell ref="AB52:AB53"/>
    <mergeCell ref="AC52:AC53"/>
    <mergeCell ref="AD52:AD53"/>
    <mergeCell ref="AC44:AC48"/>
    <mergeCell ref="AC50:AC51"/>
    <mergeCell ref="AD5:AD6"/>
    <mergeCell ref="AD7:AD8"/>
    <mergeCell ref="AD9:AD10"/>
    <mergeCell ref="AD11:AD12"/>
    <mergeCell ref="AD13:AD14"/>
    <mergeCell ref="AD15:AD16"/>
    <mergeCell ref="AD18:AD19"/>
    <mergeCell ref="AD20:AD21"/>
    <mergeCell ref="AD24:AD25"/>
    <mergeCell ref="AD27:AD29"/>
    <mergeCell ref="AD30:AD31"/>
    <mergeCell ref="AD38:AD39"/>
    <mergeCell ref="AD40:AD41"/>
    <mergeCell ref="AD42:AD43"/>
    <mergeCell ref="AD44:AD48"/>
    <mergeCell ref="AD50:AD51"/>
    <mergeCell ref="AC20:AC21"/>
    <mergeCell ref="AC24:AC25"/>
    <mergeCell ref="AC27:AC29"/>
    <mergeCell ref="AC30:AC31"/>
    <mergeCell ref="AC33:AC35"/>
    <mergeCell ref="AC36:AC37"/>
    <mergeCell ref="AC38:AC39"/>
    <mergeCell ref="AC40:AC41"/>
    <mergeCell ref="AC42:AC43"/>
    <mergeCell ref="AC22:AC23"/>
    <mergeCell ref="AD22:AD23"/>
    <mergeCell ref="AC5:AC6"/>
    <mergeCell ref="AC7:AC8"/>
    <mergeCell ref="AC9:AC10"/>
    <mergeCell ref="AC11:AC12"/>
    <mergeCell ref="AC13:AC14"/>
    <mergeCell ref="AC15:AC16"/>
    <mergeCell ref="AC18:AC19"/>
    <mergeCell ref="AD33:AD35"/>
    <mergeCell ref="AD36:AD37"/>
    <mergeCell ref="AB27:AB29"/>
    <mergeCell ref="AB30:AB31"/>
    <mergeCell ref="AB33:AB35"/>
    <mergeCell ref="AB36:AB37"/>
    <mergeCell ref="AB38:AB39"/>
    <mergeCell ref="AB40:AB41"/>
    <mergeCell ref="AB42:AB43"/>
    <mergeCell ref="AB44:AB48"/>
    <mergeCell ref="AB50:AB51"/>
    <mergeCell ref="AB5:AB6"/>
    <mergeCell ref="AB7:AB8"/>
    <mergeCell ref="AB9:AB10"/>
    <mergeCell ref="AB11:AB12"/>
    <mergeCell ref="AB13:AB14"/>
    <mergeCell ref="AB15:AB16"/>
    <mergeCell ref="AB18:AB19"/>
    <mergeCell ref="AB20:AB21"/>
    <mergeCell ref="AB24:AB25"/>
    <mergeCell ref="AB22:AB23"/>
    <mergeCell ref="Z5:Z6"/>
    <mergeCell ref="Z7:Z8"/>
    <mergeCell ref="Z9:Z10"/>
    <mergeCell ref="Z11:Z12"/>
    <mergeCell ref="Z13:Z14"/>
    <mergeCell ref="Z15:Z16"/>
    <mergeCell ref="Z18:Z19"/>
    <mergeCell ref="Z44:Z48"/>
    <mergeCell ref="Z50:Z51"/>
    <mergeCell ref="Z20:Z21"/>
    <mergeCell ref="Z24:Z25"/>
    <mergeCell ref="Z27:Z29"/>
    <mergeCell ref="Z30:Z31"/>
    <mergeCell ref="Z33:Z35"/>
    <mergeCell ref="Z36:Z37"/>
    <mergeCell ref="Z38:Z39"/>
    <mergeCell ref="Z40:Z41"/>
    <mergeCell ref="Z42:Z43"/>
    <mergeCell ref="Z22:Z23"/>
    <mergeCell ref="X44:X48"/>
    <mergeCell ref="X30:X31"/>
    <mergeCell ref="X33:X35"/>
    <mergeCell ref="X36:X37"/>
    <mergeCell ref="X38:X39"/>
    <mergeCell ref="X40:X41"/>
    <mergeCell ref="X42:X43"/>
    <mergeCell ref="V7:V8"/>
    <mergeCell ref="V5:V6"/>
    <mergeCell ref="X5:X6"/>
    <mergeCell ref="X7:X8"/>
    <mergeCell ref="X9:X10"/>
    <mergeCell ref="X11:X12"/>
    <mergeCell ref="X13:X14"/>
    <mergeCell ref="X15:X16"/>
    <mergeCell ref="X18:X19"/>
    <mergeCell ref="X50:X51"/>
    <mergeCell ref="Y5:Y6"/>
    <mergeCell ref="Y7:Y8"/>
    <mergeCell ref="Y9:Y10"/>
    <mergeCell ref="Y11:Y12"/>
    <mergeCell ref="Y13:Y14"/>
    <mergeCell ref="Y15:Y16"/>
    <mergeCell ref="Y18:Y19"/>
    <mergeCell ref="Y20:Y21"/>
    <mergeCell ref="Y24:Y25"/>
    <mergeCell ref="Y27:Y29"/>
    <mergeCell ref="Y30:Y31"/>
    <mergeCell ref="Y33:Y35"/>
    <mergeCell ref="Y36:Y37"/>
    <mergeCell ref="Y38:Y39"/>
    <mergeCell ref="Y40:Y41"/>
    <mergeCell ref="Y42:Y43"/>
    <mergeCell ref="X27:X29"/>
    <mergeCell ref="Y44:Y48"/>
    <mergeCell ref="Y50:Y51"/>
    <mergeCell ref="X20:X21"/>
    <mergeCell ref="X24:X25"/>
    <mergeCell ref="X22:X23"/>
    <mergeCell ref="Y22:Y23"/>
    <mergeCell ref="O54:O59"/>
    <mergeCell ref="Q54:Q59"/>
    <mergeCell ref="S54:S59"/>
    <mergeCell ref="Q44:Q48"/>
    <mergeCell ref="Q50:Q51"/>
    <mergeCell ref="S50:S51"/>
    <mergeCell ref="O50:O51"/>
    <mergeCell ref="S5:S6"/>
    <mergeCell ref="S7:S8"/>
    <mergeCell ref="S9:S10"/>
    <mergeCell ref="S11:S12"/>
    <mergeCell ref="S13:S14"/>
    <mergeCell ref="S15:S16"/>
    <mergeCell ref="S18:S19"/>
    <mergeCell ref="S20:S21"/>
    <mergeCell ref="S24:S25"/>
    <mergeCell ref="S27:S29"/>
    <mergeCell ref="S44:S48"/>
    <mergeCell ref="V50:V51"/>
    <mergeCell ref="V9:V10"/>
    <mergeCell ref="V11:V12"/>
    <mergeCell ref="V15:V16"/>
    <mergeCell ref="V18:V19"/>
    <mergeCell ref="V20:V21"/>
    <mergeCell ref="V24:V25"/>
    <mergeCell ref="V36:V37"/>
    <mergeCell ref="V38:V39"/>
    <mergeCell ref="V40:V41"/>
    <mergeCell ref="V42:V43"/>
    <mergeCell ref="V13:V14"/>
    <mergeCell ref="V30:V31"/>
    <mergeCell ref="V44:V48"/>
    <mergeCell ref="V33:V35"/>
    <mergeCell ref="V27:V29"/>
    <mergeCell ref="V22:V23"/>
    <mergeCell ref="T50:T51"/>
    <mergeCell ref="U13:U14"/>
    <mergeCell ref="U44:U48"/>
    <mergeCell ref="T44:T48"/>
    <mergeCell ref="U38:U39"/>
    <mergeCell ref="U40:U41"/>
    <mergeCell ref="O5:O6"/>
    <mergeCell ref="Q20:Q21"/>
    <mergeCell ref="Q24:Q25"/>
    <mergeCell ref="Q27:Q29"/>
    <mergeCell ref="T15:T16"/>
    <mergeCell ref="T11:T12"/>
    <mergeCell ref="Q30:Q31"/>
    <mergeCell ref="Q33:Q35"/>
    <mergeCell ref="O13:O14"/>
    <mergeCell ref="T13:T14"/>
    <mergeCell ref="S30:S31"/>
    <mergeCell ref="S33:S35"/>
    <mergeCell ref="O11:O12"/>
    <mergeCell ref="O15:O16"/>
    <mergeCell ref="T9:T10"/>
    <mergeCell ref="U33:U35"/>
    <mergeCell ref="T7:T8"/>
    <mergeCell ref="T27:T29"/>
    <mergeCell ref="T20:T21"/>
    <mergeCell ref="T33:T35"/>
    <mergeCell ref="T30:T31"/>
    <mergeCell ref="Q11:Q12"/>
    <mergeCell ref="U20:U21"/>
    <mergeCell ref="U36:U37"/>
    <mergeCell ref="U30:U31"/>
    <mergeCell ref="U24:U25"/>
    <mergeCell ref="O18:O19"/>
    <mergeCell ref="U27:U29"/>
    <mergeCell ref="U22:U23"/>
    <mergeCell ref="U11:U12"/>
    <mergeCell ref="T42:T43"/>
    <mergeCell ref="T40:T41"/>
    <mergeCell ref="T36:T37"/>
    <mergeCell ref="T38:T39"/>
    <mergeCell ref="Q42:Q43"/>
    <mergeCell ref="Q36:Q37"/>
    <mergeCell ref="Q38:Q39"/>
    <mergeCell ref="Q40:Q41"/>
    <mergeCell ref="Q22:Q23"/>
    <mergeCell ref="S22:S23"/>
    <mergeCell ref="T22:T23"/>
    <mergeCell ref="S36:S37"/>
    <mergeCell ref="S38:S39"/>
    <mergeCell ref="S42:S43"/>
    <mergeCell ref="U42:U43"/>
    <mergeCell ref="S40:S41"/>
    <mergeCell ref="O24:O25"/>
    <mergeCell ref="D52:N52"/>
    <mergeCell ref="J54:J59"/>
    <mergeCell ref="B36:B48"/>
    <mergeCell ref="D40:N41"/>
    <mergeCell ref="D42:N43"/>
    <mergeCell ref="D44:N48"/>
    <mergeCell ref="D36:N37"/>
    <mergeCell ref="B30:B31"/>
    <mergeCell ref="D30:N31"/>
    <mergeCell ref="D33:N35"/>
    <mergeCell ref="B55:D59"/>
    <mergeCell ref="K54:N59"/>
    <mergeCell ref="C30:C31"/>
    <mergeCell ref="C33:C35"/>
    <mergeCell ref="C36:C37"/>
    <mergeCell ref="C38:C39"/>
    <mergeCell ref="C40:C41"/>
    <mergeCell ref="C42:C43"/>
    <mergeCell ref="E55:H59"/>
    <mergeCell ref="U50:U51"/>
    <mergeCell ref="T24:T25"/>
    <mergeCell ref="C22:C23"/>
    <mergeCell ref="C27:C29"/>
    <mergeCell ref="G2:J2"/>
    <mergeCell ref="K2:N2"/>
    <mergeCell ref="E2:F2"/>
    <mergeCell ref="Q15:Q16"/>
    <mergeCell ref="C50:C51"/>
    <mergeCell ref="D50:N51"/>
    <mergeCell ref="C18:C19"/>
    <mergeCell ref="C20:C21"/>
    <mergeCell ref="D38:N39"/>
    <mergeCell ref="D13:N14"/>
    <mergeCell ref="O36:O37"/>
    <mergeCell ref="O27:O29"/>
    <mergeCell ref="O30:O31"/>
    <mergeCell ref="D22:N23"/>
    <mergeCell ref="O22:O23"/>
    <mergeCell ref="O38:O39"/>
    <mergeCell ref="O40:O41"/>
    <mergeCell ref="O42:O43"/>
    <mergeCell ref="O44:O48"/>
    <mergeCell ref="C44:C48"/>
    <mergeCell ref="D18:N19"/>
    <mergeCell ref="O9:O10"/>
    <mergeCell ref="C5:C6"/>
    <mergeCell ref="C7:C8"/>
    <mergeCell ref="C9:C10"/>
    <mergeCell ref="C11:C12"/>
    <mergeCell ref="C13:C14"/>
    <mergeCell ref="C15:C16"/>
    <mergeCell ref="Q13:Q14"/>
    <mergeCell ref="Q2:S2"/>
    <mergeCell ref="O33:O35"/>
    <mergeCell ref="D27:N29"/>
    <mergeCell ref="D20:N21"/>
    <mergeCell ref="D24:N25"/>
    <mergeCell ref="O20:O21"/>
    <mergeCell ref="B2:D2"/>
    <mergeCell ref="B7:B16"/>
    <mergeCell ref="O7:O8"/>
    <mergeCell ref="B3:C4"/>
    <mergeCell ref="C24:C25"/>
    <mergeCell ref="B20:B25"/>
    <mergeCell ref="D5:N6"/>
    <mergeCell ref="D7:N8"/>
    <mergeCell ref="D9:N10"/>
    <mergeCell ref="D11:N12"/>
    <mergeCell ref="D15:N16"/>
    <mergeCell ref="U7:U8"/>
    <mergeCell ref="U9:U10"/>
    <mergeCell ref="Q5:Q6"/>
    <mergeCell ref="Q7:Q8"/>
    <mergeCell ref="Q9:Q10"/>
    <mergeCell ref="T18:T19"/>
    <mergeCell ref="Q18:Q19"/>
    <mergeCell ref="U15:U16"/>
    <mergeCell ref="U18:U19"/>
    <mergeCell ref="T5:T6"/>
    <mergeCell ref="U5:U6"/>
  </mergeCells>
  <dataValidations count="1">
    <dataValidation type="list" allowBlank="1" showInputMessage="1" showErrorMessage="1" sqref="G54 C54">
      <formula1>"OUI,NON"</formula1>
    </dataValidation>
  </dataValidations>
  <printOptions horizontalCentered="1" verticalCentered="1"/>
  <pageMargins left="0" right="0" top="0" bottom="0" header="0" footer="0"/>
  <pageSetup paperSize="9" scale="70" orientation="portrait" horizontalDpi="4294967292" verticalDpi="4294967292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Liste_élève!D5</f>
        <v>0</v>
      </c>
      <c r="H2" s="157"/>
      <c r="I2" s="157"/>
      <c r="J2" s="158"/>
      <c r="K2" s="220">
        <f>Liste_élève!E5</f>
        <v>0</v>
      </c>
      <c r="L2" s="221"/>
      <c r="M2" s="221"/>
      <c r="N2" s="222"/>
      <c r="O2" s="102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19.5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8.75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19.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8.75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8.75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si="30"/>
        <v>-</v>
      </c>
      <c r="Y22" s="110">
        <f t="shared" ref="Y22" si="36">IF(Q22="",0,LEN(Q22)*X22)</f>
        <v>0</v>
      </c>
      <c r="Z22" s="209">
        <f t="shared" ref="Z22" si="37">LEN(Q22)</f>
        <v>0</v>
      </c>
      <c r="AA22" s="2"/>
      <c r="AB22" s="216" t="str">
        <f t="shared" ref="AB22" si="38">IF(S22=0,"-",(SUMPRODUCT(1*(MID(S22,ROW($1:$3),1)="A"))+SUMPRODUCT(0.5*(MID(S22,ROW($1:$3),1)="B"))+SUMPRODUCT(0*(MID(S22,ROW($1:$3),1)="C")))/LEN(S22))</f>
        <v>-</v>
      </c>
      <c r="AC22" s="110">
        <f t="shared" ref="AC22" si="39">IF(S22="",0,LEN(S22)*AB22)</f>
        <v>0</v>
      </c>
      <c r="AD22" s="209">
        <f t="shared" ref="AD22" si="40">LEN(S22)</f>
        <v>0</v>
      </c>
      <c r="AE22" s="2"/>
    </row>
    <row r="23" spans="1:31" ht="18.75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35.25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1">IF(Q30=0,"-",(SUMPRODUCT(1*(MID(Q30,ROW($1:$3),1)="A"))+SUMPRODUCT(0.5*(MID(Q30,ROW($1:$3),1)="B"))+SUMPRODUCT(0*(MID(Q30,ROW($1:$3),1)="C")))/LEN(Q30))</f>
        <v>-</v>
      </c>
      <c r="Y30" s="110">
        <f t="shared" ref="Y30" si="42">IF(Q30="",0,LEN(Q30)*X30)</f>
        <v>0</v>
      </c>
      <c r="Z30" s="209">
        <f t="shared" ref="Z30" si="43">LEN(Q30)</f>
        <v>0</v>
      </c>
      <c r="AA30" s="2"/>
      <c r="AB30" s="216" t="str">
        <f t="shared" ref="AB30" si="44">IF(S30=0,"-",(SUMPRODUCT(1*(MID(S30,ROW($1:$3),1)="A"))+SUMPRODUCT(0.5*(MID(S30,ROW($1:$3),1)="B"))+SUMPRODUCT(0*(MID(S30,ROW($1:$3),1)="C")))/LEN(S30))</f>
        <v>-</v>
      </c>
      <c r="AC30" s="110">
        <f t="shared" ref="AC30" si="45">IF(S30="",0,LEN(S30)*AB30)</f>
        <v>0</v>
      </c>
      <c r="AD30" s="209">
        <f t="shared" ref="AD30" si="46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7">IF(Q36=0,"-",(SUMPRODUCT(1*(MID(Q36,ROW($1:$3),1)="A"))+SUMPRODUCT(0.5*(MID(Q36,ROW($1:$3),1)="B"))+SUMPRODUCT(0*(MID(Q36,ROW($1:$3),1)="C")))/LEN(Q36))</f>
        <v>-</v>
      </c>
      <c r="Y36" s="110">
        <f t="shared" ref="Y36:Y42" si="48">IF(Q36="",0,LEN(Q36)*X36)</f>
        <v>0</v>
      </c>
      <c r="Z36" s="209">
        <f t="shared" ref="Z36:Z42" si="49">LEN(Q36)</f>
        <v>0</v>
      </c>
      <c r="AA36" s="2"/>
      <c r="AB36" s="216" t="str">
        <f t="shared" ref="AB36:AB42" si="50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1">LEN(S36)</f>
        <v>0</v>
      </c>
      <c r="AE36" s="2"/>
    </row>
    <row r="37" spans="1:31" ht="18.75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7"/>
        <v>-</v>
      </c>
      <c r="Y38" s="110">
        <f t="shared" si="48"/>
        <v>0</v>
      </c>
      <c r="Z38" s="209">
        <f t="shared" si="49"/>
        <v>0</v>
      </c>
      <c r="AA38" s="2"/>
      <c r="AB38" s="216" t="str">
        <f t="shared" si="50"/>
        <v>-</v>
      </c>
      <c r="AC38" s="110">
        <f t="shared" ref="AC38:AC42" si="52">IF(S38="",0,LEN(S38)*AB38)</f>
        <v>0</v>
      </c>
      <c r="AD38" s="209">
        <f t="shared" si="51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7"/>
        <v>-</v>
      </c>
      <c r="Y40" s="110">
        <f t="shared" si="48"/>
        <v>0</v>
      </c>
      <c r="Z40" s="209">
        <f t="shared" si="49"/>
        <v>0</v>
      </c>
      <c r="AA40" s="2"/>
      <c r="AB40" s="216" t="str">
        <f t="shared" si="50"/>
        <v>-</v>
      </c>
      <c r="AC40" s="110">
        <f t="shared" si="52"/>
        <v>0</v>
      </c>
      <c r="AD40" s="209">
        <f t="shared" si="51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8"/>
        <v>0</v>
      </c>
      <c r="Z42" s="209">
        <f t="shared" si="49"/>
        <v>0</v>
      </c>
      <c r="AA42" s="2"/>
      <c r="AB42" s="216" t="str">
        <f t="shared" si="50"/>
        <v>-</v>
      </c>
      <c r="AC42" s="110">
        <f t="shared" si="52"/>
        <v>0</v>
      </c>
      <c r="AD42" s="209">
        <f t="shared" si="51"/>
        <v>0</v>
      </c>
      <c r="AE42" s="2"/>
    </row>
    <row r="43" spans="1:31" ht="20.2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4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3">IF(Q50=0,"-",(SUMPRODUCT(1*(MID(Q50,ROW($1:$3),1)="A"))+SUMPRODUCT(0.5*(MID(Q50,ROW($1:$3),1)="B"))+SUMPRODUCT(0*(MID(Q50,ROW($1:$3),1)="C")))/LEN(Q50))</f>
        <v>-</v>
      </c>
      <c r="Y50" s="110">
        <f t="shared" ref="Y50:Y52" si="54">IF(Q50="",0,LEN(Q50)*X50)</f>
        <v>0</v>
      </c>
      <c r="Z50" s="209">
        <f t="shared" ref="Z50:Z52" si="55">LEN(Q50)</f>
        <v>0</v>
      </c>
      <c r="AA50" s="2"/>
      <c r="AB50" s="216" t="str">
        <f t="shared" ref="AB50:AB52" si="56">IF(S50=0,"-",(SUMPRODUCT(1*(MID(S50,ROW($1:$3),1)="A"))+SUMPRODUCT(0.5*(MID(S50,ROW($1:$3),1)="B"))+SUMPRODUCT(0*(MID(S50,ROW($1:$3),1)="C")))/LEN(S50))</f>
        <v>-</v>
      </c>
      <c r="AC50" s="110">
        <f t="shared" ref="AC50:AC52" si="57">IF(S50="",0,LEN(S50)*AB50)</f>
        <v>0</v>
      </c>
      <c r="AD50" s="209">
        <f t="shared" ref="AD50:AD52" si="58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3"/>
        <v>-</v>
      </c>
      <c r="Y52" s="110">
        <f t="shared" si="54"/>
        <v>0</v>
      </c>
      <c r="Z52" s="209">
        <f t="shared" si="55"/>
        <v>0</v>
      </c>
      <c r="AA52" s="2"/>
      <c r="AB52" s="216" t="str">
        <f t="shared" si="56"/>
        <v>-</v>
      </c>
      <c r="AC52" s="110">
        <f t="shared" si="57"/>
        <v>0</v>
      </c>
      <c r="AD52" s="209">
        <f t="shared" si="58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Liste_élève!D6</f>
        <v>0</v>
      </c>
      <c r="H2" s="157"/>
      <c r="I2" s="157"/>
      <c r="J2" s="158"/>
      <c r="K2" s="220">
        <f>Liste_élève!E6</f>
        <v>0</v>
      </c>
      <c r="L2" s="221"/>
      <c r="M2" s="221"/>
      <c r="N2" s="222"/>
      <c r="O2" s="101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20.25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8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21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9.5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9.5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 ht="19.5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33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18.75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18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7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Liste_élève!D7</f>
        <v>0</v>
      </c>
      <c r="H2" s="157"/>
      <c r="I2" s="157"/>
      <c r="J2" s="158"/>
      <c r="K2" s="220">
        <f>Liste_élève!E7</f>
        <v>0</v>
      </c>
      <c r="L2" s="221"/>
      <c r="M2" s="221"/>
      <c r="N2" s="222"/>
      <c r="O2" s="101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18.75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8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12.7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8.75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8.75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 ht="18.75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39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21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16.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7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Liste_élève!D8</f>
        <v>0</v>
      </c>
      <c r="H2" s="157"/>
      <c r="I2" s="157"/>
      <c r="J2" s="158"/>
      <c r="K2" s="220">
        <f>Liste_élève!E8</f>
        <v>0</v>
      </c>
      <c r="L2" s="221"/>
      <c r="M2" s="221"/>
      <c r="N2" s="222"/>
      <c r="O2" s="102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18.75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8.75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21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9.5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9.5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 ht="19.5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31.5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18.75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19.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7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Liste_élève!D9</f>
        <v>0</v>
      </c>
      <c r="H2" s="157"/>
      <c r="I2" s="157"/>
      <c r="J2" s="158"/>
      <c r="K2" s="220">
        <f>Liste_élève!E9</f>
        <v>0</v>
      </c>
      <c r="L2" s="221"/>
      <c r="M2" s="221"/>
      <c r="N2" s="222"/>
      <c r="O2" s="101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21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8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18.7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8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8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 ht="18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24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21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19.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6.25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Liste_élève!D10</f>
        <v>0</v>
      </c>
      <c r="H2" s="157"/>
      <c r="I2" s="157"/>
      <c r="J2" s="158"/>
      <c r="K2" s="220">
        <f>Liste_élève!E10</f>
        <v>0</v>
      </c>
      <c r="L2" s="221"/>
      <c r="M2" s="221"/>
      <c r="N2" s="222"/>
      <c r="O2" s="101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21.75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8.75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19.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7.25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7.25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 ht="17.25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35.25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18.75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19.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7.75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Liste_élève!D11</f>
        <v>0</v>
      </c>
      <c r="H2" s="157"/>
      <c r="I2" s="157"/>
      <c r="J2" s="158"/>
      <c r="K2" s="220">
        <f>Liste_élève!E11</f>
        <v>0</v>
      </c>
      <c r="L2" s="221"/>
      <c r="M2" s="221"/>
      <c r="N2" s="222"/>
      <c r="O2" s="101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20.25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9.5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21.7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9.5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42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21.75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19.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4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E77"/>
  <sheetViews>
    <sheetView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Liste_élève!D12</f>
        <v>0</v>
      </c>
      <c r="H2" s="157"/>
      <c r="I2" s="157"/>
      <c r="J2" s="158"/>
      <c r="K2" s="159">
        <f>Liste_élève!E12</f>
        <v>0</v>
      </c>
      <c r="L2" s="160"/>
      <c r="M2" s="160"/>
      <c r="N2" s="160"/>
      <c r="O2" s="102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21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19.5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19.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21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21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 ht="21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42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21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22.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4.75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G2:J2"/>
    <mergeCell ref="K2:N2"/>
    <mergeCell ref="P2:S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AE77"/>
  <sheetViews>
    <sheetView tabSelected="1" workbookViewId="0"/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8.25" style="15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5.625" style="1" customWidth="1"/>
    <col min="16" max="16" width="0.5" style="15" customWidth="1"/>
    <col min="17" max="17" width="5.625" style="15" customWidth="1"/>
    <col min="18" max="18" width="0.5" style="15" customWidth="1"/>
    <col min="19" max="19" width="5.6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24" width="10.125" style="1" hidden="1" customWidth="1" outlineLevel="1"/>
    <col min="25" max="25" width="10.75" style="1" hidden="1" customWidth="1" outlineLevel="1"/>
    <col min="26" max="26" width="15.375" style="1" hidden="1" customWidth="1" outlineLevel="1"/>
    <col min="27" max="27" width="10.75" style="1" collapsed="1"/>
    <col min="28" max="28" width="10.125" style="1" hidden="1" customWidth="1" outlineLevel="1"/>
    <col min="29" max="29" width="10.75" style="1" hidden="1" customWidth="1" outlineLevel="1"/>
    <col min="30" max="30" width="15.375" style="1" hidden="1" customWidth="1" outlineLevel="1"/>
    <col min="31" max="31" width="10.75" style="1" collapsed="1"/>
    <col min="32" max="16384" width="10.75" style="1"/>
  </cols>
  <sheetData>
    <row r="1" spans="1:31" ht="13.5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22.5" customHeight="1" thickBot="1">
      <c r="A2" s="2"/>
      <c r="B2" s="140" t="s">
        <v>57</v>
      </c>
      <c r="C2" s="141"/>
      <c r="D2" s="142"/>
      <c r="E2" s="162" t="s">
        <v>64</v>
      </c>
      <c r="F2" s="163"/>
      <c r="G2" s="156">
        <f>Liste_élève!D13</f>
        <v>0</v>
      </c>
      <c r="H2" s="157"/>
      <c r="I2" s="157"/>
      <c r="J2" s="158"/>
      <c r="K2" s="159">
        <f>Liste_élève!E13</f>
        <v>0</v>
      </c>
      <c r="L2" s="160"/>
      <c r="M2" s="160"/>
      <c r="N2" s="161"/>
      <c r="O2" s="102" t="s">
        <v>65</v>
      </c>
      <c r="P2" s="223" t="str">
        <f>Liste_élève!I2</f>
        <v>4ème</v>
      </c>
      <c r="Q2" s="224"/>
      <c r="R2" s="224"/>
      <c r="S2" s="225"/>
      <c r="T2" s="7"/>
      <c r="U2" s="219" t="s">
        <v>58</v>
      </c>
      <c r="V2" s="219"/>
      <c r="W2" s="2"/>
      <c r="X2" s="7"/>
      <c r="Y2" s="219" t="s">
        <v>59</v>
      </c>
      <c r="Z2" s="219"/>
      <c r="AA2" s="2"/>
      <c r="AB2" s="7"/>
      <c r="AC2" s="219" t="s">
        <v>60</v>
      </c>
      <c r="AD2" s="219"/>
      <c r="AE2" s="2"/>
    </row>
    <row r="3" spans="1:31" ht="2.25" customHeight="1" thickBot="1">
      <c r="A3" s="2"/>
      <c r="B3" s="146"/>
      <c r="C3" s="147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49"/>
      <c r="Q3" s="49"/>
      <c r="R3" s="49"/>
      <c r="S3" s="50"/>
      <c r="T3" s="3"/>
      <c r="U3" s="5"/>
      <c r="V3" s="4"/>
      <c r="W3" s="2"/>
      <c r="X3" s="3"/>
      <c r="Y3" s="5"/>
      <c r="Z3" s="4"/>
      <c r="AA3" s="2"/>
      <c r="AB3" s="3"/>
      <c r="AC3" s="5"/>
      <c r="AD3" s="4"/>
      <c r="AE3" s="2"/>
    </row>
    <row r="4" spans="1:31" ht="15.75" thickBot="1">
      <c r="A4" s="2"/>
      <c r="B4" s="148"/>
      <c r="C4" s="149"/>
      <c r="D4" s="67" t="str">
        <f>" Compétences à acquérir en arts plastiques "&amp;L2</f>
        <v xml:space="preserve"> Compétences à acquérir en arts plastiques </v>
      </c>
      <c r="E4" s="41"/>
      <c r="F4" s="41"/>
      <c r="G4" s="41"/>
      <c r="H4" s="42"/>
      <c r="I4" s="41"/>
      <c r="J4" s="41"/>
      <c r="K4" s="41"/>
      <c r="L4" s="41"/>
      <c r="M4" s="41"/>
      <c r="N4" s="41"/>
      <c r="O4" s="36" t="s">
        <v>6</v>
      </c>
      <c r="P4" s="49"/>
      <c r="Q4" s="36" t="s">
        <v>6</v>
      </c>
      <c r="R4" s="49"/>
      <c r="S4" s="36" t="s">
        <v>6</v>
      </c>
      <c r="T4" s="35" t="s">
        <v>19</v>
      </c>
      <c r="U4" s="11" t="s">
        <v>18</v>
      </c>
      <c r="V4" s="12" t="s">
        <v>20</v>
      </c>
      <c r="W4" s="2"/>
      <c r="X4" s="64" t="s">
        <v>19</v>
      </c>
      <c r="Y4" s="11" t="s">
        <v>18</v>
      </c>
      <c r="Z4" s="12" t="s">
        <v>20</v>
      </c>
      <c r="AA4" s="2"/>
      <c r="AB4" s="64" t="s">
        <v>19</v>
      </c>
      <c r="AC4" s="11" t="s">
        <v>18</v>
      </c>
      <c r="AD4" s="12" t="s">
        <v>20</v>
      </c>
      <c r="AE4" s="2"/>
    </row>
    <row r="5" spans="1:31" ht="15" customHeight="1">
      <c r="A5" s="2"/>
      <c r="B5" s="37" t="s">
        <v>4</v>
      </c>
      <c r="C5" s="116" t="s">
        <v>32</v>
      </c>
      <c r="D5" s="153" t="s">
        <v>68</v>
      </c>
      <c r="E5" s="154"/>
      <c r="F5" s="154"/>
      <c r="G5" s="154"/>
      <c r="H5" s="154"/>
      <c r="I5" s="154"/>
      <c r="J5" s="154"/>
      <c r="K5" s="154"/>
      <c r="L5" s="154"/>
      <c r="M5" s="154"/>
      <c r="N5" s="125"/>
      <c r="O5" s="111"/>
      <c r="P5" s="19"/>
      <c r="Q5" s="111"/>
      <c r="R5" s="19"/>
      <c r="S5" s="111"/>
      <c r="T5" s="114" t="str">
        <f>IF(O5=0,"-",(SUMPRODUCT(1*(MID(O5,ROW($1:$3),1)="A"))+SUMPRODUCT(0.5*(MID(O5,ROW($1:$3),1)="B"))+SUMPRODUCT(0*(MID(O5,ROW($1:$3),1)="C")))/LEN(O5))</f>
        <v>-</v>
      </c>
      <c r="U5" s="110">
        <f>IF(O5="",0,LEN(O5)*T5)</f>
        <v>0</v>
      </c>
      <c r="V5" s="209">
        <f>LEN(O5)</f>
        <v>0</v>
      </c>
      <c r="W5" s="2"/>
      <c r="X5" s="216" t="str">
        <f>IF(Q5=0,"-",(SUMPRODUCT(1*(MID(Q5,ROW($1:$3),1)="A"))+SUMPRODUCT(0.5*(MID(Q5,ROW($1:$3),1)="B"))+SUMPRODUCT(0*(MID(Q5,ROW($1:$3),1)="C")))/LEN(Q5))</f>
        <v>-</v>
      </c>
      <c r="Y5" s="110">
        <f>IF(Q5="",0,LEN(Q5)*X5)</f>
        <v>0</v>
      </c>
      <c r="Z5" s="209">
        <f>LEN(Q5)</f>
        <v>0</v>
      </c>
      <c r="AA5" s="2"/>
      <c r="AB5" s="216" t="str">
        <f>IF(S5=0,"-",(SUMPRODUCT(1*(MID(S5,ROW($1:$3),1)="A"))+SUMPRODUCT(0.5*(MID(S5,ROW($1:$3),1)="B"))+SUMPRODUCT(0*(MID(S5,ROW($1:$3),1)="C")))/LEN(S5))</f>
        <v>-</v>
      </c>
      <c r="AC5" s="110">
        <f>IF(S5="",0,LEN(S5)*AB5)</f>
        <v>0</v>
      </c>
      <c r="AD5" s="209">
        <f>LEN(S5)</f>
        <v>0</v>
      </c>
      <c r="AE5" s="2"/>
    </row>
    <row r="6" spans="1:31" ht="15.75" thickBot="1">
      <c r="A6" s="2"/>
      <c r="B6" s="39" t="s">
        <v>5</v>
      </c>
      <c r="C6" s="117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1"/>
      <c r="O6" s="112"/>
      <c r="P6" s="19"/>
      <c r="Q6" s="112"/>
      <c r="R6" s="19"/>
      <c r="S6" s="112"/>
      <c r="T6" s="115"/>
      <c r="U6" s="110"/>
      <c r="V6" s="209"/>
      <c r="W6" s="2"/>
      <c r="X6" s="217"/>
      <c r="Y6" s="110"/>
      <c r="Z6" s="209"/>
      <c r="AA6" s="2"/>
      <c r="AB6" s="217"/>
      <c r="AC6" s="110"/>
      <c r="AD6" s="209"/>
      <c r="AE6" s="2"/>
    </row>
    <row r="7" spans="1:31" ht="12.75" customHeight="1">
      <c r="A7" s="2"/>
      <c r="B7" s="143" t="s">
        <v>22</v>
      </c>
      <c r="C7" s="118" t="s">
        <v>33</v>
      </c>
      <c r="D7" s="132" t="s">
        <v>69</v>
      </c>
      <c r="E7" s="133"/>
      <c r="F7" s="133"/>
      <c r="G7" s="133"/>
      <c r="H7" s="133"/>
      <c r="I7" s="133"/>
      <c r="J7" s="133"/>
      <c r="K7" s="133"/>
      <c r="L7" s="133"/>
      <c r="M7" s="133"/>
      <c r="N7" s="134"/>
      <c r="O7" s="113"/>
      <c r="P7" s="19"/>
      <c r="Q7" s="113"/>
      <c r="R7" s="19"/>
      <c r="S7" s="113"/>
      <c r="T7" s="207" t="str">
        <f>IF(O7=0,"-",(SUMPRODUCT(1*(MID(O7,ROW($1:$3),1)="A"))+SUMPRODUCT(0.5*(MID(O7,ROW($1:$3),1)="B"))+SUMPRODUCT(0*(MID(O7,ROW($1:$3),1)="C")))/LEN(O7))</f>
        <v>-</v>
      </c>
      <c r="U7" s="110">
        <f>IF(O7="",0,LEN(O7)*T7)</f>
        <v>0</v>
      </c>
      <c r="V7" s="209">
        <f>LEN(O7)</f>
        <v>0</v>
      </c>
      <c r="W7" s="2"/>
      <c r="X7" s="216" t="str">
        <f t="shared" ref="X7" si="0">IF(Q7=0,"-",(SUMPRODUCT(1*(MID(Q7,ROW($1:$3),1)="A"))+SUMPRODUCT(0.5*(MID(Q7,ROW($1:$3),1)="B"))+SUMPRODUCT(0*(MID(Q7,ROW($1:$3),1)="C")))/LEN(Q7))</f>
        <v>-</v>
      </c>
      <c r="Y7" s="110">
        <f t="shared" ref="Y7" si="1">IF(Q7="",0,LEN(Q7)*X7)</f>
        <v>0</v>
      </c>
      <c r="Z7" s="209">
        <f t="shared" ref="Z7" si="2">LEN(Q7)</f>
        <v>0</v>
      </c>
      <c r="AA7" s="2"/>
      <c r="AB7" s="216" t="str">
        <f t="shared" ref="AB7" si="3">IF(S7=0,"-",(SUMPRODUCT(1*(MID(S7,ROW($1:$3),1)="A"))+SUMPRODUCT(0.5*(MID(S7,ROW($1:$3),1)="B"))+SUMPRODUCT(0*(MID(S7,ROW($1:$3),1)="C")))/LEN(S7))</f>
        <v>-</v>
      </c>
      <c r="AC7" s="110">
        <f t="shared" ref="AC7" si="4">IF(S7="",0,LEN(S7)*AB7)</f>
        <v>0</v>
      </c>
      <c r="AD7" s="209">
        <f t="shared" ref="AD7" si="5">LEN(S7)</f>
        <v>0</v>
      </c>
      <c r="AE7" s="2"/>
    </row>
    <row r="8" spans="1:31" ht="21" customHeight="1">
      <c r="A8" s="2"/>
      <c r="B8" s="144"/>
      <c r="C8" s="117"/>
      <c r="D8" s="135"/>
      <c r="E8" s="136"/>
      <c r="F8" s="136"/>
      <c r="G8" s="136"/>
      <c r="H8" s="136"/>
      <c r="I8" s="136"/>
      <c r="J8" s="136"/>
      <c r="K8" s="136"/>
      <c r="L8" s="136"/>
      <c r="M8" s="136"/>
      <c r="N8" s="131"/>
      <c r="O8" s="112"/>
      <c r="P8" s="19"/>
      <c r="Q8" s="112"/>
      <c r="R8" s="19"/>
      <c r="S8" s="112"/>
      <c r="T8" s="208"/>
      <c r="U8" s="110"/>
      <c r="V8" s="209"/>
      <c r="W8" s="2"/>
      <c r="X8" s="217"/>
      <c r="Y8" s="110"/>
      <c r="Z8" s="209"/>
      <c r="AA8" s="2"/>
      <c r="AB8" s="217"/>
      <c r="AC8" s="110"/>
      <c r="AD8" s="209"/>
      <c r="AE8" s="2"/>
    </row>
    <row r="9" spans="1:31" ht="12.75" customHeight="1">
      <c r="A9" s="2"/>
      <c r="B9" s="144"/>
      <c r="C9" s="118" t="s">
        <v>34</v>
      </c>
      <c r="D9" s="132" t="s">
        <v>70</v>
      </c>
      <c r="E9" s="133"/>
      <c r="F9" s="133"/>
      <c r="G9" s="133"/>
      <c r="H9" s="133"/>
      <c r="I9" s="133"/>
      <c r="J9" s="133"/>
      <c r="K9" s="133"/>
      <c r="L9" s="133"/>
      <c r="M9" s="133"/>
      <c r="N9" s="134"/>
      <c r="O9" s="113"/>
      <c r="P9" s="19"/>
      <c r="Q9" s="113"/>
      <c r="R9" s="19"/>
      <c r="S9" s="113"/>
      <c r="T9" s="114" t="str">
        <f>IF(O9=0,"-",(SUMPRODUCT(1*(MID(O9,ROW($1:$3),1)="A"))+SUMPRODUCT(0.5*(MID(O9,ROW($1:$3),1)="B"))+SUMPRODUCT(0*(MID(O9,ROW($1:$3),1)="C")))/LEN(O9))</f>
        <v>-</v>
      </c>
      <c r="U9" s="110">
        <f>IF(O9="",0,LEN(O9)*T9)</f>
        <v>0</v>
      </c>
      <c r="V9" s="209">
        <f>LEN(O9)</f>
        <v>0</v>
      </c>
      <c r="W9" s="2"/>
      <c r="X9" s="216" t="str">
        <f t="shared" ref="X9" si="6">IF(Q9=0,"-",(SUMPRODUCT(1*(MID(Q9,ROW($1:$3),1)="A"))+SUMPRODUCT(0.5*(MID(Q9,ROW($1:$3),1)="B"))+SUMPRODUCT(0*(MID(Q9,ROW($1:$3),1)="C")))/LEN(Q9))</f>
        <v>-</v>
      </c>
      <c r="Y9" s="110">
        <f t="shared" ref="Y9" si="7">IF(Q9="",0,LEN(Q9)*X9)</f>
        <v>0</v>
      </c>
      <c r="Z9" s="209">
        <f t="shared" ref="Z9" si="8">LEN(Q9)</f>
        <v>0</v>
      </c>
      <c r="AA9" s="2"/>
      <c r="AB9" s="216" t="str">
        <f t="shared" ref="AB9" si="9">IF(S9=0,"-",(SUMPRODUCT(1*(MID(S9,ROW($1:$3),1)="A"))+SUMPRODUCT(0.5*(MID(S9,ROW($1:$3),1)="B"))+SUMPRODUCT(0*(MID(S9,ROW($1:$3),1)="C")))/LEN(S9))</f>
        <v>-</v>
      </c>
      <c r="AC9" s="110">
        <f t="shared" ref="AC9" si="10">IF(S9="",0,LEN(S9)*AB9)</f>
        <v>0</v>
      </c>
      <c r="AD9" s="209">
        <f t="shared" ref="AD9" si="11">LEN(S9)</f>
        <v>0</v>
      </c>
      <c r="AE9" s="2"/>
    </row>
    <row r="10" spans="1:31" ht="12.75" customHeight="1">
      <c r="A10" s="2"/>
      <c r="B10" s="144"/>
      <c r="C10" s="117"/>
      <c r="D10" s="135"/>
      <c r="E10" s="136"/>
      <c r="F10" s="136"/>
      <c r="G10" s="136"/>
      <c r="H10" s="136"/>
      <c r="I10" s="136"/>
      <c r="J10" s="136"/>
      <c r="K10" s="136"/>
      <c r="L10" s="136"/>
      <c r="M10" s="136"/>
      <c r="N10" s="131"/>
      <c r="O10" s="112"/>
      <c r="P10" s="19"/>
      <c r="Q10" s="112"/>
      <c r="R10" s="19"/>
      <c r="S10" s="112"/>
      <c r="T10" s="115"/>
      <c r="U10" s="110"/>
      <c r="V10" s="209"/>
      <c r="W10" s="2"/>
      <c r="X10" s="217"/>
      <c r="Y10" s="110"/>
      <c r="Z10" s="209"/>
      <c r="AA10" s="2"/>
      <c r="AB10" s="217"/>
      <c r="AC10" s="110"/>
      <c r="AD10" s="209"/>
      <c r="AE10" s="2"/>
    </row>
    <row r="11" spans="1:31" ht="12.75" customHeight="1">
      <c r="A11" s="2"/>
      <c r="B11" s="144"/>
      <c r="C11" s="118" t="s">
        <v>35</v>
      </c>
      <c r="D11" s="132" t="s">
        <v>23</v>
      </c>
      <c r="E11" s="133"/>
      <c r="F11" s="133"/>
      <c r="G11" s="133"/>
      <c r="H11" s="133"/>
      <c r="I11" s="133"/>
      <c r="J11" s="133"/>
      <c r="K11" s="133"/>
      <c r="L11" s="133"/>
      <c r="M11" s="133"/>
      <c r="N11" s="134"/>
      <c r="O11" s="113"/>
      <c r="P11" s="19"/>
      <c r="Q11" s="113"/>
      <c r="R11" s="19"/>
      <c r="S11" s="113"/>
      <c r="T11" s="114" t="str">
        <f>IF(O11=0,"-",(SUMPRODUCT(1*(MID(O11,ROW($1:$3),1)="A"))+SUMPRODUCT(0.5*(MID(O11,ROW($1:$3),1)="B"))+SUMPRODUCT(0*(MID(O11,ROW($1:$3),1)="C")))/LEN(O11))</f>
        <v>-</v>
      </c>
      <c r="U11" s="110">
        <f>IF(O11="",0,LEN(O11)*T11)</f>
        <v>0</v>
      </c>
      <c r="V11" s="209">
        <f>LEN(O11)</f>
        <v>0</v>
      </c>
      <c r="W11" s="2"/>
      <c r="X11" s="216" t="str">
        <f t="shared" ref="X11" si="12">IF(Q11=0,"-",(SUMPRODUCT(1*(MID(Q11,ROW($1:$3),1)="A"))+SUMPRODUCT(0.5*(MID(Q11,ROW($1:$3),1)="B"))+SUMPRODUCT(0*(MID(Q11,ROW($1:$3),1)="C")))/LEN(Q11))</f>
        <v>-</v>
      </c>
      <c r="Y11" s="110">
        <f t="shared" ref="Y11" si="13">IF(Q11="",0,LEN(Q11)*X11)</f>
        <v>0</v>
      </c>
      <c r="Z11" s="209">
        <f t="shared" ref="Z11" si="14">LEN(Q11)</f>
        <v>0</v>
      </c>
      <c r="AA11" s="2"/>
      <c r="AB11" s="216" t="str">
        <f t="shared" ref="AB11" si="15">IF(S11=0,"-",(SUMPRODUCT(1*(MID(S11,ROW($1:$3),1)="A"))+SUMPRODUCT(0.5*(MID(S11,ROW($1:$3),1)="B"))+SUMPRODUCT(0*(MID(S11,ROW($1:$3),1)="C")))/LEN(S11))</f>
        <v>-</v>
      </c>
      <c r="AC11" s="110">
        <f t="shared" ref="AC11" si="16">IF(S11="",0,LEN(S11)*AB11)</f>
        <v>0</v>
      </c>
      <c r="AD11" s="209">
        <f t="shared" ref="AD11" si="17">LEN(S11)</f>
        <v>0</v>
      </c>
      <c r="AE11" s="2"/>
    </row>
    <row r="12" spans="1:31" ht="20.25" customHeight="1">
      <c r="A12" s="2"/>
      <c r="B12" s="144"/>
      <c r="C12" s="117"/>
      <c r="D12" s="135"/>
      <c r="E12" s="136"/>
      <c r="F12" s="136"/>
      <c r="G12" s="136"/>
      <c r="H12" s="136"/>
      <c r="I12" s="136"/>
      <c r="J12" s="136"/>
      <c r="K12" s="136"/>
      <c r="L12" s="136"/>
      <c r="M12" s="136"/>
      <c r="N12" s="131"/>
      <c r="O12" s="112"/>
      <c r="P12" s="19"/>
      <c r="Q12" s="112"/>
      <c r="R12" s="19"/>
      <c r="S12" s="112"/>
      <c r="T12" s="115"/>
      <c r="U12" s="110"/>
      <c r="V12" s="209"/>
      <c r="W12" s="2"/>
      <c r="X12" s="217"/>
      <c r="Y12" s="110"/>
      <c r="Z12" s="209"/>
      <c r="AA12" s="2"/>
      <c r="AB12" s="217"/>
      <c r="AC12" s="110"/>
      <c r="AD12" s="209"/>
      <c r="AE12" s="2"/>
    </row>
    <row r="13" spans="1:31" ht="12.75" customHeight="1">
      <c r="A13" s="2"/>
      <c r="B13" s="144"/>
      <c r="C13" s="118" t="s">
        <v>36</v>
      </c>
      <c r="D13" s="132" t="s">
        <v>71</v>
      </c>
      <c r="E13" s="133"/>
      <c r="F13" s="133"/>
      <c r="G13" s="133"/>
      <c r="H13" s="133"/>
      <c r="I13" s="133"/>
      <c r="J13" s="133"/>
      <c r="K13" s="133"/>
      <c r="L13" s="133"/>
      <c r="M13" s="133"/>
      <c r="N13" s="134"/>
      <c r="O13" s="113"/>
      <c r="P13" s="19"/>
      <c r="Q13" s="113"/>
      <c r="R13" s="19"/>
      <c r="S13" s="113"/>
      <c r="T13" s="114" t="str">
        <f>IF(O13=0,"-",(SUMPRODUCT(1*(MID(O13,ROW($1:$3),1)="A"))+SUMPRODUCT(0.5*(MID(O13,ROW($1:$3),1)="B"))+SUMPRODUCT(0*(MID(O13,ROW($1:$3),1)="C")))/LEN(O13))</f>
        <v>-</v>
      </c>
      <c r="U13" s="110">
        <f>IF(O13="",0,LEN(O13)*T13)</f>
        <v>0</v>
      </c>
      <c r="V13" s="209">
        <f>LEN(O13)</f>
        <v>0</v>
      </c>
      <c r="W13" s="2"/>
      <c r="X13" s="216" t="str">
        <f t="shared" ref="X13" si="18">IF(Q13=0,"-",(SUMPRODUCT(1*(MID(Q13,ROW($1:$3),1)="A"))+SUMPRODUCT(0.5*(MID(Q13,ROW($1:$3),1)="B"))+SUMPRODUCT(0*(MID(Q13,ROW($1:$3),1)="C")))/LEN(Q13))</f>
        <v>-</v>
      </c>
      <c r="Y13" s="110">
        <f t="shared" ref="Y13" si="19">IF(Q13="",0,LEN(Q13)*X13)</f>
        <v>0</v>
      </c>
      <c r="Z13" s="209">
        <f t="shared" ref="Z13" si="20">LEN(Q13)</f>
        <v>0</v>
      </c>
      <c r="AA13" s="2"/>
      <c r="AB13" s="216" t="str">
        <f t="shared" ref="AB13" si="21">IF(S13=0,"-",(SUMPRODUCT(1*(MID(S13,ROW($1:$3),1)="A"))+SUMPRODUCT(0.5*(MID(S13,ROW($1:$3),1)="B"))+SUMPRODUCT(0*(MID(S13,ROW($1:$3),1)="C")))/LEN(S13))</f>
        <v>-</v>
      </c>
      <c r="AC13" s="110">
        <f t="shared" ref="AC13" si="22">IF(S13="",0,LEN(S13)*AB13)</f>
        <v>0</v>
      </c>
      <c r="AD13" s="209">
        <f t="shared" ref="AD13" si="23">LEN(S13)</f>
        <v>0</v>
      </c>
      <c r="AE13" s="2"/>
    </row>
    <row r="14" spans="1:31" ht="19.5" customHeight="1">
      <c r="A14" s="2"/>
      <c r="B14" s="144"/>
      <c r="C14" s="117"/>
      <c r="D14" s="135"/>
      <c r="E14" s="136"/>
      <c r="F14" s="136"/>
      <c r="G14" s="136"/>
      <c r="H14" s="136"/>
      <c r="I14" s="136"/>
      <c r="J14" s="136"/>
      <c r="K14" s="136"/>
      <c r="L14" s="136"/>
      <c r="M14" s="136"/>
      <c r="N14" s="131"/>
      <c r="O14" s="112"/>
      <c r="P14" s="19"/>
      <c r="Q14" s="112"/>
      <c r="R14" s="19"/>
      <c r="S14" s="112"/>
      <c r="T14" s="115"/>
      <c r="U14" s="110"/>
      <c r="V14" s="209"/>
      <c r="W14" s="2"/>
      <c r="X14" s="217"/>
      <c r="Y14" s="110"/>
      <c r="Z14" s="209"/>
      <c r="AA14" s="2"/>
      <c r="AB14" s="217"/>
      <c r="AC14" s="110"/>
      <c r="AD14" s="209"/>
      <c r="AE14" s="2"/>
    </row>
    <row r="15" spans="1:31" ht="12.75" customHeight="1">
      <c r="A15" s="2"/>
      <c r="B15" s="144"/>
      <c r="C15" s="118" t="s">
        <v>37</v>
      </c>
      <c r="D15" s="132" t="s">
        <v>72</v>
      </c>
      <c r="E15" s="133"/>
      <c r="F15" s="133"/>
      <c r="G15" s="133"/>
      <c r="H15" s="133"/>
      <c r="I15" s="133"/>
      <c r="J15" s="133"/>
      <c r="K15" s="133"/>
      <c r="L15" s="133"/>
      <c r="M15" s="133"/>
      <c r="N15" s="134"/>
      <c r="O15" s="113"/>
      <c r="P15" s="19"/>
      <c r="Q15" s="113"/>
      <c r="R15" s="19"/>
      <c r="S15" s="113"/>
      <c r="T15" s="114" t="str">
        <f>IF(O15=0,"-",(SUMPRODUCT(1*(MID(O15,ROW($1:$3),1)="A"))+SUMPRODUCT(0.5*(MID(O15,ROW($1:$3),1)="B"))+SUMPRODUCT(0*(MID(O15,ROW($1:$3),1)="C")))/LEN(O15))</f>
        <v>-</v>
      </c>
      <c r="U15" s="110">
        <f>IF(O15="",0,LEN(O15)*T15)</f>
        <v>0</v>
      </c>
      <c r="V15" s="209">
        <f>LEN(O15)</f>
        <v>0</v>
      </c>
      <c r="W15" s="2"/>
      <c r="X15" s="216" t="str">
        <f t="shared" ref="X15" si="24">IF(Q15=0,"-",(SUMPRODUCT(1*(MID(Q15,ROW($1:$3),1)="A"))+SUMPRODUCT(0.5*(MID(Q15,ROW($1:$3),1)="B"))+SUMPRODUCT(0*(MID(Q15,ROW($1:$3),1)="C")))/LEN(Q15))</f>
        <v>-</v>
      </c>
      <c r="Y15" s="110">
        <f t="shared" ref="Y15" si="25">IF(Q15="",0,LEN(Q15)*X15)</f>
        <v>0</v>
      </c>
      <c r="Z15" s="209">
        <f t="shared" ref="Z15" si="26">LEN(Q15)</f>
        <v>0</v>
      </c>
      <c r="AA15" s="2"/>
      <c r="AB15" s="216" t="str">
        <f t="shared" ref="AB15" si="27">IF(S15=0,"-",(SUMPRODUCT(1*(MID(S15,ROW($1:$3),1)="A"))+SUMPRODUCT(0.5*(MID(S15,ROW($1:$3),1)="B"))+SUMPRODUCT(0*(MID(S15,ROW($1:$3),1)="C")))/LEN(S15))</f>
        <v>-</v>
      </c>
      <c r="AC15" s="110">
        <f t="shared" ref="AC15" si="28">IF(S15="",0,LEN(S15)*AB15)</f>
        <v>0</v>
      </c>
      <c r="AD15" s="209">
        <f t="shared" ref="AD15" si="29">LEN(S15)</f>
        <v>0</v>
      </c>
      <c r="AE15" s="2"/>
    </row>
    <row r="16" spans="1:31" ht="12.75" customHeight="1" thickBot="1">
      <c r="A16" s="2"/>
      <c r="B16" s="145"/>
      <c r="C16" s="119"/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9"/>
      <c r="O16" s="112"/>
      <c r="P16" s="19"/>
      <c r="Q16" s="112"/>
      <c r="R16" s="19"/>
      <c r="S16" s="112"/>
      <c r="T16" s="115"/>
      <c r="U16" s="110"/>
      <c r="V16" s="209"/>
      <c r="W16" s="2"/>
      <c r="X16" s="217"/>
      <c r="Y16" s="110"/>
      <c r="Z16" s="209"/>
      <c r="AA16" s="2"/>
      <c r="AB16" s="217"/>
      <c r="AC16" s="110"/>
      <c r="AD16" s="209"/>
      <c r="AE16" s="2"/>
    </row>
    <row r="17" spans="1:31" ht="2.25" customHeight="1" thickBot="1">
      <c r="A17" s="2"/>
      <c r="B17" s="48"/>
      <c r="C17" s="49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51"/>
      <c r="O17" s="45"/>
      <c r="P17" s="49"/>
      <c r="Q17" s="45"/>
      <c r="R17" s="49"/>
      <c r="S17" s="45"/>
      <c r="T17" s="2"/>
      <c r="U17" s="10"/>
      <c r="V17" s="10"/>
      <c r="W17" s="2"/>
      <c r="X17" s="66"/>
      <c r="Y17" s="10"/>
      <c r="Z17" s="10"/>
      <c r="AA17" s="2"/>
      <c r="AB17" s="65"/>
      <c r="AC17" s="10"/>
      <c r="AD17" s="10"/>
      <c r="AE17" s="2"/>
    </row>
    <row r="18" spans="1:31" ht="15" customHeight="1">
      <c r="A18" s="2"/>
      <c r="B18" s="37" t="s">
        <v>2</v>
      </c>
      <c r="C18" s="116" t="s">
        <v>38</v>
      </c>
      <c r="D18" s="153" t="s">
        <v>73</v>
      </c>
      <c r="E18" s="154"/>
      <c r="F18" s="154"/>
      <c r="G18" s="154"/>
      <c r="H18" s="154"/>
      <c r="I18" s="154"/>
      <c r="J18" s="154"/>
      <c r="K18" s="154"/>
      <c r="L18" s="154"/>
      <c r="M18" s="154"/>
      <c r="N18" s="125"/>
      <c r="O18" s="111"/>
      <c r="P18" s="19"/>
      <c r="Q18" s="111"/>
      <c r="R18" s="19"/>
      <c r="S18" s="111"/>
      <c r="T18" s="114" t="str">
        <f>IF(O18=0,"-",(SUMPRODUCT(1*(MID(O18,ROW($1:$3),1)="A"))+SUMPRODUCT(0.5*(MID(O18,ROW($1:$3),1)="B"))+SUMPRODUCT(0*(MID(O18,ROW($1:$3),1)="C")))/LEN(O18))</f>
        <v>-</v>
      </c>
      <c r="U18" s="110">
        <f>IF(O18="",0,LEN(O18)*T18)</f>
        <v>0</v>
      </c>
      <c r="V18" s="209">
        <f>LEN(O18)</f>
        <v>0</v>
      </c>
      <c r="W18" s="2"/>
      <c r="X18" s="216" t="str">
        <f t="shared" ref="X18:X24" si="30">IF(Q18=0,"-",(SUMPRODUCT(1*(MID(Q18,ROW($1:$3),1)="A"))+SUMPRODUCT(0.5*(MID(Q18,ROW($1:$3),1)="B"))+SUMPRODUCT(0*(MID(Q18,ROW($1:$3),1)="C")))/LEN(Q18))</f>
        <v>-</v>
      </c>
      <c r="Y18" s="110">
        <f t="shared" ref="Y18:Y24" si="31">IF(Q18="",0,LEN(Q18)*X18)</f>
        <v>0</v>
      </c>
      <c r="Z18" s="209">
        <f t="shared" ref="Z18:Z24" si="32">LEN(Q18)</f>
        <v>0</v>
      </c>
      <c r="AA18" s="2"/>
      <c r="AB18" s="216" t="str">
        <f t="shared" ref="AB18:AB24" si="33">IF(S18=0,"-",(SUMPRODUCT(1*(MID(S18,ROW($1:$3),1)="A"))+SUMPRODUCT(0.5*(MID(S18,ROW($1:$3),1)="B"))+SUMPRODUCT(0*(MID(S18,ROW($1:$3),1)="C")))/LEN(S18))</f>
        <v>-</v>
      </c>
      <c r="AC18" s="110">
        <f t="shared" ref="AC18:AC24" si="34">IF(S18="",0,LEN(S18)*AB18)</f>
        <v>0</v>
      </c>
      <c r="AD18" s="209">
        <f t="shared" ref="AD18:AD24" si="35">LEN(S18)</f>
        <v>0</v>
      </c>
      <c r="AE18" s="2"/>
    </row>
    <row r="19" spans="1:31" ht="15">
      <c r="A19" s="2"/>
      <c r="B19" s="38" t="s">
        <v>5</v>
      </c>
      <c r="C19" s="117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1"/>
      <c r="O19" s="112"/>
      <c r="P19" s="19"/>
      <c r="Q19" s="112"/>
      <c r="R19" s="19"/>
      <c r="S19" s="112"/>
      <c r="T19" s="115"/>
      <c r="U19" s="110"/>
      <c r="V19" s="209"/>
      <c r="W19" s="2"/>
      <c r="X19" s="217"/>
      <c r="Y19" s="110"/>
      <c r="Z19" s="209"/>
      <c r="AA19" s="2"/>
      <c r="AB19" s="217"/>
      <c r="AC19" s="110"/>
      <c r="AD19" s="209"/>
      <c r="AE19" s="2"/>
    </row>
    <row r="20" spans="1:31" ht="12.75" customHeight="1">
      <c r="A20" s="2"/>
      <c r="B20" s="150" t="s">
        <v>24</v>
      </c>
      <c r="C20" s="118" t="s">
        <v>39</v>
      </c>
      <c r="D20" s="132" t="s">
        <v>74</v>
      </c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113"/>
      <c r="P20" s="19"/>
      <c r="Q20" s="113"/>
      <c r="R20" s="19"/>
      <c r="S20" s="113"/>
      <c r="T20" s="114" t="str">
        <f>IF(O20=0,"-",(SUMPRODUCT(1*(MID(O20,ROW($1:$3),1)="A"))+SUMPRODUCT(0.5*(MID(O20,ROW($1:$3),1)="B"))+SUMPRODUCT(0*(MID(O20,ROW($1:$3),1)="C")))/LEN(O20))</f>
        <v>-</v>
      </c>
      <c r="U20" s="110">
        <f>IF(O20="",0,LEN(O20)*T20)</f>
        <v>0</v>
      </c>
      <c r="V20" s="209">
        <f>LEN(O20)</f>
        <v>0</v>
      </c>
      <c r="W20" s="2"/>
      <c r="X20" s="216" t="str">
        <f t="shared" si="30"/>
        <v>-</v>
      </c>
      <c r="Y20" s="110">
        <f t="shared" si="31"/>
        <v>0</v>
      </c>
      <c r="Z20" s="209">
        <f t="shared" si="32"/>
        <v>0</v>
      </c>
      <c r="AA20" s="2"/>
      <c r="AB20" s="216" t="str">
        <f t="shared" si="33"/>
        <v>-</v>
      </c>
      <c r="AC20" s="110">
        <f t="shared" si="34"/>
        <v>0</v>
      </c>
      <c r="AD20" s="209">
        <f t="shared" si="35"/>
        <v>0</v>
      </c>
      <c r="AE20" s="2"/>
    </row>
    <row r="21" spans="1:31" ht="18" customHeight="1">
      <c r="A21" s="2"/>
      <c r="B21" s="151"/>
      <c r="C21" s="117"/>
      <c r="D21" s="135"/>
      <c r="E21" s="136"/>
      <c r="F21" s="136"/>
      <c r="G21" s="136"/>
      <c r="H21" s="136"/>
      <c r="I21" s="136"/>
      <c r="J21" s="136"/>
      <c r="K21" s="136"/>
      <c r="L21" s="136"/>
      <c r="M21" s="136"/>
      <c r="N21" s="131"/>
      <c r="O21" s="112"/>
      <c r="P21" s="19"/>
      <c r="Q21" s="112"/>
      <c r="R21" s="19"/>
      <c r="S21" s="112"/>
      <c r="T21" s="115"/>
      <c r="U21" s="110"/>
      <c r="V21" s="209"/>
      <c r="W21" s="2"/>
      <c r="X21" s="217"/>
      <c r="Y21" s="110"/>
      <c r="Z21" s="209"/>
      <c r="AA21" s="2"/>
      <c r="AB21" s="217"/>
      <c r="AC21" s="110"/>
      <c r="AD21" s="209"/>
      <c r="AE21" s="2"/>
    </row>
    <row r="22" spans="1:31" ht="18" customHeight="1">
      <c r="A22" s="2"/>
      <c r="B22" s="151"/>
      <c r="C22" s="118" t="s">
        <v>40</v>
      </c>
      <c r="D22" s="132" t="s">
        <v>75</v>
      </c>
      <c r="E22" s="133"/>
      <c r="F22" s="133"/>
      <c r="G22" s="133"/>
      <c r="H22" s="133"/>
      <c r="I22" s="133"/>
      <c r="J22" s="133"/>
      <c r="K22" s="133"/>
      <c r="L22" s="133"/>
      <c r="M22" s="133"/>
      <c r="N22" s="134"/>
      <c r="O22" s="113"/>
      <c r="P22" s="19"/>
      <c r="Q22" s="113"/>
      <c r="R22" s="19"/>
      <c r="S22" s="113"/>
      <c r="T22" s="114" t="str">
        <f>IF(O22=0,"-",(SUMPRODUCT(1*(MID(O22,ROW($1:$3),1)="A"))+SUMPRODUCT(0.5*(MID(O22,ROW($1:$3),1)="B"))+SUMPRODUCT(0*(MID(O22,ROW($1:$3),1)="C")))/LEN(O22))</f>
        <v>-</v>
      </c>
      <c r="U22" s="110">
        <f>IF(O22="",0,LEN(O22)*T22)</f>
        <v>0</v>
      </c>
      <c r="V22" s="209">
        <f>LEN(O22)</f>
        <v>0</v>
      </c>
      <c r="W22" s="2"/>
      <c r="X22" s="216" t="str">
        <f t="shared" ref="X22" si="36">IF(Q22=0,"-",(SUMPRODUCT(1*(MID(Q22,ROW($1:$3),1)="A"))+SUMPRODUCT(0.5*(MID(Q22,ROW($1:$3),1)="B"))+SUMPRODUCT(0*(MID(Q22,ROW($1:$3),1)="C")))/LEN(Q22))</f>
        <v>-</v>
      </c>
      <c r="Y22" s="110">
        <f t="shared" ref="Y22" si="37">IF(Q22="",0,LEN(Q22)*X22)</f>
        <v>0</v>
      </c>
      <c r="Z22" s="209">
        <f t="shared" ref="Z22" si="38">LEN(Q22)</f>
        <v>0</v>
      </c>
      <c r="AA22" s="2"/>
      <c r="AB22" s="216" t="str">
        <f t="shared" ref="AB22" si="39">IF(S22=0,"-",(SUMPRODUCT(1*(MID(S22,ROW($1:$3),1)="A"))+SUMPRODUCT(0.5*(MID(S22,ROW($1:$3),1)="B"))+SUMPRODUCT(0*(MID(S22,ROW($1:$3),1)="C")))/LEN(S22))</f>
        <v>-</v>
      </c>
      <c r="AC22" s="110">
        <f t="shared" ref="AC22" si="40">IF(S22="",0,LEN(S22)*AB22)</f>
        <v>0</v>
      </c>
      <c r="AD22" s="209">
        <f t="shared" ref="AD22" si="41">LEN(S22)</f>
        <v>0</v>
      </c>
      <c r="AE22" s="2"/>
    </row>
    <row r="23" spans="1:31" ht="18" customHeight="1">
      <c r="A23" s="2"/>
      <c r="B23" s="151"/>
      <c r="C23" s="117"/>
      <c r="D23" s="135"/>
      <c r="E23" s="136"/>
      <c r="F23" s="136"/>
      <c r="G23" s="136"/>
      <c r="H23" s="136"/>
      <c r="I23" s="136"/>
      <c r="J23" s="136"/>
      <c r="K23" s="136"/>
      <c r="L23" s="136"/>
      <c r="M23" s="136"/>
      <c r="N23" s="131"/>
      <c r="O23" s="112"/>
      <c r="P23" s="19"/>
      <c r="Q23" s="112"/>
      <c r="R23" s="19"/>
      <c r="S23" s="112"/>
      <c r="T23" s="115"/>
      <c r="U23" s="110"/>
      <c r="V23" s="209"/>
      <c r="W23" s="2"/>
      <c r="X23" s="217"/>
      <c r="Y23" s="110"/>
      <c r="Z23" s="209"/>
      <c r="AA23" s="2"/>
      <c r="AB23" s="217"/>
      <c r="AC23" s="110"/>
      <c r="AD23" s="209"/>
      <c r="AE23" s="2"/>
    </row>
    <row r="24" spans="1:31" ht="12.75" customHeight="1">
      <c r="A24" s="2"/>
      <c r="B24" s="151"/>
      <c r="C24" s="118" t="s">
        <v>76</v>
      </c>
      <c r="D24" s="132" t="s">
        <v>77</v>
      </c>
      <c r="E24" s="133"/>
      <c r="F24" s="133"/>
      <c r="G24" s="133"/>
      <c r="H24" s="133"/>
      <c r="I24" s="133"/>
      <c r="J24" s="133"/>
      <c r="K24" s="133"/>
      <c r="L24" s="133"/>
      <c r="M24" s="133"/>
      <c r="N24" s="134"/>
      <c r="O24" s="113"/>
      <c r="P24" s="19"/>
      <c r="Q24" s="113"/>
      <c r="R24" s="19"/>
      <c r="S24" s="113"/>
      <c r="T24" s="114" t="str">
        <f>IF(O24=0,"-",(SUMPRODUCT(1*(MID(O24,ROW($1:$3),1)="A"))+SUMPRODUCT(0.5*(MID(O24,ROW($1:$3),1)="B"))+SUMPRODUCT(0*(MID(O24,ROW($1:$3),1)="C")))/LEN(O24))</f>
        <v>-</v>
      </c>
      <c r="U24" s="110">
        <f>IF(O24="",0,LEN(O24)*T24)</f>
        <v>0</v>
      </c>
      <c r="V24" s="209">
        <f>LEN(O24)</f>
        <v>0</v>
      </c>
      <c r="W24" s="2"/>
      <c r="X24" s="216" t="str">
        <f t="shared" si="30"/>
        <v>-</v>
      </c>
      <c r="Y24" s="110">
        <f t="shared" si="31"/>
        <v>0</v>
      </c>
      <c r="Z24" s="209">
        <f t="shared" si="32"/>
        <v>0</v>
      </c>
      <c r="AA24" s="2"/>
      <c r="AB24" s="216" t="str">
        <f t="shared" si="33"/>
        <v>-</v>
      </c>
      <c r="AC24" s="110">
        <f t="shared" si="34"/>
        <v>0</v>
      </c>
      <c r="AD24" s="209">
        <f t="shared" si="35"/>
        <v>0</v>
      </c>
      <c r="AE24" s="2"/>
    </row>
    <row r="25" spans="1:31" ht="33.75" customHeight="1" thickBot="1">
      <c r="A25" s="2"/>
      <c r="B25" s="152"/>
      <c r="C25" s="119"/>
      <c r="D25" s="137"/>
      <c r="E25" s="138"/>
      <c r="F25" s="138"/>
      <c r="G25" s="138"/>
      <c r="H25" s="138"/>
      <c r="I25" s="138"/>
      <c r="J25" s="138"/>
      <c r="K25" s="138"/>
      <c r="L25" s="138"/>
      <c r="M25" s="138"/>
      <c r="N25" s="139"/>
      <c r="O25" s="164"/>
      <c r="P25" s="19"/>
      <c r="Q25" s="164"/>
      <c r="R25" s="19"/>
      <c r="S25" s="164"/>
      <c r="T25" s="115"/>
      <c r="U25" s="110"/>
      <c r="V25" s="209"/>
      <c r="W25" s="2"/>
      <c r="X25" s="217"/>
      <c r="Y25" s="110"/>
      <c r="Z25" s="209"/>
      <c r="AA25" s="2"/>
      <c r="AB25" s="217"/>
      <c r="AC25" s="110"/>
      <c r="AD25" s="209"/>
      <c r="AE25" s="2"/>
    </row>
    <row r="26" spans="1:31" ht="2.25" customHeight="1" thickBot="1">
      <c r="A26" s="2"/>
      <c r="B26" s="48"/>
      <c r="C26" s="49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51"/>
      <c r="O26" s="45"/>
      <c r="P26" s="49"/>
      <c r="Q26" s="45"/>
      <c r="R26" s="49"/>
      <c r="S26" s="45"/>
      <c r="T26" s="2"/>
      <c r="U26" s="10"/>
      <c r="V26" s="10"/>
      <c r="W26" s="2"/>
      <c r="X26" s="65"/>
      <c r="Y26" s="10"/>
      <c r="Z26" s="10"/>
      <c r="AA26" s="2"/>
      <c r="AB26" s="65"/>
      <c r="AC26" s="10"/>
      <c r="AD26" s="10"/>
      <c r="AE26" s="2"/>
    </row>
    <row r="27" spans="1:31" ht="15" customHeight="1">
      <c r="A27" s="2"/>
      <c r="B27" s="37" t="s">
        <v>17</v>
      </c>
      <c r="C27" s="116" t="s">
        <v>41</v>
      </c>
      <c r="D27" s="123" t="s">
        <v>78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5"/>
      <c r="O27" s="111"/>
      <c r="P27" s="19"/>
      <c r="Q27" s="111"/>
      <c r="R27" s="19"/>
      <c r="S27" s="111"/>
      <c r="T27" s="114" t="str">
        <f>IF(O27=0,"-",(SUMPRODUCT(1*(MID(O27,ROW($1:$3),1)="A"))+SUMPRODUCT(0.5*(MID(O27,ROW($1:$3),1)="B"))+SUMPRODUCT(0*(MID(O27,ROW($1:$3),1)="C")))/LEN(O27))</f>
        <v>-</v>
      </c>
      <c r="U27" s="110">
        <f>IF(O27="",0,LEN(O27)*T27)</f>
        <v>0</v>
      </c>
      <c r="V27" s="209">
        <f>LEN(O27)</f>
        <v>0</v>
      </c>
      <c r="W27" s="2"/>
      <c r="X27" s="216" t="str">
        <f>IF(Q27=0,"-",(SUMPRODUCT(1*(MID(Q27,ROW($1:$3),1)="A"))+SUMPRODUCT(0.5*(MID(Q27,ROW($1:$3),1)="B"))+SUMPRODUCT(0*(MID(Q27,ROW($1:$3),1)="C")))/LEN(Q27))</f>
        <v>-</v>
      </c>
      <c r="Y27" s="110">
        <f>IF(Q27="",0,LEN(Q27)*X27)</f>
        <v>0</v>
      </c>
      <c r="Z27" s="209">
        <f>LEN(Q27)</f>
        <v>0</v>
      </c>
      <c r="AA27" s="2"/>
      <c r="AB27" s="216" t="str">
        <f>IF(S27=0,"-",(SUMPRODUCT(1*(MID(S27,ROW($1:$3),1)="A"))+SUMPRODUCT(0.5*(MID(S27,ROW($1:$3),1)="B"))+SUMPRODUCT(0*(MID(S27,ROW($1:$3),1)="C")))/LEN(S27))</f>
        <v>-</v>
      </c>
      <c r="AC27" s="110">
        <f>IF(S27="",0,LEN(S27)*AB27)</f>
        <v>0</v>
      </c>
      <c r="AD27" s="209">
        <f>LEN(S27)</f>
        <v>0</v>
      </c>
      <c r="AE27" s="2"/>
    </row>
    <row r="28" spans="1:31" ht="15">
      <c r="A28" s="2"/>
      <c r="B28" s="39" t="s">
        <v>14</v>
      </c>
      <c r="C28" s="155"/>
      <c r="D28" s="126"/>
      <c r="E28" s="127"/>
      <c r="F28" s="127"/>
      <c r="G28" s="127"/>
      <c r="H28" s="127"/>
      <c r="I28" s="127"/>
      <c r="J28" s="127"/>
      <c r="K28" s="127"/>
      <c r="L28" s="127"/>
      <c r="M28" s="127"/>
      <c r="N28" s="128"/>
      <c r="O28" s="122"/>
      <c r="P28" s="19"/>
      <c r="Q28" s="122"/>
      <c r="R28" s="19"/>
      <c r="S28" s="122"/>
      <c r="T28" s="206"/>
      <c r="U28" s="110"/>
      <c r="V28" s="209"/>
      <c r="W28" s="2"/>
      <c r="X28" s="218"/>
      <c r="Y28" s="110"/>
      <c r="Z28" s="209"/>
      <c r="AA28" s="2"/>
      <c r="AB28" s="218"/>
      <c r="AC28" s="110"/>
      <c r="AD28" s="209"/>
      <c r="AE28" s="2"/>
    </row>
    <row r="29" spans="1:31" ht="15">
      <c r="A29" s="2"/>
      <c r="B29" s="38" t="s">
        <v>0</v>
      </c>
      <c r="C29" s="117"/>
      <c r="D29" s="129"/>
      <c r="E29" s="130"/>
      <c r="F29" s="130"/>
      <c r="G29" s="130"/>
      <c r="H29" s="130"/>
      <c r="I29" s="130"/>
      <c r="J29" s="130"/>
      <c r="K29" s="130"/>
      <c r="L29" s="130"/>
      <c r="M29" s="130"/>
      <c r="N29" s="131"/>
      <c r="O29" s="112"/>
      <c r="P29" s="19"/>
      <c r="Q29" s="112"/>
      <c r="R29" s="19"/>
      <c r="S29" s="112"/>
      <c r="T29" s="115"/>
      <c r="U29" s="110"/>
      <c r="V29" s="209"/>
      <c r="W29" s="2"/>
      <c r="X29" s="217"/>
      <c r="Y29" s="110"/>
      <c r="Z29" s="209"/>
      <c r="AA29" s="2"/>
      <c r="AB29" s="217"/>
      <c r="AC29" s="110"/>
      <c r="AD29" s="209"/>
      <c r="AE29" s="2"/>
    </row>
    <row r="30" spans="1:31" ht="12.75" customHeight="1">
      <c r="A30" s="2"/>
      <c r="B30" s="171" t="s">
        <v>1</v>
      </c>
      <c r="C30" s="118" t="s">
        <v>42</v>
      </c>
      <c r="D30" s="132" t="s">
        <v>25</v>
      </c>
      <c r="E30" s="133"/>
      <c r="F30" s="133"/>
      <c r="G30" s="133"/>
      <c r="H30" s="133"/>
      <c r="I30" s="133"/>
      <c r="J30" s="133"/>
      <c r="K30" s="133"/>
      <c r="L30" s="133"/>
      <c r="M30" s="133"/>
      <c r="N30" s="134"/>
      <c r="O30" s="113"/>
      <c r="P30" s="19"/>
      <c r="Q30" s="113"/>
      <c r="R30" s="19"/>
      <c r="S30" s="113"/>
      <c r="T30" s="114" t="str">
        <f>IF(O30=0,"-",(SUMPRODUCT(1*(MID(O30,ROW($1:$3),1)="A"))+SUMPRODUCT(0.5*(MID(O30,ROW($1:$3),1)="B"))+SUMPRODUCT(0*(MID(O30,ROW($1:$3),1)="C")))/LEN(O30))</f>
        <v>-</v>
      </c>
      <c r="U30" s="110">
        <f>IF(O30="",0,LEN(O30)*T30)</f>
        <v>0</v>
      </c>
      <c r="V30" s="209">
        <f>LEN(O30)</f>
        <v>0</v>
      </c>
      <c r="W30" s="2"/>
      <c r="X30" s="216" t="str">
        <f t="shared" ref="X30" si="42">IF(Q30=0,"-",(SUMPRODUCT(1*(MID(Q30,ROW($1:$3),1)="A"))+SUMPRODUCT(0.5*(MID(Q30,ROW($1:$3),1)="B"))+SUMPRODUCT(0*(MID(Q30,ROW($1:$3),1)="C")))/LEN(Q30))</f>
        <v>-</v>
      </c>
      <c r="Y30" s="110">
        <f t="shared" ref="Y30" si="43">IF(Q30="",0,LEN(Q30)*X30)</f>
        <v>0</v>
      </c>
      <c r="Z30" s="209">
        <f t="shared" ref="Z30" si="44">LEN(Q30)</f>
        <v>0</v>
      </c>
      <c r="AA30" s="2"/>
      <c r="AB30" s="216" t="str">
        <f t="shared" ref="AB30" si="45">IF(S30=0,"-",(SUMPRODUCT(1*(MID(S30,ROW($1:$3),1)="A"))+SUMPRODUCT(0.5*(MID(S30,ROW($1:$3),1)="B"))+SUMPRODUCT(0*(MID(S30,ROW($1:$3),1)="C")))/LEN(S30))</f>
        <v>-</v>
      </c>
      <c r="AC30" s="110">
        <f t="shared" ref="AC30" si="46">IF(S30="",0,LEN(S30)*AB30)</f>
        <v>0</v>
      </c>
      <c r="AD30" s="209">
        <f t="shared" ref="AD30" si="47">LEN(S30)</f>
        <v>0</v>
      </c>
      <c r="AE30" s="2"/>
    </row>
    <row r="31" spans="1:31" ht="13.5" customHeight="1" thickBot="1">
      <c r="A31" s="2"/>
      <c r="B31" s="178"/>
      <c r="C31" s="119"/>
      <c r="D31" s="137"/>
      <c r="E31" s="138"/>
      <c r="F31" s="138"/>
      <c r="G31" s="138"/>
      <c r="H31" s="138"/>
      <c r="I31" s="138"/>
      <c r="J31" s="138"/>
      <c r="K31" s="138"/>
      <c r="L31" s="138"/>
      <c r="M31" s="138"/>
      <c r="N31" s="139"/>
      <c r="O31" s="164"/>
      <c r="P31" s="19"/>
      <c r="Q31" s="164"/>
      <c r="R31" s="19"/>
      <c r="S31" s="164"/>
      <c r="T31" s="115"/>
      <c r="U31" s="110"/>
      <c r="V31" s="209"/>
      <c r="W31" s="2"/>
      <c r="X31" s="217"/>
      <c r="Y31" s="110"/>
      <c r="Z31" s="209"/>
      <c r="AA31" s="2"/>
      <c r="AB31" s="217"/>
      <c r="AC31" s="110"/>
      <c r="AD31" s="209"/>
      <c r="AE31" s="2"/>
    </row>
    <row r="32" spans="1:31" ht="2.25" customHeight="1" thickBot="1">
      <c r="A32" s="2"/>
      <c r="B32" s="48"/>
      <c r="C32" s="49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51"/>
      <c r="O32" s="45"/>
      <c r="P32" s="49"/>
      <c r="Q32" s="45"/>
      <c r="R32" s="49"/>
      <c r="S32" s="45"/>
      <c r="T32" s="2"/>
      <c r="U32" s="10"/>
      <c r="V32" s="10"/>
      <c r="W32" s="2"/>
      <c r="X32" s="65"/>
      <c r="Y32" s="10"/>
      <c r="Z32" s="10"/>
      <c r="AA32" s="2"/>
      <c r="AB32" s="65"/>
      <c r="AC32" s="10"/>
      <c r="AD32" s="10"/>
      <c r="AE32" s="2"/>
    </row>
    <row r="33" spans="1:31" ht="15">
      <c r="A33" s="2"/>
      <c r="B33" s="37" t="s">
        <v>12</v>
      </c>
      <c r="C33" s="116" t="s">
        <v>43</v>
      </c>
      <c r="D33" s="179" t="s">
        <v>26</v>
      </c>
      <c r="E33" s="180"/>
      <c r="F33" s="180"/>
      <c r="G33" s="180"/>
      <c r="H33" s="180"/>
      <c r="I33" s="180"/>
      <c r="J33" s="180"/>
      <c r="K33" s="180"/>
      <c r="L33" s="180"/>
      <c r="M33" s="180"/>
      <c r="N33" s="125"/>
      <c r="O33" s="111"/>
      <c r="P33" s="19"/>
      <c r="Q33" s="111"/>
      <c r="R33" s="19"/>
      <c r="S33" s="111"/>
      <c r="T33" s="114" t="str">
        <f>IF(O33=0,"-",(SUMPRODUCT(1*(MID(O33,ROW($1:$3),1)="A"))+SUMPRODUCT(0.5*(MID(O33,ROW($1:$3),1)="B"))+SUMPRODUCT(0*(MID(O33,ROW($1:$3),1)="C")))/LEN(O33))</f>
        <v>-</v>
      </c>
      <c r="U33" s="110">
        <f>IF(O33="",0,LEN(O33)*T33)</f>
        <v>0</v>
      </c>
      <c r="V33" s="209">
        <f>LEN(O33)</f>
        <v>0</v>
      </c>
      <c r="W33" s="2"/>
      <c r="X33" s="216" t="str">
        <f>IF(Q33=0,"-",(SUMPRODUCT(1*(MID(Q33,ROW($1:$3),1)="A"))+SUMPRODUCT(0.5*(MID(Q33,ROW($1:$3),1)="B"))+SUMPRODUCT(0*(MID(Q33,ROW($1:$3),1)="C")))/LEN(Q33))</f>
        <v>-</v>
      </c>
      <c r="Y33" s="110">
        <f>IF(Q33="",0,LEN(Q33)*X33)</f>
        <v>0</v>
      </c>
      <c r="Z33" s="209">
        <f>LEN(Q33)</f>
        <v>0</v>
      </c>
      <c r="AA33" s="2"/>
      <c r="AB33" s="216" t="str">
        <f>IF(S33=0,"-",(SUMPRODUCT(1*(MID(S33,ROW($1:$3),1)="A"))+SUMPRODUCT(0.5*(MID(S33,ROW($1:$3),1)="B"))+SUMPRODUCT(0*(MID(S33,ROW($1:$3),1)="C")))/LEN(S33))</f>
        <v>-</v>
      </c>
      <c r="AC33" s="110">
        <f>IF(S33="",0,LEN(S33)*AB33)</f>
        <v>0</v>
      </c>
      <c r="AD33" s="209">
        <f>LEN(S33)</f>
        <v>0</v>
      </c>
      <c r="AE33" s="2"/>
    </row>
    <row r="34" spans="1:31" ht="15">
      <c r="A34" s="2"/>
      <c r="B34" s="39" t="s">
        <v>13</v>
      </c>
      <c r="C34" s="155"/>
      <c r="D34" s="181"/>
      <c r="E34" s="182"/>
      <c r="F34" s="182"/>
      <c r="G34" s="182"/>
      <c r="H34" s="182"/>
      <c r="I34" s="182"/>
      <c r="J34" s="182"/>
      <c r="K34" s="182"/>
      <c r="L34" s="182"/>
      <c r="M34" s="182"/>
      <c r="N34" s="128"/>
      <c r="O34" s="122"/>
      <c r="P34" s="19"/>
      <c r="Q34" s="122"/>
      <c r="R34" s="19"/>
      <c r="S34" s="122"/>
      <c r="T34" s="206"/>
      <c r="U34" s="110"/>
      <c r="V34" s="209"/>
      <c r="W34" s="2"/>
      <c r="X34" s="218"/>
      <c r="Y34" s="110"/>
      <c r="Z34" s="209"/>
      <c r="AA34" s="2"/>
      <c r="AB34" s="218"/>
      <c r="AC34" s="110"/>
      <c r="AD34" s="209"/>
      <c r="AE34" s="2"/>
    </row>
    <row r="35" spans="1:31" ht="15">
      <c r="A35" s="2"/>
      <c r="B35" s="38" t="s">
        <v>15</v>
      </c>
      <c r="C35" s="117"/>
      <c r="D35" s="183"/>
      <c r="E35" s="184"/>
      <c r="F35" s="184"/>
      <c r="G35" s="184"/>
      <c r="H35" s="184"/>
      <c r="I35" s="184"/>
      <c r="J35" s="184"/>
      <c r="K35" s="184"/>
      <c r="L35" s="184"/>
      <c r="M35" s="184"/>
      <c r="N35" s="131"/>
      <c r="O35" s="112"/>
      <c r="P35" s="19"/>
      <c r="Q35" s="112"/>
      <c r="R35" s="19"/>
      <c r="S35" s="112"/>
      <c r="T35" s="115"/>
      <c r="U35" s="110"/>
      <c r="V35" s="209"/>
      <c r="W35" s="2"/>
      <c r="X35" s="217"/>
      <c r="Y35" s="110"/>
      <c r="Z35" s="209"/>
      <c r="AA35" s="2"/>
      <c r="AB35" s="217"/>
      <c r="AC35" s="110"/>
      <c r="AD35" s="209"/>
      <c r="AE35" s="2"/>
    </row>
    <row r="36" spans="1:31">
      <c r="A36" s="2"/>
      <c r="B36" s="171" t="s">
        <v>16</v>
      </c>
      <c r="C36" s="118" t="s">
        <v>44</v>
      </c>
      <c r="D36" s="132" t="s">
        <v>27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4"/>
      <c r="O36" s="113"/>
      <c r="P36" s="19"/>
      <c r="Q36" s="113"/>
      <c r="R36" s="19"/>
      <c r="S36" s="113"/>
      <c r="T36" s="114" t="str">
        <f>IF(O36=0,"-",(SUMPRODUCT(1*(MID(O36,ROW($1:$3),1)="A"))+SUMPRODUCT(0.5*(MID(O36,ROW($1:$3),1)="B"))+SUMPRODUCT(0*(MID(O36,ROW($1:$3),1)="C")))/LEN(O36))</f>
        <v>-</v>
      </c>
      <c r="U36" s="110">
        <f>IF(O36="",0,LEN(O36)*T36)</f>
        <v>0</v>
      </c>
      <c r="V36" s="209">
        <f>LEN(O36)</f>
        <v>0</v>
      </c>
      <c r="W36" s="2"/>
      <c r="X36" s="216" t="str">
        <f t="shared" ref="X36:X40" si="48">IF(Q36=0,"-",(SUMPRODUCT(1*(MID(Q36,ROW($1:$3),1)="A"))+SUMPRODUCT(0.5*(MID(Q36,ROW($1:$3),1)="B"))+SUMPRODUCT(0*(MID(Q36,ROW($1:$3),1)="C")))/LEN(Q36))</f>
        <v>-</v>
      </c>
      <c r="Y36" s="110">
        <f t="shared" ref="Y36:Y42" si="49">IF(Q36="",0,LEN(Q36)*X36)</f>
        <v>0</v>
      </c>
      <c r="Z36" s="209">
        <f t="shared" ref="Z36:Z42" si="50">LEN(Q36)</f>
        <v>0</v>
      </c>
      <c r="AA36" s="2"/>
      <c r="AB36" s="216" t="str">
        <f t="shared" ref="AB36:AB42" si="51">IF(S36=0,"-",(SUMPRODUCT(1*(MID(S36,ROW($1:$3),1)="A"))+SUMPRODUCT(0.5*(MID(S36,ROW($1:$3),1)="B"))+SUMPRODUCT(0*(MID(S36,ROW($1:$3),1)="C")))/LEN(S36))</f>
        <v>-</v>
      </c>
      <c r="AC36" s="110">
        <f>IF(S36="",0,LEN(S36)*AB36)</f>
        <v>0</v>
      </c>
      <c r="AD36" s="209">
        <f t="shared" ref="AD36:AD42" si="52">LEN(S36)</f>
        <v>0</v>
      </c>
      <c r="AE36" s="2"/>
    </row>
    <row r="37" spans="1:31" ht="21.75" customHeight="1">
      <c r="A37" s="2"/>
      <c r="B37" s="151"/>
      <c r="C37" s="117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1"/>
      <c r="O37" s="112"/>
      <c r="P37" s="19"/>
      <c r="Q37" s="112"/>
      <c r="R37" s="19"/>
      <c r="S37" s="112"/>
      <c r="T37" s="115"/>
      <c r="U37" s="110"/>
      <c r="V37" s="209"/>
      <c r="W37" s="2"/>
      <c r="X37" s="217"/>
      <c r="Y37" s="110"/>
      <c r="Z37" s="209"/>
      <c r="AA37" s="2"/>
      <c r="AB37" s="217"/>
      <c r="AC37" s="110"/>
      <c r="AD37" s="209"/>
      <c r="AE37" s="2"/>
    </row>
    <row r="38" spans="1:31">
      <c r="A38" s="2"/>
      <c r="B38" s="151"/>
      <c r="C38" s="118" t="s">
        <v>45</v>
      </c>
      <c r="D38" s="132" t="s">
        <v>28</v>
      </c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O38" s="113"/>
      <c r="P38" s="19"/>
      <c r="Q38" s="113"/>
      <c r="R38" s="19"/>
      <c r="S38" s="113"/>
      <c r="T38" s="114" t="str">
        <f>IF(O38=0,"-",(SUMPRODUCT(1*(MID(O38,ROW($1:$3),1)="A"))+SUMPRODUCT(0.5*(MID(O38,ROW($1:$3),1)="B"))+SUMPRODUCT(0*(MID(O38,ROW($1:$3),1)="C")))/LEN(O38))</f>
        <v>-</v>
      </c>
      <c r="U38" s="110">
        <f>IF(O38="",0,LEN(O38)*T38)</f>
        <v>0</v>
      </c>
      <c r="V38" s="209">
        <f>LEN(O38)</f>
        <v>0</v>
      </c>
      <c r="W38" s="2"/>
      <c r="X38" s="216" t="str">
        <f t="shared" si="48"/>
        <v>-</v>
      </c>
      <c r="Y38" s="110">
        <f t="shared" si="49"/>
        <v>0</v>
      </c>
      <c r="Z38" s="209">
        <f t="shared" si="50"/>
        <v>0</v>
      </c>
      <c r="AA38" s="2"/>
      <c r="AB38" s="216" t="str">
        <f t="shared" si="51"/>
        <v>-</v>
      </c>
      <c r="AC38" s="110">
        <f t="shared" ref="AC38:AC42" si="53">IF(S38="",0,LEN(S38)*AB38)</f>
        <v>0</v>
      </c>
      <c r="AD38" s="209">
        <f t="shared" si="52"/>
        <v>0</v>
      </c>
      <c r="AE38" s="2"/>
    </row>
    <row r="39" spans="1:31">
      <c r="A39" s="2"/>
      <c r="B39" s="151"/>
      <c r="C39" s="117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1"/>
      <c r="O39" s="112"/>
      <c r="P39" s="19"/>
      <c r="Q39" s="112"/>
      <c r="R39" s="19"/>
      <c r="S39" s="112"/>
      <c r="T39" s="115"/>
      <c r="U39" s="110"/>
      <c r="V39" s="209"/>
      <c r="W39" s="2"/>
      <c r="X39" s="217"/>
      <c r="Y39" s="110"/>
      <c r="Z39" s="209"/>
      <c r="AA39" s="2"/>
      <c r="AB39" s="217"/>
      <c r="AC39" s="110"/>
      <c r="AD39" s="209"/>
      <c r="AE39" s="2"/>
    </row>
    <row r="40" spans="1:31">
      <c r="A40" s="2"/>
      <c r="B40" s="151"/>
      <c r="C40" s="118" t="s">
        <v>46</v>
      </c>
      <c r="D40" s="132" t="s">
        <v>29</v>
      </c>
      <c r="E40" s="133"/>
      <c r="F40" s="133"/>
      <c r="G40" s="133"/>
      <c r="H40" s="133"/>
      <c r="I40" s="133"/>
      <c r="J40" s="133"/>
      <c r="K40" s="133"/>
      <c r="L40" s="133"/>
      <c r="M40" s="133"/>
      <c r="N40" s="134"/>
      <c r="O40" s="113"/>
      <c r="P40" s="19"/>
      <c r="Q40" s="113"/>
      <c r="R40" s="19"/>
      <c r="S40" s="113"/>
      <c r="T40" s="114" t="str">
        <f>IF(O40=0,"-",(SUMPRODUCT(1*(MID(O40,ROW($1:$3),1)="A"))+SUMPRODUCT(0.5*(MID(O40,ROW($1:$3),1)="B"))+SUMPRODUCT(0*(MID(O40,ROW($1:$3),1)="C")))/LEN(O40))</f>
        <v>-</v>
      </c>
      <c r="U40" s="110">
        <f>IF(O40="",0,LEN(O40)*T40)</f>
        <v>0</v>
      </c>
      <c r="V40" s="209">
        <f>LEN(O40)</f>
        <v>0</v>
      </c>
      <c r="W40" s="2"/>
      <c r="X40" s="216" t="str">
        <f t="shared" si="48"/>
        <v>-</v>
      </c>
      <c r="Y40" s="110">
        <f t="shared" si="49"/>
        <v>0</v>
      </c>
      <c r="Z40" s="209">
        <f t="shared" si="50"/>
        <v>0</v>
      </c>
      <c r="AA40" s="2"/>
      <c r="AB40" s="216" t="str">
        <f t="shared" si="51"/>
        <v>-</v>
      </c>
      <c r="AC40" s="110">
        <f t="shared" si="53"/>
        <v>0</v>
      </c>
      <c r="AD40" s="209">
        <f t="shared" si="52"/>
        <v>0</v>
      </c>
      <c r="AE40" s="2"/>
    </row>
    <row r="41" spans="1:31">
      <c r="A41" s="2"/>
      <c r="B41" s="151"/>
      <c r="C41" s="117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1"/>
      <c r="O41" s="112"/>
      <c r="P41" s="19"/>
      <c r="Q41" s="112"/>
      <c r="R41" s="19"/>
      <c r="S41" s="112"/>
      <c r="T41" s="115"/>
      <c r="U41" s="110"/>
      <c r="V41" s="209"/>
      <c r="W41" s="2"/>
      <c r="X41" s="217"/>
      <c r="Y41" s="110"/>
      <c r="Z41" s="209"/>
      <c r="AA41" s="2"/>
      <c r="AB41" s="217"/>
      <c r="AC41" s="110"/>
      <c r="AD41" s="209"/>
      <c r="AE41" s="2"/>
    </row>
    <row r="42" spans="1:31">
      <c r="A42" s="2"/>
      <c r="B42" s="151"/>
      <c r="C42" s="118" t="s">
        <v>47</v>
      </c>
      <c r="D42" s="132" t="s">
        <v>30</v>
      </c>
      <c r="E42" s="133"/>
      <c r="F42" s="133"/>
      <c r="G42" s="133"/>
      <c r="H42" s="133"/>
      <c r="I42" s="133"/>
      <c r="J42" s="133"/>
      <c r="K42" s="133"/>
      <c r="L42" s="133"/>
      <c r="M42" s="133"/>
      <c r="N42" s="134"/>
      <c r="O42" s="113"/>
      <c r="P42" s="19"/>
      <c r="Q42" s="113"/>
      <c r="R42" s="19"/>
      <c r="S42" s="113"/>
      <c r="T42" s="114" t="str">
        <f>IF(O42=0,"-",(SUMPRODUCT(1*(MID(O42,ROW($1:$3),1)="A"))+SUMPRODUCT(0.5*(MID(O42,ROW($1:$3),1)="B"))+SUMPRODUCT(0*(MID(O42,ROW($1:$3),1)="C")))/LEN(O42))</f>
        <v>-</v>
      </c>
      <c r="U42" s="110">
        <f>IF(O42="",0,LEN(O42)*T42)</f>
        <v>0</v>
      </c>
      <c r="V42" s="209">
        <f>LEN(O42)</f>
        <v>0</v>
      </c>
      <c r="W42" s="2"/>
      <c r="X42" s="216" t="str">
        <f>IF(Q42=0,"-",(SUMPRODUCT(1*(MID(Q42,ROW($1:$3),1)="A"))+SUMPRODUCT(0.5*(MID(Q42,ROW($1:$3),1)="B"))+SUMPRODUCT(0*(MID(Q42,ROW($1:$3),1)="C")))/LEN(Q42))</f>
        <v>-</v>
      </c>
      <c r="Y42" s="110">
        <f t="shared" si="49"/>
        <v>0</v>
      </c>
      <c r="Z42" s="209">
        <f t="shared" si="50"/>
        <v>0</v>
      </c>
      <c r="AA42" s="2"/>
      <c r="AB42" s="216" t="str">
        <f t="shared" si="51"/>
        <v>-</v>
      </c>
      <c r="AC42" s="110">
        <f t="shared" si="53"/>
        <v>0</v>
      </c>
      <c r="AD42" s="209">
        <f t="shared" si="52"/>
        <v>0</v>
      </c>
      <c r="AE42" s="2"/>
    </row>
    <row r="43" spans="1:31" ht="21.75" customHeight="1">
      <c r="A43" s="2"/>
      <c r="B43" s="151"/>
      <c r="C43" s="117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1"/>
      <c r="O43" s="112"/>
      <c r="P43" s="19"/>
      <c r="Q43" s="112"/>
      <c r="R43" s="19"/>
      <c r="S43" s="112"/>
      <c r="T43" s="115"/>
      <c r="U43" s="110"/>
      <c r="V43" s="209"/>
      <c r="W43" s="2"/>
      <c r="X43" s="217"/>
      <c r="Y43" s="110"/>
      <c r="Z43" s="209"/>
      <c r="AA43" s="2"/>
      <c r="AB43" s="217"/>
      <c r="AC43" s="110"/>
      <c r="AD43" s="209"/>
      <c r="AE43" s="2"/>
    </row>
    <row r="44" spans="1:31">
      <c r="A44" s="2"/>
      <c r="B44" s="151"/>
      <c r="C44" s="118" t="s">
        <v>48</v>
      </c>
      <c r="D44" s="172" t="s">
        <v>67</v>
      </c>
      <c r="E44" s="173"/>
      <c r="F44" s="173"/>
      <c r="G44" s="173"/>
      <c r="H44" s="173"/>
      <c r="I44" s="173"/>
      <c r="J44" s="173"/>
      <c r="K44" s="173"/>
      <c r="L44" s="173"/>
      <c r="M44" s="173"/>
      <c r="N44" s="134"/>
      <c r="O44" s="113"/>
      <c r="P44" s="19"/>
      <c r="Q44" s="113"/>
      <c r="R44" s="19"/>
      <c r="S44" s="113"/>
      <c r="T44" s="114" t="str">
        <f>IF(O44=0,"-",(SUMPRODUCT(1*(MID(O44,ROW($1:$3),1)="A"))+SUMPRODUCT(0.5*(MID(O44,ROW($1:$3),1)="B"))+SUMPRODUCT(0*(MID(O44,ROW($1:$3),1)="C")))/LEN(O44))</f>
        <v>-</v>
      </c>
      <c r="U44" s="110">
        <f>IF(O44="",0,LEN(O44)*T44)</f>
        <v>0</v>
      </c>
      <c r="V44" s="209">
        <f>LEN(O44)</f>
        <v>0</v>
      </c>
      <c r="W44" s="2"/>
      <c r="X44" s="216" t="str">
        <f>IF(Q44=0,"-",(SUMPRODUCT(1*(MID(Q44,ROW($1:$3),1)="A"))+SUMPRODUCT(0.5*(MID(Q44,ROW($1:$3),1)="B"))+SUMPRODUCT(0*(MID(Q44,ROW($1:$3),1)="C")))/LEN(Q44))</f>
        <v>-</v>
      </c>
      <c r="Y44" s="110">
        <f>IF(Q44="",0,LEN(Q44)*X44)</f>
        <v>0</v>
      </c>
      <c r="Z44" s="209">
        <f>LEN(Q44)</f>
        <v>0</v>
      </c>
      <c r="AA44" s="2"/>
      <c r="AB44" s="216" t="str">
        <f>IF(S44=0,"-",(SUMPRODUCT(1*(MID(S44,ROW($1:$3),1)="A"))+SUMPRODUCT(0.5*(MID(S44,ROW($1:$3),1)="B"))+SUMPRODUCT(0*(MID(S44,ROW($1:$3),1)="C")))/LEN(S44))</f>
        <v>-</v>
      </c>
      <c r="AC44" s="110">
        <f>IF(S44="",0,LEN(S44)*AB44)</f>
        <v>0</v>
      </c>
      <c r="AD44" s="209">
        <f>LEN(S44)</f>
        <v>0</v>
      </c>
      <c r="AE44" s="2"/>
    </row>
    <row r="45" spans="1:31">
      <c r="A45" s="2"/>
      <c r="B45" s="151"/>
      <c r="C45" s="155"/>
      <c r="D45" s="174"/>
      <c r="E45" s="175"/>
      <c r="F45" s="175"/>
      <c r="G45" s="175"/>
      <c r="H45" s="175"/>
      <c r="I45" s="175"/>
      <c r="J45" s="175"/>
      <c r="K45" s="175"/>
      <c r="L45" s="175"/>
      <c r="M45" s="175"/>
      <c r="N45" s="128"/>
      <c r="O45" s="122"/>
      <c r="P45" s="19"/>
      <c r="Q45" s="122"/>
      <c r="R45" s="19"/>
      <c r="S45" s="122"/>
      <c r="T45" s="206"/>
      <c r="U45" s="110"/>
      <c r="V45" s="209"/>
      <c r="W45" s="2"/>
      <c r="X45" s="218"/>
      <c r="Y45" s="110"/>
      <c r="Z45" s="209"/>
      <c r="AA45" s="2"/>
      <c r="AB45" s="218"/>
      <c r="AC45" s="110"/>
      <c r="AD45" s="209"/>
      <c r="AE45" s="2"/>
    </row>
    <row r="46" spans="1:31">
      <c r="A46" s="2"/>
      <c r="B46" s="151"/>
      <c r="C46" s="155"/>
      <c r="D46" s="174"/>
      <c r="E46" s="175"/>
      <c r="F46" s="175"/>
      <c r="G46" s="175"/>
      <c r="H46" s="175"/>
      <c r="I46" s="175"/>
      <c r="J46" s="175"/>
      <c r="K46" s="175"/>
      <c r="L46" s="175"/>
      <c r="M46" s="175"/>
      <c r="N46" s="128"/>
      <c r="O46" s="122"/>
      <c r="P46" s="19"/>
      <c r="Q46" s="122"/>
      <c r="R46" s="19"/>
      <c r="S46" s="122"/>
      <c r="T46" s="206"/>
      <c r="U46" s="110"/>
      <c r="V46" s="209"/>
      <c r="W46" s="2"/>
      <c r="X46" s="218"/>
      <c r="Y46" s="110"/>
      <c r="Z46" s="209"/>
      <c r="AA46" s="2"/>
      <c r="AB46" s="218"/>
      <c r="AC46" s="110"/>
      <c r="AD46" s="209"/>
      <c r="AE46" s="2"/>
    </row>
    <row r="47" spans="1:31">
      <c r="A47" s="2"/>
      <c r="B47" s="151"/>
      <c r="C47" s="155"/>
      <c r="D47" s="174"/>
      <c r="E47" s="175"/>
      <c r="F47" s="175"/>
      <c r="G47" s="175"/>
      <c r="H47" s="175"/>
      <c r="I47" s="175"/>
      <c r="J47" s="175"/>
      <c r="K47" s="175"/>
      <c r="L47" s="175"/>
      <c r="M47" s="175"/>
      <c r="N47" s="128"/>
      <c r="O47" s="122"/>
      <c r="P47" s="19"/>
      <c r="Q47" s="122"/>
      <c r="R47" s="19"/>
      <c r="S47" s="122"/>
      <c r="T47" s="206"/>
      <c r="U47" s="110"/>
      <c r="V47" s="209"/>
      <c r="W47" s="2"/>
      <c r="X47" s="218"/>
      <c r="Y47" s="110"/>
      <c r="Z47" s="209"/>
      <c r="AA47" s="2"/>
      <c r="AB47" s="218"/>
      <c r="AC47" s="110"/>
      <c r="AD47" s="209"/>
      <c r="AE47" s="2"/>
    </row>
    <row r="48" spans="1:31" ht="27.75" customHeight="1" thickBot="1">
      <c r="A48" s="2"/>
      <c r="B48" s="152"/>
      <c r="C48" s="119"/>
      <c r="D48" s="176"/>
      <c r="E48" s="177"/>
      <c r="F48" s="177"/>
      <c r="G48" s="177"/>
      <c r="H48" s="177"/>
      <c r="I48" s="177"/>
      <c r="J48" s="177"/>
      <c r="K48" s="177"/>
      <c r="L48" s="177"/>
      <c r="M48" s="177"/>
      <c r="N48" s="139"/>
      <c r="O48" s="164"/>
      <c r="P48" s="19"/>
      <c r="Q48" s="164"/>
      <c r="R48" s="19"/>
      <c r="S48" s="164"/>
      <c r="T48" s="115"/>
      <c r="U48" s="110"/>
      <c r="V48" s="209"/>
      <c r="W48" s="2"/>
      <c r="X48" s="217"/>
      <c r="Y48" s="110"/>
      <c r="Z48" s="209"/>
      <c r="AA48" s="2"/>
      <c r="AB48" s="217"/>
      <c r="AC48" s="110"/>
      <c r="AD48" s="209"/>
      <c r="AE48" s="2"/>
    </row>
    <row r="49" spans="1:31" ht="2.25" customHeight="1" thickBot="1">
      <c r="A49" s="2"/>
      <c r="B49" s="48"/>
      <c r="C49" s="49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51"/>
      <c r="O49" s="45"/>
      <c r="P49" s="49"/>
      <c r="Q49" s="45"/>
      <c r="R49" s="49"/>
      <c r="S49" s="45"/>
      <c r="T49" s="2"/>
      <c r="U49" s="10"/>
      <c r="V49" s="10"/>
      <c r="W49" s="2"/>
      <c r="X49" s="65"/>
      <c r="Y49" s="10"/>
      <c r="Z49" s="10"/>
      <c r="AA49" s="2"/>
      <c r="AB49" s="65"/>
      <c r="AC49" s="10"/>
      <c r="AD49" s="10"/>
      <c r="AE49" s="2"/>
    </row>
    <row r="50" spans="1:31" ht="15">
      <c r="A50" s="2"/>
      <c r="B50" s="37" t="s">
        <v>9</v>
      </c>
      <c r="C50" s="116" t="s">
        <v>49</v>
      </c>
      <c r="D50" s="153" t="s">
        <v>21</v>
      </c>
      <c r="E50" s="154"/>
      <c r="F50" s="154"/>
      <c r="G50" s="154"/>
      <c r="H50" s="154"/>
      <c r="I50" s="154"/>
      <c r="J50" s="154"/>
      <c r="K50" s="154"/>
      <c r="L50" s="154"/>
      <c r="M50" s="154"/>
      <c r="N50" s="125"/>
      <c r="O50" s="111"/>
      <c r="P50" s="19"/>
      <c r="Q50" s="111"/>
      <c r="R50" s="19"/>
      <c r="S50" s="111"/>
      <c r="T50" s="114" t="str">
        <f>IF(O50=0,"-",(SUMPRODUCT(1*(MID(O50,ROW($1:$3),1)="A"))+SUMPRODUCT(0.5*(MID(O50,ROW($1:$3),1)="B"))+SUMPRODUCT(0*(MID(O50,ROW($1:$3),1)="C")))/LEN(O50))</f>
        <v>-</v>
      </c>
      <c r="U50" s="110">
        <f>IF(O50="",0,LEN(O50)*T50)</f>
        <v>0</v>
      </c>
      <c r="V50" s="209">
        <f>LEN(O50)</f>
        <v>0</v>
      </c>
      <c r="W50" s="2"/>
      <c r="X50" s="216" t="str">
        <f t="shared" ref="X50:X52" si="54">IF(Q50=0,"-",(SUMPRODUCT(1*(MID(Q50,ROW($1:$3),1)="A"))+SUMPRODUCT(0.5*(MID(Q50,ROW($1:$3),1)="B"))+SUMPRODUCT(0*(MID(Q50,ROW($1:$3),1)="C")))/LEN(Q50))</f>
        <v>-</v>
      </c>
      <c r="Y50" s="110">
        <f t="shared" ref="Y50:Y52" si="55">IF(Q50="",0,LEN(Q50)*X50)</f>
        <v>0</v>
      </c>
      <c r="Z50" s="209">
        <f t="shared" ref="Z50:Z52" si="56">LEN(Q50)</f>
        <v>0</v>
      </c>
      <c r="AA50" s="2"/>
      <c r="AB50" s="216" t="str">
        <f t="shared" ref="AB50:AB52" si="57">IF(S50=0,"-",(SUMPRODUCT(1*(MID(S50,ROW($1:$3),1)="A"))+SUMPRODUCT(0.5*(MID(S50,ROW($1:$3),1)="B"))+SUMPRODUCT(0*(MID(S50,ROW($1:$3),1)="C")))/LEN(S50))</f>
        <v>-</v>
      </c>
      <c r="AC50" s="110">
        <f t="shared" ref="AC50:AC52" si="58">IF(S50="",0,LEN(S50)*AB50)</f>
        <v>0</v>
      </c>
      <c r="AD50" s="209">
        <f t="shared" ref="AD50:AD52" si="59">LEN(S50)</f>
        <v>0</v>
      </c>
      <c r="AE50" s="2"/>
    </row>
    <row r="51" spans="1:31" ht="15">
      <c r="A51" s="2"/>
      <c r="B51" s="38" t="s">
        <v>10</v>
      </c>
      <c r="C51" s="117"/>
      <c r="D51" s="135"/>
      <c r="E51" s="136"/>
      <c r="F51" s="136"/>
      <c r="G51" s="136"/>
      <c r="H51" s="136"/>
      <c r="I51" s="136"/>
      <c r="J51" s="136"/>
      <c r="K51" s="136"/>
      <c r="L51" s="136"/>
      <c r="M51" s="136"/>
      <c r="N51" s="131"/>
      <c r="O51" s="112"/>
      <c r="P51" s="19"/>
      <c r="Q51" s="112"/>
      <c r="R51" s="19"/>
      <c r="S51" s="112"/>
      <c r="T51" s="115"/>
      <c r="U51" s="110"/>
      <c r="V51" s="209"/>
      <c r="W51" s="2"/>
      <c r="X51" s="217"/>
      <c r="Y51" s="110"/>
      <c r="Z51" s="209"/>
      <c r="AA51" s="2"/>
      <c r="AB51" s="217"/>
      <c r="AC51" s="110"/>
      <c r="AD51" s="209"/>
      <c r="AE51" s="2"/>
    </row>
    <row r="52" spans="1:31" ht="15.75" thickBot="1">
      <c r="A52" s="2"/>
      <c r="B52" s="40" t="s">
        <v>11</v>
      </c>
      <c r="C52" s="54" t="s">
        <v>50</v>
      </c>
      <c r="D52" s="165" t="s">
        <v>31</v>
      </c>
      <c r="E52" s="166"/>
      <c r="F52" s="166"/>
      <c r="G52" s="166"/>
      <c r="H52" s="166"/>
      <c r="I52" s="166"/>
      <c r="J52" s="166"/>
      <c r="K52" s="166"/>
      <c r="L52" s="166"/>
      <c r="M52" s="166"/>
      <c r="N52" s="167"/>
      <c r="O52" s="44"/>
      <c r="P52" s="19"/>
      <c r="Q52" s="44"/>
      <c r="R52" s="19"/>
      <c r="S52" s="44"/>
      <c r="T52" s="43" t="str">
        <f>IF(O52=0,"-",(SUMPRODUCT(1*(MID(O52,ROW($1:$3),1)="A"))+SUMPRODUCT(0.5*(MID(O52,ROW($1:$3),1)="B"))+SUMPRODUCT(0*(MID(O52,ROW($1:$3),1)="C")))/LEN(O52))</f>
        <v>-</v>
      </c>
      <c r="U52" s="88">
        <f>IF(O52="",0,LEN(O52)*T52)</f>
        <v>0</v>
      </c>
      <c r="V52" s="89">
        <f>LEN(O52)</f>
        <v>0</v>
      </c>
      <c r="W52" s="2"/>
      <c r="X52" s="216" t="str">
        <f t="shared" si="54"/>
        <v>-</v>
      </c>
      <c r="Y52" s="110">
        <f t="shared" si="55"/>
        <v>0</v>
      </c>
      <c r="Z52" s="209">
        <f t="shared" si="56"/>
        <v>0</v>
      </c>
      <c r="AA52" s="2"/>
      <c r="AB52" s="216" t="str">
        <f t="shared" si="57"/>
        <v>-</v>
      </c>
      <c r="AC52" s="110">
        <f t="shared" si="58"/>
        <v>0</v>
      </c>
      <c r="AD52" s="209">
        <f t="shared" si="59"/>
        <v>0</v>
      </c>
      <c r="AE52" s="2"/>
    </row>
    <row r="53" spans="1:31" ht="2.25" customHeight="1" thickBot="1">
      <c r="A53" s="2"/>
      <c r="B53" s="48"/>
      <c r="C53" s="49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45"/>
      <c r="P53" s="49"/>
      <c r="Q53" s="46"/>
      <c r="R53" s="49"/>
      <c r="S53" s="47"/>
      <c r="T53" s="2"/>
      <c r="U53" s="2"/>
      <c r="V53" s="2"/>
      <c r="W53" s="2"/>
      <c r="X53" s="217"/>
      <c r="Y53" s="110"/>
      <c r="Z53" s="209"/>
      <c r="AA53" s="2"/>
      <c r="AB53" s="217"/>
      <c r="AC53" s="110"/>
      <c r="AD53" s="209"/>
      <c r="AE53" s="2"/>
    </row>
    <row r="54" spans="1:31" ht="15">
      <c r="A54" s="2"/>
      <c r="B54" s="20" t="s">
        <v>7</v>
      </c>
      <c r="C54" s="22" t="s">
        <v>8</v>
      </c>
      <c r="D54" s="23" t="str">
        <f>IF(C54="OUI","+1","+0")</f>
        <v>+0</v>
      </c>
      <c r="E54" s="20" t="s">
        <v>7</v>
      </c>
      <c r="F54" s="21"/>
      <c r="G54" s="22" t="s">
        <v>8</v>
      </c>
      <c r="H54" s="23" t="str">
        <f>IF(G54="OUI","+1","+0")</f>
        <v>+0</v>
      </c>
      <c r="I54" s="24"/>
      <c r="J54" s="168" t="s">
        <v>63</v>
      </c>
      <c r="K54" s="191" t="s">
        <v>62</v>
      </c>
      <c r="L54" s="192"/>
      <c r="M54" s="192"/>
      <c r="N54" s="193"/>
      <c r="O54" s="210" t="str">
        <f>IF(ISERROR(ROUND(((SUM(U5:U52)/SUM(V5:V52)*20))*2,0)/2),"--/20",(ROUND(((SUM(U5:U52)/SUM(V5:V52)*20))*2,0)/2))</f>
        <v>--/20</v>
      </c>
      <c r="P54" s="49"/>
      <c r="Q54" s="213" t="str">
        <f>IF(ISERROR(ROUND(((SUM(Y5:Y52)/SUM(Z5:Z52)*20))*2,0)/2+D54),"--/20",(ROUND(((SUM(Y5:Y52)/SUM(Z5:Z52)*20))*2,0)/2+D54))</f>
        <v>--/20</v>
      </c>
      <c r="R54" s="49"/>
      <c r="S54" s="213" t="str">
        <f>IF(ISERROR(ROUND(((SUM(AC5:AC52)/SUM(AD5:AD52)*20))*2,0)/2+H54),"--/20",(ROUND(((SUM(AC5:AC52)/SUM(AD5:AD52)*20))*2,0)/2+H54))</f>
        <v>--/20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 ht="3.75" customHeight="1">
      <c r="A55" s="2"/>
      <c r="B55" s="185" t="s">
        <v>59</v>
      </c>
      <c r="C55" s="186"/>
      <c r="D55" s="187"/>
      <c r="E55" s="200" t="s">
        <v>60</v>
      </c>
      <c r="F55" s="201"/>
      <c r="G55" s="201"/>
      <c r="H55" s="202"/>
      <c r="I55" s="25"/>
      <c r="J55" s="169"/>
      <c r="K55" s="194"/>
      <c r="L55" s="195"/>
      <c r="M55" s="195"/>
      <c r="N55" s="196"/>
      <c r="O55" s="211"/>
      <c r="P55" s="49"/>
      <c r="Q55" s="214"/>
      <c r="R55" s="49"/>
      <c r="S55" s="214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 ht="3.75" customHeight="1">
      <c r="A56" s="2"/>
      <c r="B56" s="185"/>
      <c r="C56" s="186"/>
      <c r="D56" s="187"/>
      <c r="E56" s="200"/>
      <c r="F56" s="201"/>
      <c r="G56" s="201"/>
      <c r="H56" s="202"/>
      <c r="I56" s="25"/>
      <c r="J56" s="169"/>
      <c r="K56" s="194"/>
      <c r="L56" s="195"/>
      <c r="M56" s="195"/>
      <c r="N56" s="196"/>
      <c r="O56" s="211"/>
      <c r="P56" s="49"/>
      <c r="Q56" s="214"/>
      <c r="R56" s="49"/>
      <c r="S56" s="214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 ht="3.75" customHeight="1">
      <c r="A57" s="2"/>
      <c r="B57" s="185"/>
      <c r="C57" s="186"/>
      <c r="D57" s="187"/>
      <c r="E57" s="200"/>
      <c r="F57" s="201"/>
      <c r="G57" s="201"/>
      <c r="H57" s="202"/>
      <c r="I57" s="25"/>
      <c r="J57" s="169"/>
      <c r="K57" s="194"/>
      <c r="L57" s="195"/>
      <c r="M57" s="195"/>
      <c r="N57" s="196"/>
      <c r="O57" s="211"/>
      <c r="P57" s="49"/>
      <c r="Q57" s="214"/>
      <c r="R57" s="49"/>
      <c r="S57" s="214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 ht="3.75" customHeight="1">
      <c r="A58" s="2"/>
      <c r="B58" s="185"/>
      <c r="C58" s="186"/>
      <c r="D58" s="187"/>
      <c r="E58" s="200"/>
      <c r="F58" s="201"/>
      <c r="G58" s="201"/>
      <c r="H58" s="202"/>
      <c r="I58" s="25"/>
      <c r="J58" s="169"/>
      <c r="K58" s="194"/>
      <c r="L58" s="195"/>
      <c r="M58" s="195"/>
      <c r="N58" s="196"/>
      <c r="O58" s="211"/>
      <c r="P58" s="49"/>
      <c r="Q58" s="214"/>
      <c r="R58" s="49"/>
      <c r="S58" s="214"/>
      <c r="T58" s="2"/>
      <c r="U58" s="6"/>
      <c r="V58" s="2"/>
      <c r="W58" s="2"/>
      <c r="X58" s="2"/>
      <c r="Y58" s="6"/>
      <c r="Z58" s="2"/>
      <c r="AA58" s="2"/>
      <c r="AB58" s="2"/>
      <c r="AC58" s="6"/>
      <c r="AD58" s="2"/>
      <c r="AE58" s="2"/>
    </row>
    <row r="59" spans="1:31" ht="3.75" customHeight="1" thickBot="1">
      <c r="A59" s="2"/>
      <c r="B59" s="188"/>
      <c r="C59" s="189"/>
      <c r="D59" s="190"/>
      <c r="E59" s="203"/>
      <c r="F59" s="204"/>
      <c r="G59" s="204"/>
      <c r="H59" s="205"/>
      <c r="I59" s="52"/>
      <c r="J59" s="170"/>
      <c r="K59" s="197"/>
      <c r="L59" s="198"/>
      <c r="M59" s="198"/>
      <c r="N59" s="199"/>
      <c r="O59" s="212"/>
      <c r="P59" s="53"/>
      <c r="Q59" s="215"/>
      <c r="R59" s="53"/>
      <c r="S59" s="215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 ht="15">
      <c r="A60" s="2"/>
      <c r="B60" s="13"/>
      <c r="C60" s="14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27"/>
      <c r="O60" s="13"/>
      <c r="P60" s="14"/>
      <c r="Q60" s="14"/>
      <c r="R60" s="1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 ht="15">
      <c r="A61" s="28"/>
      <c r="B61" s="29"/>
      <c r="C61" s="26"/>
      <c r="D61" s="29"/>
      <c r="E61" s="29"/>
      <c r="F61" s="29"/>
      <c r="G61" s="29"/>
      <c r="H61" s="29"/>
      <c r="I61" s="30"/>
      <c r="J61" s="29"/>
      <c r="K61" s="29"/>
      <c r="L61" s="29"/>
      <c r="M61" s="29"/>
      <c r="N61" s="29"/>
      <c r="O61" s="29"/>
      <c r="P61" s="26"/>
      <c r="Q61" s="26"/>
      <c r="R61" s="26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>
      <c r="A62" s="31"/>
      <c r="B62" s="17"/>
      <c r="C62" s="32"/>
      <c r="D62" s="17"/>
      <c r="E62" s="17"/>
      <c r="F62" s="17"/>
      <c r="G62" s="17"/>
      <c r="H62" s="17"/>
      <c r="I62" s="18"/>
      <c r="J62" s="17"/>
      <c r="K62" s="17"/>
      <c r="L62" s="17"/>
      <c r="M62" s="17"/>
      <c r="N62" s="17"/>
      <c r="O62" s="17"/>
      <c r="P62" s="32"/>
      <c r="Q62" s="32"/>
      <c r="R62" s="32"/>
      <c r="S62" s="31"/>
      <c r="T62" s="33"/>
      <c r="U62" s="31"/>
      <c r="V62" s="31"/>
      <c r="W62" s="31"/>
      <c r="X62" s="33"/>
      <c r="Y62" s="31"/>
      <c r="Z62" s="31"/>
      <c r="AA62" s="31"/>
      <c r="AB62" s="33"/>
      <c r="AC62" s="31"/>
      <c r="AD62" s="31"/>
      <c r="AE62" s="31"/>
    </row>
    <row r="63" spans="1:31" ht="15">
      <c r="A63" s="31"/>
      <c r="B63" s="17"/>
      <c r="C63" s="32"/>
      <c r="D63" s="32"/>
      <c r="E63" s="17"/>
      <c r="F63" s="17"/>
      <c r="G63" s="17"/>
      <c r="H63" s="17"/>
      <c r="I63" s="18"/>
      <c r="J63" s="18"/>
      <c r="K63" s="17"/>
      <c r="L63" s="17"/>
      <c r="M63" s="17"/>
      <c r="N63" s="17"/>
      <c r="O63" s="17"/>
      <c r="P63" s="32"/>
      <c r="Q63" s="32"/>
      <c r="R63" s="32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</row>
    <row r="64" spans="1:31" ht="15">
      <c r="A64" s="31"/>
      <c r="B64" s="17"/>
      <c r="C64" s="32"/>
      <c r="D64" s="17"/>
      <c r="E64" s="17"/>
      <c r="F64" s="17"/>
      <c r="G64" s="17"/>
      <c r="H64" s="17"/>
      <c r="I64" s="18"/>
      <c r="J64" s="17"/>
      <c r="K64" s="17"/>
      <c r="L64" s="17"/>
      <c r="M64" s="17"/>
      <c r="N64" s="17"/>
      <c r="O64" s="17"/>
      <c r="P64" s="32"/>
      <c r="Q64" s="32"/>
      <c r="R64" s="32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</row>
    <row r="65" spans="1:31" ht="15">
      <c r="A65" s="31"/>
      <c r="B65" s="17"/>
      <c r="C65" s="32"/>
      <c r="D65" s="17"/>
      <c r="E65" s="17"/>
      <c r="F65" s="17"/>
      <c r="G65" s="17"/>
      <c r="H65" s="17"/>
      <c r="I65" s="18"/>
      <c r="J65" s="17"/>
      <c r="K65" s="17"/>
      <c r="L65" s="17"/>
      <c r="M65" s="17"/>
      <c r="N65" s="17"/>
      <c r="O65" s="17"/>
      <c r="P65" s="32"/>
      <c r="Q65" s="32"/>
      <c r="R65" s="32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</row>
    <row r="66" spans="1:31" ht="15">
      <c r="A66" s="31"/>
      <c r="B66" s="17"/>
      <c r="C66" s="32"/>
      <c r="D66" s="32"/>
      <c r="E66" s="17"/>
      <c r="F66" s="17"/>
      <c r="G66" s="17"/>
      <c r="H66" s="17"/>
      <c r="I66" s="18"/>
      <c r="J66" s="17"/>
      <c r="K66" s="17"/>
      <c r="L66" s="17"/>
      <c r="M66" s="17"/>
      <c r="N66" s="17"/>
      <c r="O66" s="17"/>
      <c r="P66" s="32"/>
      <c r="Q66" s="32"/>
      <c r="R66" s="32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</row>
    <row r="67" spans="1:31" ht="15">
      <c r="A67" s="31"/>
      <c r="B67" s="17"/>
      <c r="C67" s="32"/>
      <c r="D67" s="17"/>
      <c r="E67" s="17"/>
      <c r="F67" s="17"/>
      <c r="G67" s="17"/>
      <c r="H67" s="17"/>
      <c r="I67" s="18"/>
      <c r="J67" s="17"/>
      <c r="K67" s="17"/>
      <c r="L67" s="17"/>
      <c r="M67" s="17"/>
      <c r="N67" s="17"/>
      <c r="O67" s="17"/>
      <c r="P67" s="32"/>
      <c r="Q67" s="32"/>
      <c r="R67" s="32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</row>
    <row r="68" spans="1:31">
      <c r="A68" s="31"/>
      <c r="B68" s="31"/>
      <c r="C68" s="32"/>
      <c r="D68" s="31"/>
      <c r="E68" s="31"/>
      <c r="F68" s="31"/>
      <c r="G68" s="31"/>
      <c r="H68" s="31"/>
      <c r="I68" s="31"/>
      <c r="J68" s="34"/>
      <c r="K68" s="31"/>
      <c r="L68" s="31"/>
      <c r="M68" s="31"/>
      <c r="N68" s="31"/>
      <c r="O68" s="31"/>
      <c r="P68" s="32"/>
      <c r="Q68" s="32"/>
      <c r="R68" s="32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</row>
    <row r="69" spans="1:31">
      <c r="A69" s="31"/>
      <c r="B69" s="31"/>
      <c r="C69" s="32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2"/>
      <c r="Q69" s="32"/>
      <c r="R69" s="32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</row>
    <row r="70" spans="1:31">
      <c r="A70" s="31"/>
      <c r="B70" s="31"/>
      <c r="C70" s="32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2"/>
      <c r="Q70" s="32"/>
      <c r="R70" s="32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</row>
    <row r="71" spans="1:31">
      <c r="A71" s="31"/>
      <c r="B71" s="31"/>
      <c r="C71" s="32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2"/>
      <c r="Q71" s="32"/>
      <c r="R71" s="32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</row>
    <row r="72" spans="1:31">
      <c r="A72" s="31"/>
      <c r="B72" s="31"/>
      <c r="C72" s="32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2"/>
      <c r="Q72" s="32"/>
      <c r="R72" s="32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</row>
    <row r="73" spans="1:31">
      <c r="A73" s="31"/>
      <c r="B73" s="31"/>
      <c r="C73" s="32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2"/>
      <c r="Q73" s="32"/>
      <c r="R73" s="32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</row>
    <row r="74" spans="1:31">
      <c r="A74" s="31"/>
      <c r="B74" s="31"/>
      <c r="C74" s="32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2"/>
      <c r="Q74" s="32"/>
      <c r="R74" s="32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</row>
    <row r="75" spans="1:31">
      <c r="A75" s="31"/>
      <c r="B75" s="31"/>
      <c r="C75" s="32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2"/>
      <c r="Q75" s="32"/>
      <c r="R75" s="32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</row>
    <row r="76" spans="1:31">
      <c r="A76" s="31"/>
      <c r="B76" s="31"/>
      <c r="C76" s="32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2"/>
      <c r="Q76" s="32"/>
      <c r="R76" s="32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</row>
    <row r="77" spans="1:31">
      <c r="A77" s="31"/>
      <c r="B77" s="31"/>
      <c r="C77" s="32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2"/>
      <c r="Q77" s="32"/>
      <c r="R77" s="32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</row>
  </sheetData>
  <mergeCells count="293">
    <mergeCell ref="J54:J59"/>
    <mergeCell ref="K54:N59"/>
    <mergeCell ref="O54:O59"/>
    <mergeCell ref="Q54:Q59"/>
    <mergeCell ref="S54:S59"/>
    <mergeCell ref="B55:D59"/>
    <mergeCell ref="E55:H59"/>
    <mergeCell ref="AC50:AC51"/>
    <mergeCell ref="AD50:AD51"/>
    <mergeCell ref="D52:N52"/>
    <mergeCell ref="X52:X53"/>
    <mergeCell ref="Y52:Y53"/>
    <mergeCell ref="Z52:Z53"/>
    <mergeCell ref="AB52:AB53"/>
    <mergeCell ref="AC52:AC53"/>
    <mergeCell ref="AD52:AD53"/>
    <mergeCell ref="U50:U51"/>
    <mergeCell ref="V50:V51"/>
    <mergeCell ref="X50:X51"/>
    <mergeCell ref="Y50:Y51"/>
    <mergeCell ref="Z50:Z51"/>
    <mergeCell ref="AB50:AB51"/>
    <mergeCell ref="C50:C51"/>
    <mergeCell ref="D50:N51"/>
    <mergeCell ref="O50:O51"/>
    <mergeCell ref="Q50:Q51"/>
    <mergeCell ref="S50:S51"/>
    <mergeCell ref="T50:T51"/>
    <mergeCell ref="X44:X48"/>
    <mergeCell ref="Y44:Y48"/>
    <mergeCell ref="Z44:Z48"/>
    <mergeCell ref="AB44:AB48"/>
    <mergeCell ref="AC44:AC48"/>
    <mergeCell ref="AD44:AD48"/>
    <mergeCell ref="AC42:AC43"/>
    <mergeCell ref="AD42:AD43"/>
    <mergeCell ref="C44:C48"/>
    <mergeCell ref="D44:N48"/>
    <mergeCell ref="O44:O48"/>
    <mergeCell ref="Q44:Q48"/>
    <mergeCell ref="S44:S48"/>
    <mergeCell ref="T44:T48"/>
    <mergeCell ref="U44:U48"/>
    <mergeCell ref="V44:V48"/>
    <mergeCell ref="U42:U43"/>
    <mergeCell ref="V42:V43"/>
    <mergeCell ref="X42:X43"/>
    <mergeCell ref="Y42:Y43"/>
    <mergeCell ref="Z42:Z43"/>
    <mergeCell ref="AB42:AB43"/>
    <mergeCell ref="C42:C43"/>
    <mergeCell ref="D42:N43"/>
    <mergeCell ref="O42:O43"/>
    <mergeCell ref="Q42:Q43"/>
    <mergeCell ref="S42:S43"/>
    <mergeCell ref="T42:T43"/>
    <mergeCell ref="AD40:AD41"/>
    <mergeCell ref="AC38:AC39"/>
    <mergeCell ref="AD38:AD39"/>
    <mergeCell ref="X38:X39"/>
    <mergeCell ref="Y38:Y39"/>
    <mergeCell ref="Z38:Z39"/>
    <mergeCell ref="AB38:AB39"/>
    <mergeCell ref="AD36:AD37"/>
    <mergeCell ref="C40:C41"/>
    <mergeCell ref="D40:N41"/>
    <mergeCell ref="O40:O41"/>
    <mergeCell ref="Q40:Q41"/>
    <mergeCell ref="S40:S41"/>
    <mergeCell ref="T40:T41"/>
    <mergeCell ref="U40:U41"/>
    <mergeCell ref="V40:V41"/>
    <mergeCell ref="U38:U39"/>
    <mergeCell ref="V38:V39"/>
    <mergeCell ref="C38:C39"/>
    <mergeCell ref="D38:N39"/>
    <mergeCell ref="X36:X37"/>
    <mergeCell ref="Y36:Y37"/>
    <mergeCell ref="Z36:Z37"/>
    <mergeCell ref="AB36:AB37"/>
    <mergeCell ref="AC36:AC37"/>
    <mergeCell ref="X40:X41"/>
    <mergeCell ref="Y40:Y41"/>
    <mergeCell ref="Z40:Z41"/>
    <mergeCell ref="AB40:AB41"/>
    <mergeCell ref="AC40:AC41"/>
    <mergeCell ref="B36:B48"/>
    <mergeCell ref="C36:C37"/>
    <mergeCell ref="D36:N37"/>
    <mergeCell ref="O36:O37"/>
    <mergeCell ref="Q36:Q37"/>
    <mergeCell ref="S36:S37"/>
    <mergeCell ref="T36:T37"/>
    <mergeCell ref="U36:U37"/>
    <mergeCell ref="V36:V37"/>
    <mergeCell ref="O38:O39"/>
    <mergeCell ref="Q38:Q39"/>
    <mergeCell ref="S38:S39"/>
    <mergeCell ref="T38:T39"/>
    <mergeCell ref="Z27:Z29"/>
    <mergeCell ref="AB30:AB31"/>
    <mergeCell ref="AC30:AC31"/>
    <mergeCell ref="AD30:AD31"/>
    <mergeCell ref="C33:C35"/>
    <mergeCell ref="D33:N35"/>
    <mergeCell ref="O33:O35"/>
    <mergeCell ref="Q33:Q35"/>
    <mergeCell ref="S33:S35"/>
    <mergeCell ref="T33:T35"/>
    <mergeCell ref="U33:U35"/>
    <mergeCell ref="T30:T31"/>
    <mergeCell ref="U30:U31"/>
    <mergeCell ref="V30:V31"/>
    <mergeCell ref="X30:X31"/>
    <mergeCell ref="Y30:Y31"/>
    <mergeCell ref="Z30:Z31"/>
    <mergeCell ref="AD33:AD35"/>
    <mergeCell ref="V33:V35"/>
    <mergeCell ref="X33:X35"/>
    <mergeCell ref="Y33:Y35"/>
    <mergeCell ref="Z33:Z35"/>
    <mergeCell ref="AB33:AB35"/>
    <mergeCell ref="AC33:AC35"/>
    <mergeCell ref="S24:S25"/>
    <mergeCell ref="B30:B31"/>
    <mergeCell ref="C30:C31"/>
    <mergeCell ref="D30:N31"/>
    <mergeCell ref="O30:O31"/>
    <mergeCell ref="Q30:Q31"/>
    <mergeCell ref="S30:S31"/>
    <mergeCell ref="X27:X29"/>
    <mergeCell ref="Y27:Y29"/>
    <mergeCell ref="T24:T25"/>
    <mergeCell ref="AB22:AB23"/>
    <mergeCell ref="AB27:AB29"/>
    <mergeCell ref="AC27:AC29"/>
    <mergeCell ref="AD27:AD29"/>
    <mergeCell ref="AC24:AC25"/>
    <mergeCell ref="AD24:AD25"/>
    <mergeCell ref="C27:C29"/>
    <mergeCell ref="D27:N29"/>
    <mergeCell ref="O27:O29"/>
    <mergeCell ref="Q27:Q29"/>
    <mergeCell ref="S27:S29"/>
    <mergeCell ref="T27:T29"/>
    <mergeCell ref="U27:U29"/>
    <mergeCell ref="V27:V29"/>
    <mergeCell ref="U24:U25"/>
    <mergeCell ref="V24:V25"/>
    <mergeCell ref="X24:X25"/>
    <mergeCell ref="Y24:Y25"/>
    <mergeCell ref="Z24:Z25"/>
    <mergeCell ref="AB24:AB25"/>
    <mergeCell ref="C24:C25"/>
    <mergeCell ref="D24:N25"/>
    <mergeCell ref="O24:O25"/>
    <mergeCell ref="Q24:Q25"/>
    <mergeCell ref="X20:X21"/>
    <mergeCell ref="Y20:Y21"/>
    <mergeCell ref="Z20:Z21"/>
    <mergeCell ref="AB20:AB21"/>
    <mergeCell ref="AC20:AC21"/>
    <mergeCell ref="AD20:AD21"/>
    <mergeCell ref="AD18:AD19"/>
    <mergeCell ref="B20:B25"/>
    <mergeCell ref="C20:C21"/>
    <mergeCell ref="D20:N21"/>
    <mergeCell ref="O20:O21"/>
    <mergeCell ref="Q20:Q21"/>
    <mergeCell ref="S20:S21"/>
    <mergeCell ref="T20:T21"/>
    <mergeCell ref="U20:U21"/>
    <mergeCell ref="V20:V21"/>
    <mergeCell ref="V18:V19"/>
    <mergeCell ref="X18:X19"/>
    <mergeCell ref="Y18:Y19"/>
    <mergeCell ref="Z18:Z19"/>
    <mergeCell ref="AB18:AB19"/>
    <mergeCell ref="AC18:AC19"/>
    <mergeCell ref="C18:C19"/>
    <mergeCell ref="AC22:AC23"/>
    <mergeCell ref="AB15:AB16"/>
    <mergeCell ref="AC15:AC16"/>
    <mergeCell ref="AB13:AB14"/>
    <mergeCell ref="AC13:AC14"/>
    <mergeCell ref="AD13:AD14"/>
    <mergeCell ref="T15:T16"/>
    <mergeCell ref="U15:U16"/>
    <mergeCell ref="D18:N19"/>
    <mergeCell ref="O18:O19"/>
    <mergeCell ref="Q18:Q19"/>
    <mergeCell ref="S18:S19"/>
    <mergeCell ref="T18:T19"/>
    <mergeCell ref="U18:U19"/>
    <mergeCell ref="T13:T14"/>
    <mergeCell ref="U13:U14"/>
    <mergeCell ref="V13:V14"/>
    <mergeCell ref="X13:X14"/>
    <mergeCell ref="Y13:Y14"/>
    <mergeCell ref="Z13:Z14"/>
    <mergeCell ref="AD15:AD16"/>
    <mergeCell ref="V15:V16"/>
    <mergeCell ref="X15:X16"/>
    <mergeCell ref="Y15:Y16"/>
    <mergeCell ref="Z15:Z16"/>
    <mergeCell ref="AB7:AB8"/>
    <mergeCell ref="AC7:AC8"/>
    <mergeCell ref="AD7:AD8"/>
    <mergeCell ref="C9:C10"/>
    <mergeCell ref="D9:N10"/>
    <mergeCell ref="O9:O10"/>
    <mergeCell ref="Q9:Q10"/>
    <mergeCell ref="S9:S10"/>
    <mergeCell ref="T9:T10"/>
    <mergeCell ref="U9:U10"/>
    <mergeCell ref="T7:T8"/>
    <mergeCell ref="U7:U8"/>
    <mergeCell ref="V7:V8"/>
    <mergeCell ref="X7:X8"/>
    <mergeCell ref="Y7:Y8"/>
    <mergeCell ref="Z7:Z8"/>
    <mergeCell ref="B7:B16"/>
    <mergeCell ref="C7:C8"/>
    <mergeCell ref="D7:N8"/>
    <mergeCell ref="O7:O8"/>
    <mergeCell ref="Q7:Q8"/>
    <mergeCell ref="S7:S8"/>
    <mergeCell ref="C15:C16"/>
    <mergeCell ref="D15:N16"/>
    <mergeCell ref="O15:O16"/>
    <mergeCell ref="Q15:Q16"/>
    <mergeCell ref="C13:C14"/>
    <mergeCell ref="D13:N14"/>
    <mergeCell ref="O13:O14"/>
    <mergeCell ref="Q13:Q14"/>
    <mergeCell ref="S13:S14"/>
    <mergeCell ref="C11:C12"/>
    <mergeCell ref="D11:N12"/>
    <mergeCell ref="O11:O12"/>
    <mergeCell ref="Q11:Q12"/>
    <mergeCell ref="S15:S16"/>
    <mergeCell ref="Z11:Z12"/>
    <mergeCell ref="AD9:AD10"/>
    <mergeCell ref="V9:V10"/>
    <mergeCell ref="X9:X10"/>
    <mergeCell ref="Y9:Y10"/>
    <mergeCell ref="Z9:Z10"/>
    <mergeCell ref="AB9:AB10"/>
    <mergeCell ref="AC9:AC10"/>
    <mergeCell ref="AB11:AB12"/>
    <mergeCell ref="AC11:AC12"/>
    <mergeCell ref="AD11:AD12"/>
    <mergeCell ref="AC2:AD2"/>
    <mergeCell ref="B3:C4"/>
    <mergeCell ref="C5:C6"/>
    <mergeCell ref="D5:N6"/>
    <mergeCell ref="O5:O6"/>
    <mergeCell ref="Q5:Q6"/>
    <mergeCell ref="S5:S6"/>
    <mergeCell ref="T5:T6"/>
    <mergeCell ref="U5:U6"/>
    <mergeCell ref="V5:V6"/>
    <mergeCell ref="B2:D2"/>
    <mergeCell ref="E2:F2"/>
    <mergeCell ref="U2:V2"/>
    <mergeCell ref="Y2:Z2"/>
    <mergeCell ref="P2:S2"/>
    <mergeCell ref="K2:N2"/>
    <mergeCell ref="G2:J2"/>
    <mergeCell ref="AD22:AD23"/>
    <mergeCell ref="X5:X6"/>
    <mergeCell ref="Y5:Y6"/>
    <mergeCell ref="Z5:Z6"/>
    <mergeCell ref="C22:C23"/>
    <mergeCell ref="D22:N23"/>
    <mergeCell ref="O22:O23"/>
    <mergeCell ref="Q22:Q23"/>
    <mergeCell ref="S22:S23"/>
    <mergeCell ref="T22:T23"/>
    <mergeCell ref="U22:U23"/>
    <mergeCell ref="V22:V23"/>
    <mergeCell ref="X22:X23"/>
    <mergeCell ref="Y22:Y23"/>
    <mergeCell ref="Z22:Z23"/>
    <mergeCell ref="T11:T12"/>
    <mergeCell ref="U11:U12"/>
    <mergeCell ref="V11:V12"/>
    <mergeCell ref="X11:X12"/>
    <mergeCell ref="AB5:AB6"/>
    <mergeCell ref="AC5:AC6"/>
    <mergeCell ref="AD5:AD6"/>
    <mergeCell ref="S11:S12"/>
    <mergeCell ref="Y11:Y12"/>
  </mergeCells>
  <dataValidations count="1">
    <dataValidation type="list" allowBlank="1" showInputMessage="1" showErrorMessage="1" sqref="G54 C54">
      <formula1>"OUI,NON"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Liste_élève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'1'!Zone_d_impression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</dc:creator>
  <cp:lastModifiedBy>Mike</cp:lastModifiedBy>
  <cp:lastPrinted>2010-11-02T11:04:21Z</cp:lastPrinted>
  <dcterms:created xsi:type="dcterms:W3CDTF">2010-10-30T01:02:05Z</dcterms:created>
  <dcterms:modified xsi:type="dcterms:W3CDTF">2011-10-26T09:30:09Z</dcterms:modified>
</cp:coreProperties>
</file>