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8515" windowHeight="12585"/>
  </bookViews>
  <sheets>
    <sheet name="Récap" sheetId="7" r:id="rId1"/>
    <sheet name="Aout 2010" sheetId="6" r:id="rId2"/>
    <sheet name="Septembre 2010" sheetId="1" r:id="rId3"/>
    <sheet name="Octobre 2010" sheetId="4" r:id="rId4"/>
    <sheet name="Novembre 2010" sheetId="2" r:id="rId5"/>
    <sheet name="Decembre 2010" sheetId="3" r:id="rId6"/>
  </sheets>
  <definedNames>
    <definedName name="_xlnm._FilterDatabase" localSheetId="1" hidden="1">'Aout 2010'!$A$9:$H$124</definedName>
    <definedName name="_xlnm._FilterDatabase" localSheetId="3" hidden="1">'Octobre 2010'!$A$9:$I$128</definedName>
    <definedName name="_xlnm._FilterDatabase" localSheetId="2" hidden="1">'Septembre 2010'!$A$9:$I$131</definedName>
  </definedNames>
  <calcPr calcId="125725"/>
</workbook>
</file>

<file path=xl/calcChain.xml><?xml version="1.0" encoding="utf-8"?>
<calcChain xmlns="http://schemas.openxmlformats.org/spreadsheetml/2006/main">
  <c r="C6" i="4"/>
  <c r="C6" i="6"/>
  <c r="C4"/>
  <c r="C4" i="4" l="1"/>
  <c r="H6" i="7"/>
  <c r="H9"/>
  <c r="H10"/>
  <c r="H11"/>
  <c r="H12"/>
  <c r="H13"/>
  <c r="H14"/>
  <c r="H15"/>
  <c r="H16"/>
  <c r="H17"/>
  <c r="B1" i="4"/>
  <c r="E4" i="1"/>
  <c r="C2" s="1"/>
  <c r="D2" s="1"/>
  <c r="C7" i="4"/>
  <c r="C5"/>
  <c r="C3"/>
  <c r="C2"/>
  <c r="C7" i="6"/>
  <c r="C5"/>
  <c r="C3"/>
  <c r="C3" i="7" s="1"/>
  <c r="H3" s="1"/>
  <c r="C2" i="6"/>
  <c r="C7" i="1"/>
  <c r="D7" s="1"/>
  <c r="C5"/>
  <c r="D5" s="1"/>
  <c r="C3"/>
  <c r="D3" s="1"/>
  <c r="G8" i="7" l="1"/>
  <c r="H8" s="1"/>
  <c r="G7"/>
  <c r="H7" s="1"/>
  <c r="B4"/>
  <c r="C4"/>
  <c r="E4"/>
  <c r="E5"/>
  <c r="H5" s="1"/>
  <c r="B3"/>
  <c r="H4" l="1"/>
</calcChain>
</file>

<file path=xl/sharedStrings.xml><?xml version="1.0" encoding="utf-8"?>
<sst xmlns="http://schemas.openxmlformats.org/spreadsheetml/2006/main" count="1540" uniqueCount="399">
  <si>
    <t>Date</t>
  </si>
  <si>
    <t>Cde OS</t>
  </si>
  <si>
    <t>Facture</t>
  </si>
  <si>
    <t>Client</t>
  </si>
  <si>
    <t>HT</t>
  </si>
  <si>
    <t>Mode de paiement</t>
  </si>
  <si>
    <t>mag</t>
  </si>
  <si>
    <t>Cadaoux</t>
  </si>
  <si>
    <t>bourdon</t>
  </si>
  <si>
    <t>CBCOM</t>
  </si>
  <si>
    <t>CHCOM</t>
  </si>
  <si>
    <t>avs trevisan</t>
  </si>
  <si>
    <t>montagne agencement</t>
  </si>
  <si>
    <t>MENUISERIE COLONNIER</t>
  </si>
  <si>
    <t>BOIS ART</t>
  </si>
  <si>
    <t>BVOL</t>
  </si>
  <si>
    <t>GRANDE</t>
  </si>
  <si>
    <t>BERTRAND</t>
  </si>
  <si>
    <t>MA pose de carrelage</t>
  </si>
  <si>
    <t xml:space="preserve">ALBERTINO </t>
  </si>
  <si>
    <t>KOLLER Christophe</t>
  </si>
  <si>
    <t>chcom</t>
  </si>
  <si>
    <t>LEMELLE</t>
  </si>
  <si>
    <t>rousselle</t>
  </si>
  <si>
    <t>GT Service</t>
  </si>
  <si>
    <t>CLIC2VISIT</t>
  </si>
  <si>
    <t>CB3x</t>
  </si>
  <si>
    <t>Bon didier</t>
  </si>
  <si>
    <t>Rougeot</t>
  </si>
  <si>
    <t>RIVIERE Marieerika</t>
  </si>
  <si>
    <t>STEF'ELEC</t>
  </si>
  <si>
    <t>Avoir</t>
  </si>
  <si>
    <t>VANVIC</t>
  </si>
  <si>
    <t>Sarl loyer</t>
  </si>
  <si>
    <t>Lotus attitude</t>
  </si>
  <si>
    <t>OGECEV</t>
  </si>
  <si>
    <t>BRUNNER</t>
  </si>
  <si>
    <t>BEAUQUIS</t>
  </si>
  <si>
    <t>Freund SHAEFFER</t>
  </si>
  <si>
    <t>OFFANT</t>
  </si>
  <si>
    <t>BRUNEAU</t>
  </si>
  <si>
    <t>ADM</t>
  </si>
  <si>
    <t>ARENOV</t>
  </si>
  <si>
    <t>Pistono</t>
  </si>
  <si>
    <t>Marc Service</t>
  </si>
  <si>
    <t>CH5X</t>
  </si>
  <si>
    <t>Floutier</t>
  </si>
  <si>
    <t>BJ MATERIEL</t>
  </si>
  <si>
    <t>CH</t>
  </si>
  <si>
    <t>Rochas Arnaud</t>
  </si>
  <si>
    <t>MUYL</t>
  </si>
  <si>
    <t>Cochard</t>
  </si>
  <si>
    <t>Little Big Shop</t>
  </si>
  <si>
    <t>SEGUIN</t>
  </si>
  <si>
    <t>TBS</t>
  </si>
  <si>
    <t>Hem BFS</t>
  </si>
  <si>
    <t>ICIFER GAILLAC</t>
  </si>
  <si>
    <t>BOILEAU</t>
  </si>
  <si>
    <t>Tournier</t>
  </si>
  <si>
    <t>Rossignol</t>
  </si>
  <si>
    <t>TEIXEIRA</t>
  </si>
  <si>
    <t>Aubry</t>
  </si>
  <si>
    <t>CB1R&amp;P</t>
  </si>
  <si>
    <t>Crespel</t>
  </si>
  <si>
    <t>Frederic Juglas</t>
  </si>
  <si>
    <t>IRAM</t>
  </si>
  <si>
    <t>ALTIUS</t>
  </si>
  <si>
    <t>Simonnet</t>
  </si>
  <si>
    <t>RAMFIS</t>
  </si>
  <si>
    <t>VIRCOM</t>
  </si>
  <si>
    <t>MERGAERT</t>
  </si>
  <si>
    <t>Nougaredey</t>
  </si>
  <si>
    <t>CH3X</t>
  </si>
  <si>
    <t>Monier</t>
  </si>
  <si>
    <t>CORNOU</t>
  </si>
  <si>
    <t>ADISERVICE</t>
  </si>
  <si>
    <t>LAVERSANNE</t>
  </si>
  <si>
    <t>SCHLEPP</t>
  </si>
  <si>
    <t>av</t>
  </si>
  <si>
    <t>SUIZE</t>
  </si>
  <si>
    <t>BRIGITTE</t>
  </si>
  <si>
    <t>Sarl AS martinez robert</t>
  </si>
  <si>
    <t>CB5x</t>
  </si>
  <si>
    <t>Le PERSON</t>
  </si>
  <si>
    <t>es</t>
  </si>
  <si>
    <t>CHAPPELUZ</t>
  </si>
  <si>
    <t>ch</t>
  </si>
  <si>
    <t>RYCKWAERT</t>
  </si>
  <si>
    <t>BERRY</t>
  </si>
  <si>
    <t>TTSPM</t>
  </si>
  <si>
    <t>cb3x</t>
  </si>
  <si>
    <t>3X</t>
  </si>
  <si>
    <t>Alexandre cadre</t>
  </si>
  <si>
    <t>AMVF</t>
  </si>
  <si>
    <t>AQUACONCEPT</t>
  </si>
  <si>
    <t>ARAGON</t>
  </si>
  <si>
    <t>AS PROTECTION</t>
  </si>
  <si>
    <t>ASSITEC</t>
  </si>
  <si>
    <t>3x</t>
  </si>
  <si>
    <t>BERNARD-GRANGER</t>
  </si>
  <si>
    <t>CUCHEROUSSET</t>
  </si>
  <si>
    <t>DEMANGE</t>
  </si>
  <si>
    <t>DVR</t>
  </si>
  <si>
    <t>ENSELME</t>
  </si>
  <si>
    <t>PROMALUX</t>
  </si>
  <si>
    <t>FR2I</t>
  </si>
  <si>
    <t>GAULTIER</t>
  </si>
  <si>
    <t>BAHI</t>
  </si>
  <si>
    <t>nougé franck</t>
  </si>
  <si>
    <t>J.LADIBOIRE</t>
  </si>
  <si>
    <t>VAZ</t>
  </si>
  <si>
    <t>CMJ BATIBVERT</t>
  </si>
  <si>
    <t>AVDOC</t>
  </si>
  <si>
    <t>MONTZAMIR</t>
  </si>
  <si>
    <t>DI QUIRICO</t>
  </si>
  <si>
    <t>CB2</t>
  </si>
  <si>
    <t>LE DELTA</t>
  </si>
  <si>
    <t>TRIBEAU</t>
  </si>
  <si>
    <t>GUEPE</t>
  </si>
  <si>
    <t>CHENIN</t>
  </si>
  <si>
    <t>2R Systems</t>
  </si>
  <si>
    <t>GARNIER</t>
  </si>
  <si>
    <t>TRILHE</t>
  </si>
  <si>
    <t>LAETITIA CHARLES</t>
  </si>
  <si>
    <t>SINGH</t>
  </si>
  <si>
    <t>LE COUAC</t>
  </si>
  <si>
    <t>ARNAUD</t>
  </si>
  <si>
    <t>SAGAN</t>
  </si>
  <si>
    <t>ODESSER</t>
  </si>
  <si>
    <t>LEVEQUE</t>
  </si>
  <si>
    <t>PELISSIER</t>
  </si>
  <si>
    <t>GANTELET</t>
  </si>
  <si>
    <t>ETS FISCHER</t>
  </si>
  <si>
    <t>SALGADO</t>
  </si>
  <si>
    <t>2CZM</t>
  </si>
  <si>
    <t>GERMAIN</t>
  </si>
  <si>
    <t>EARL BODELE</t>
  </si>
  <si>
    <t>DESIGN et FORMES</t>
  </si>
  <si>
    <t>SCI MAGER</t>
  </si>
  <si>
    <t>RENOVSERVICES'73</t>
  </si>
  <si>
    <t>FLOUTIER</t>
  </si>
  <si>
    <t>JFW</t>
  </si>
  <si>
    <t>ARCHIES</t>
  </si>
  <si>
    <t>Des exterieurs à vivre</t>
  </si>
  <si>
    <t>LELIEVRE</t>
  </si>
  <si>
    <t>ROLLIN</t>
  </si>
  <si>
    <t>DELAVAY</t>
  </si>
  <si>
    <t>CLERC</t>
  </si>
  <si>
    <t>ESP</t>
  </si>
  <si>
    <t>MENARD</t>
  </si>
  <si>
    <t>Guiral</t>
  </si>
  <si>
    <t>DIOP</t>
  </si>
  <si>
    <t>GUENEC</t>
  </si>
  <si>
    <t>FAURE</t>
  </si>
  <si>
    <t>CLIQUENNOIS</t>
  </si>
  <si>
    <t>JACKYRA</t>
  </si>
  <si>
    <t>ECOPOSE</t>
  </si>
  <si>
    <t>AVFC</t>
  </si>
  <si>
    <t>OZER</t>
  </si>
  <si>
    <t>DONNADIEU</t>
  </si>
  <si>
    <t>GUILLAUME</t>
  </si>
  <si>
    <t>DUPONT</t>
  </si>
  <si>
    <t>BELARDI</t>
  </si>
  <si>
    <t>BATAVI</t>
  </si>
  <si>
    <t>R&amp;P1x</t>
  </si>
  <si>
    <t>ALTER elec</t>
  </si>
  <si>
    <t>PROUILLET</t>
  </si>
  <si>
    <t>ATELIER BOIS et CHARTPENTE</t>
  </si>
  <si>
    <t>CHATELAIN</t>
  </si>
  <si>
    <t>PILOT</t>
  </si>
  <si>
    <t>TPEM</t>
  </si>
  <si>
    <t>CONCHA</t>
  </si>
  <si>
    <t>GALLORO</t>
  </si>
  <si>
    <t>BEL-ELEC</t>
  </si>
  <si>
    <t>SUPTECH</t>
  </si>
  <si>
    <t>DU TOUT AU BOIS</t>
  </si>
  <si>
    <t>Support</t>
  </si>
  <si>
    <t>crédit</t>
  </si>
  <si>
    <t>COM</t>
  </si>
  <si>
    <t>CB</t>
  </si>
  <si>
    <t>Chèque</t>
  </si>
  <si>
    <t>5x</t>
  </si>
  <si>
    <t>Ch</t>
  </si>
  <si>
    <t>5X</t>
  </si>
  <si>
    <t>Espèce</t>
  </si>
  <si>
    <t>VIR</t>
  </si>
  <si>
    <t>Paiement à la commande</t>
  </si>
  <si>
    <t>Paiement 3X</t>
  </si>
  <si>
    <t>Paiement 5X</t>
  </si>
  <si>
    <t>COLLION</t>
  </si>
  <si>
    <t>CH3</t>
  </si>
  <si>
    <t>SARAH</t>
  </si>
  <si>
    <t>CIEL BATIMENT</t>
  </si>
  <si>
    <t>AMJ Couverture</t>
  </si>
  <si>
    <t>SARL ABC BATI</t>
  </si>
  <si>
    <t>BON Didier</t>
  </si>
  <si>
    <t>RCH</t>
  </si>
  <si>
    <t>Sanchez</t>
  </si>
  <si>
    <t>cOM</t>
  </si>
  <si>
    <t>AGPSecurité</t>
  </si>
  <si>
    <t>CB3X</t>
  </si>
  <si>
    <t>PAPON</t>
  </si>
  <si>
    <t>com</t>
  </si>
  <si>
    <t>LOMBARD</t>
  </si>
  <si>
    <t>BULTEZ</t>
  </si>
  <si>
    <t>cb</t>
  </si>
  <si>
    <t>Charpente BLOCKLEY</t>
  </si>
  <si>
    <t>GORDOR</t>
  </si>
  <si>
    <t>CLOUT</t>
  </si>
  <si>
    <t>JACQUEMIN</t>
  </si>
  <si>
    <t>Ebenisterie Marcelino</t>
  </si>
  <si>
    <t>CH5x</t>
  </si>
  <si>
    <t>POCHAT</t>
  </si>
  <si>
    <t>AGMODULOR</t>
  </si>
  <si>
    <t>REVILLARD</t>
  </si>
  <si>
    <t>SARL FAFI</t>
  </si>
  <si>
    <t>GUERITOT</t>
  </si>
  <si>
    <t>LE DOUARON</t>
  </si>
  <si>
    <t>CH3x</t>
  </si>
  <si>
    <t>RENAUD</t>
  </si>
  <si>
    <t>LEBLANC</t>
  </si>
  <si>
    <t>DORDEA</t>
  </si>
  <si>
    <t>LAMOTTE</t>
  </si>
  <si>
    <t>esp</t>
  </si>
  <si>
    <t>GRISON</t>
  </si>
  <si>
    <t>GAUTHIER</t>
  </si>
  <si>
    <t>sarl DAUMIER</t>
  </si>
  <si>
    <t>CTRPOS</t>
  </si>
  <si>
    <t>MASSON</t>
  </si>
  <si>
    <t>Cb</t>
  </si>
  <si>
    <t>SCHEBATH</t>
  </si>
  <si>
    <t>DESVEAUX</t>
  </si>
  <si>
    <t>BURLAT</t>
  </si>
  <si>
    <t>PALOC</t>
  </si>
  <si>
    <t>sarl COLARD</t>
  </si>
  <si>
    <t>JULIENNE</t>
  </si>
  <si>
    <t>FRED travaux</t>
  </si>
  <si>
    <t>MORIN</t>
  </si>
  <si>
    <t>HUGUES</t>
  </si>
  <si>
    <t>DENEUFBOURG</t>
  </si>
  <si>
    <t>Com</t>
  </si>
  <si>
    <t>MATELON</t>
  </si>
  <si>
    <t>KOBETIC</t>
  </si>
  <si>
    <t>BENOIT</t>
  </si>
  <si>
    <t>TARDY</t>
  </si>
  <si>
    <t>IKONETV</t>
  </si>
  <si>
    <t>KOPPO</t>
  </si>
  <si>
    <t>SCOP modulaire</t>
  </si>
  <si>
    <t>BATISOL64</t>
  </si>
  <si>
    <t>SEGMENT</t>
  </si>
  <si>
    <t>LOIR</t>
  </si>
  <si>
    <t>CB²</t>
  </si>
  <si>
    <t>joseph</t>
  </si>
  <si>
    <t>Gouttequillet</t>
  </si>
  <si>
    <t>ALESSI</t>
  </si>
  <si>
    <t>KUNKEL</t>
  </si>
  <si>
    <t>MAURIS</t>
  </si>
  <si>
    <t>AMBROSE LIGHT</t>
  </si>
  <si>
    <t>BLANCO</t>
  </si>
  <si>
    <t>JUNG</t>
  </si>
  <si>
    <t>suaton</t>
  </si>
  <si>
    <t>promalux</t>
  </si>
  <si>
    <t>AUGEREAU</t>
  </si>
  <si>
    <t>LEBAUD</t>
  </si>
  <si>
    <t>LEJUEZ</t>
  </si>
  <si>
    <t>GACEM</t>
  </si>
  <si>
    <t>LENPESZAK</t>
  </si>
  <si>
    <t>HUNOLD</t>
  </si>
  <si>
    <t>THERMICONCEPT</t>
  </si>
  <si>
    <t>FRITZ</t>
  </si>
  <si>
    <t>BOUSCATIE</t>
  </si>
  <si>
    <t>MARONET</t>
  </si>
  <si>
    <t>ISS</t>
  </si>
  <si>
    <t>BOUCHER</t>
  </si>
  <si>
    <t>sarl ATEMA</t>
  </si>
  <si>
    <t>MAZET</t>
  </si>
  <si>
    <t>FAVRE</t>
  </si>
  <si>
    <t>COLLOMCLERC</t>
  </si>
  <si>
    <t>International animation</t>
  </si>
  <si>
    <t>CASTELLI</t>
  </si>
  <si>
    <t>MULTISERVICES</t>
  </si>
  <si>
    <t>demirtas</t>
  </si>
  <si>
    <t>MARTIN</t>
  </si>
  <si>
    <t>GOURLAOUEN</t>
  </si>
  <si>
    <t>FERNEZ</t>
  </si>
  <si>
    <t>IMBER</t>
  </si>
  <si>
    <t>NATALI</t>
  </si>
  <si>
    <t>VIRPIX</t>
  </si>
  <si>
    <t>DURAND</t>
  </si>
  <si>
    <t>CAPPOSE</t>
  </si>
  <si>
    <t>CH30fdm</t>
  </si>
  <si>
    <t>SEME</t>
  </si>
  <si>
    <t>KERIVEL</t>
  </si>
  <si>
    <t>RINADI</t>
  </si>
  <si>
    <t>TOTAL</t>
  </si>
  <si>
    <t>Commission</t>
  </si>
  <si>
    <t>payable fin septembre</t>
  </si>
  <si>
    <t>payable fin novembre</t>
  </si>
  <si>
    <t>payable fin janvier</t>
  </si>
  <si>
    <t>Aout</t>
  </si>
  <si>
    <t>Octobre</t>
  </si>
  <si>
    <t>Novembre</t>
  </si>
  <si>
    <t>Septembre</t>
  </si>
  <si>
    <t>Aout 2010</t>
  </si>
  <si>
    <t>Septembre 2010</t>
  </si>
  <si>
    <t>Decembre</t>
  </si>
  <si>
    <t>Février</t>
  </si>
  <si>
    <t>Mars</t>
  </si>
  <si>
    <t>Avril</t>
  </si>
  <si>
    <t>Mai</t>
  </si>
  <si>
    <t>Juin</t>
  </si>
  <si>
    <t>Juillet</t>
  </si>
  <si>
    <t>Comptant mois N</t>
  </si>
  <si>
    <t>3x N-3</t>
  </si>
  <si>
    <t>5x N-5</t>
  </si>
  <si>
    <t>CA</t>
  </si>
  <si>
    <t>Récap des commissions</t>
  </si>
  <si>
    <t>Commissions</t>
  </si>
  <si>
    <t>NAVARRO</t>
  </si>
  <si>
    <t>GUILLAMET</t>
  </si>
  <si>
    <t>clerc</t>
  </si>
  <si>
    <t>Conceptelec</t>
  </si>
  <si>
    <t>2czm</t>
  </si>
  <si>
    <t>ICIFER</t>
  </si>
  <si>
    <t>VUILLET</t>
  </si>
  <si>
    <t>Esp</t>
  </si>
  <si>
    <t>ES</t>
  </si>
  <si>
    <t>SYNAKIEWICZ Florian</t>
  </si>
  <si>
    <t>LOGIS ECO CONSEIL</t>
  </si>
  <si>
    <t>DELTORCHIO</t>
  </si>
  <si>
    <t>DESBARRES</t>
  </si>
  <si>
    <t>HUDRY</t>
  </si>
  <si>
    <t>SMAP</t>
  </si>
  <si>
    <t>PELLEGRINI</t>
  </si>
  <si>
    <t>Muyl</t>
  </si>
  <si>
    <t>AVFC + Ch</t>
  </si>
  <si>
    <t>Rep</t>
  </si>
  <si>
    <t>DANIEL ODEON</t>
  </si>
  <si>
    <t>2X</t>
  </si>
  <si>
    <t>AV</t>
  </si>
  <si>
    <t>ROBERT</t>
  </si>
  <si>
    <t>BONNEFOND</t>
  </si>
  <si>
    <t>GEFFINE</t>
  </si>
  <si>
    <t>CH30J</t>
  </si>
  <si>
    <t>30j</t>
  </si>
  <si>
    <t>PIN</t>
  </si>
  <si>
    <t>FERNEZ YANN</t>
  </si>
  <si>
    <t>SCZYBORSKY</t>
  </si>
  <si>
    <t>BERTHELON</t>
  </si>
  <si>
    <t>NAVY SERVICE</t>
  </si>
  <si>
    <t>MEUX</t>
  </si>
  <si>
    <t>DUBOIS</t>
  </si>
  <si>
    <t>LANGE</t>
  </si>
  <si>
    <t>BURDET GEORGES</t>
  </si>
  <si>
    <t>30J</t>
  </si>
  <si>
    <t>GAUTREAU</t>
  </si>
  <si>
    <t>FERME DE MALHAUSSETTE</t>
  </si>
  <si>
    <t>LABEL OUVERTURE</t>
  </si>
  <si>
    <t>WITTELEC</t>
  </si>
  <si>
    <t>AUDOUIN</t>
  </si>
  <si>
    <t>ABDELBAKI</t>
  </si>
  <si>
    <t>MULTIBOIS</t>
  </si>
  <si>
    <t>ALLIO ELECTRICITE</t>
  </si>
  <si>
    <t>BOUVRY</t>
  </si>
  <si>
    <t>DP MENUISERIE</t>
  </si>
  <si>
    <t>MEUNUISERIE ATRUX</t>
  </si>
  <si>
    <t>LAFORET</t>
  </si>
  <si>
    <t>LUBIN RODRIGUE</t>
  </si>
  <si>
    <t>Mag</t>
  </si>
  <si>
    <t>Creatis</t>
  </si>
  <si>
    <t>Ma pose de carrelage</t>
  </si>
  <si>
    <t>Ch2X</t>
  </si>
  <si>
    <t>TROUCHE</t>
  </si>
  <si>
    <t>CONFORTI</t>
  </si>
  <si>
    <t>SALLEFRANQUE</t>
  </si>
  <si>
    <t>ABOAK</t>
  </si>
  <si>
    <t>SMC2</t>
  </si>
  <si>
    <t>CH30FDM</t>
  </si>
  <si>
    <t>RAUZY</t>
  </si>
  <si>
    <t>EI REY OLIVIER</t>
  </si>
  <si>
    <t>Michel Coiffure</t>
  </si>
  <si>
    <t>Points</t>
  </si>
  <si>
    <t>CH30JFDM</t>
  </si>
  <si>
    <t>Paiement 2X</t>
  </si>
  <si>
    <t>Paiement 4X</t>
  </si>
  <si>
    <t>DISTRIBUTION SOLAIRE</t>
  </si>
  <si>
    <t>HERMASSI</t>
  </si>
  <si>
    <t>x</t>
  </si>
  <si>
    <t>X</t>
  </si>
  <si>
    <t xml:space="preserve">Paiement En </t>
  </si>
  <si>
    <t>TECHN ELEC RENOV</t>
  </si>
  <si>
    <t>GRAD</t>
  </si>
  <si>
    <t>DURAND OLIVIER</t>
  </si>
  <si>
    <t>DAUPHIN Didier</t>
  </si>
  <si>
    <t>GEPIPLAST</t>
  </si>
  <si>
    <t>Alter</t>
  </si>
  <si>
    <t>RAYER</t>
  </si>
  <si>
    <t>2x N+1</t>
  </si>
  <si>
    <t xml:space="preserve">OCTOBRE </t>
  </si>
</sst>
</file>

<file path=xl/styles.xml><?xml version="1.0" encoding="utf-8"?>
<styleSheet xmlns="http://schemas.openxmlformats.org/spreadsheetml/2006/main">
  <numFmts count="1">
    <numFmt numFmtId="164" formatCode="mmmm"/>
  </numFmts>
  <fonts count="8">
    <font>
      <sz val="11"/>
      <color theme="1"/>
      <name val="Calibri"/>
      <family val="2"/>
      <scheme val="minor"/>
    </font>
    <font>
      <sz val="10"/>
      <name val="Arial"/>
    </font>
    <font>
      <sz val="11"/>
      <color rgb="FF92D05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9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16" fontId="0" fillId="0" borderId="0" xfId="0" applyNumberFormat="1"/>
    <xf numFmtId="0" fontId="0" fillId="0" borderId="0" xfId="0" applyAlignment="1">
      <alignment horizontal="left"/>
    </xf>
    <xf numFmtId="0" fontId="1" fillId="0" borderId="0" xfId="1"/>
    <xf numFmtId="0" fontId="0" fillId="0" borderId="1" xfId="0" applyBorder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 applyBorder="1"/>
    <xf numFmtId="16" fontId="0" fillId="0" borderId="0" xfId="0" applyNumberFormat="1" applyBorder="1"/>
    <xf numFmtId="0" fontId="0" fillId="0" borderId="0" xfId="0" applyAlignment="1">
      <alignment horizontal="center"/>
    </xf>
    <xf numFmtId="2" fontId="2" fillId="0" borderId="0" xfId="0" applyNumberFormat="1" applyFont="1"/>
    <xf numFmtId="2" fontId="0" fillId="0" borderId="0" xfId="0" applyNumberFormat="1"/>
    <xf numFmtId="2" fontId="3" fillId="0" borderId="0" xfId="0" applyNumberFormat="1" applyFont="1"/>
    <xf numFmtId="2" fontId="4" fillId="0" borderId="0" xfId="0" applyNumberFormat="1" applyFont="1"/>
    <xf numFmtId="0" fontId="0" fillId="0" borderId="0" xfId="0" applyBorder="1" applyAlignment="1">
      <alignment horizontal="right"/>
    </xf>
    <xf numFmtId="0" fontId="0" fillId="0" borderId="0" xfId="0" applyFill="1" applyBorder="1" applyAlignment="1">
      <alignment horizontal="right"/>
    </xf>
    <xf numFmtId="0" fontId="1" fillId="0" borderId="0" xfId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5" fillId="0" borderId="0" xfId="1" applyFont="1"/>
    <xf numFmtId="14" fontId="0" fillId="0" borderId="0" xfId="0" applyNumberFormat="1"/>
    <xf numFmtId="164" fontId="0" fillId="0" borderId="0" xfId="0" applyNumberFormat="1"/>
    <xf numFmtId="0" fontId="6" fillId="0" borderId="0" xfId="0" applyFont="1" applyFill="1" applyBorder="1"/>
    <xf numFmtId="0" fontId="7" fillId="0" borderId="0" xfId="0" applyFont="1" applyFill="1" applyBorder="1"/>
    <xf numFmtId="17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A4" sqref="A4:B10"/>
    </sheetView>
  </sheetViews>
  <sheetFormatPr baseColWidth="10" defaultRowHeight="15"/>
  <cols>
    <col min="1" max="1" width="19.28515625" customWidth="1"/>
    <col min="3" max="4" width="14.5703125" customWidth="1"/>
    <col min="8" max="8" width="12.7109375" bestFit="1" customWidth="1"/>
  </cols>
  <sheetData>
    <row r="1" spans="1:10">
      <c r="A1" t="s">
        <v>316</v>
      </c>
      <c r="C1" t="s">
        <v>317</v>
      </c>
    </row>
    <row r="2" spans="1:10">
      <c r="B2" s="11" t="s">
        <v>315</v>
      </c>
      <c r="C2" s="11" t="s">
        <v>312</v>
      </c>
      <c r="D2" s="11" t="s">
        <v>397</v>
      </c>
      <c r="E2" s="9" t="s">
        <v>313</v>
      </c>
      <c r="F2" s="9"/>
      <c r="G2" s="9" t="s">
        <v>314</v>
      </c>
      <c r="H2" t="s">
        <v>317</v>
      </c>
    </row>
    <row r="3" spans="1:10">
      <c r="A3" t="s">
        <v>303</v>
      </c>
      <c r="B3" s="10">
        <f>'Aout 2010'!C2</f>
        <v>54569.430000000008</v>
      </c>
      <c r="C3" s="10">
        <f>'Aout 2010'!C3</f>
        <v>29240.559999999998</v>
      </c>
      <c r="D3" s="10"/>
      <c r="E3" s="11"/>
      <c r="F3" s="11"/>
      <c r="G3" s="11"/>
      <c r="H3" s="11">
        <f>IF(SUM(C3:G3)&lt;30000,SUM(C3:G3)*0.02,SUM(C3:G3)*0.03)</f>
        <v>584.81119999999999</v>
      </c>
    </row>
    <row r="4" spans="1:10">
      <c r="A4" t="s">
        <v>304</v>
      </c>
      <c r="B4" s="12">
        <f>'Septembre 2010'!C2</f>
        <v>44971.48000000001</v>
      </c>
      <c r="C4" s="12">
        <f>'Septembre 2010'!C3</f>
        <v>32402.909999999993</v>
      </c>
      <c r="D4" s="12"/>
      <c r="E4" s="10">
        <f>'Aout 2010'!C5</f>
        <v>13315</v>
      </c>
      <c r="F4" s="10"/>
      <c r="G4" s="11"/>
      <c r="H4" s="11">
        <f>IF(SUM(C4:G4)&lt;30000,SUM(C4:G4)*0.02,SUM(C4:G4)*0.03)</f>
        <v>1371.5372999999995</v>
      </c>
    </row>
    <row r="5" spans="1:10">
      <c r="A5" s="24" t="s">
        <v>398</v>
      </c>
      <c r="B5" s="13"/>
      <c r="C5" s="13"/>
      <c r="D5" s="13"/>
      <c r="E5" s="12">
        <f>'Septembre 2010'!C5</f>
        <v>6739.73</v>
      </c>
      <c r="F5" s="12"/>
      <c r="G5" s="11"/>
      <c r="H5" s="11">
        <f t="shared" ref="H5:H17" si="0">IF(SUM(C5:G5)&lt;30000,SUM(C5:G5)*0.02,SUM(C5:G5)*0.03)</f>
        <v>134.7946</v>
      </c>
    </row>
    <row r="6" spans="1:10">
      <c r="A6" t="s">
        <v>301</v>
      </c>
      <c r="B6" s="11"/>
      <c r="C6" s="11"/>
      <c r="D6" s="11"/>
      <c r="E6" s="13"/>
      <c r="F6" s="13"/>
      <c r="G6" s="11"/>
      <c r="H6" s="11">
        <f t="shared" si="0"/>
        <v>0</v>
      </c>
    </row>
    <row r="7" spans="1:10">
      <c r="A7" t="s">
        <v>305</v>
      </c>
      <c r="B7" s="11"/>
      <c r="C7" s="11"/>
      <c r="D7" s="11"/>
      <c r="E7" s="11"/>
      <c r="F7" s="11"/>
      <c r="G7" s="10">
        <f>'Aout 2010'!C7</f>
        <v>11757.010000000002</v>
      </c>
      <c r="H7" s="11">
        <f t="shared" si="0"/>
        <v>235.14020000000005</v>
      </c>
      <c r="J7" s="10"/>
    </row>
    <row r="8" spans="1:10">
      <c r="A8" t="s">
        <v>306</v>
      </c>
      <c r="B8" s="11"/>
      <c r="C8" s="11"/>
      <c r="D8" s="11"/>
      <c r="E8" s="11"/>
      <c r="F8" s="11"/>
      <c r="G8" s="12">
        <f>'Septembre 2010'!C7</f>
        <v>5828.84</v>
      </c>
      <c r="H8" s="11">
        <f t="shared" si="0"/>
        <v>116.57680000000001</v>
      </c>
    </row>
    <row r="9" spans="1:10">
      <c r="A9" t="s">
        <v>307</v>
      </c>
      <c r="B9" s="11"/>
      <c r="C9" s="11"/>
      <c r="D9" s="11"/>
      <c r="E9" s="11"/>
      <c r="F9" s="11"/>
      <c r="G9" s="11"/>
      <c r="H9" s="11">
        <f t="shared" si="0"/>
        <v>0</v>
      </c>
    </row>
    <row r="10" spans="1:10">
      <c r="A10" t="s">
        <v>308</v>
      </c>
      <c r="B10" s="11"/>
      <c r="C10" s="11"/>
      <c r="D10" s="11"/>
      <c r="E10" s="11"/>
      <c r="F10" s="11"/>
      <c r="G10" s="11"/>
      <c r="H10" s="11">
        <f t="shared" si="0"/>
        <v>0</v>
      </c>
    </row>
    <row r="11" spans="1:10">
      <c r="A11" t="s">
        <v>309</v>
      </c>
      <c r="B11" s="11"/>
      <c r="C11" s="11"/>
      <c r="D11" s="11"/>
      <c r="E11" s="11"/>
      <c r="F11" s="11"/>
      <c r="G11" s="11"/>
      <c r="H11" s="11">
        <f t="shared" si="0"/>
        <v>0</v>
      </c>
    </row>
    <row r="12" spans="1:10">
      <c r="A12" t="s">
        <v>310</v>
      </c>
      <c r="B12" s="11"/>
      <c r="C12" s="11"/>
      <c r="D12" s="11"/>
      <c r="E12" s="11"/>
      <c r="F12" s="11"/>
      <c r="G12" s="11"/>
      <c r="H12" s="11">
        <f t="shared" si="0"/>
        <v>0</v>
      </c>
    </row>
    <row r="13" spans="1:10">
      <c r="A13" t="s">
        <v>311</v>
      </c>
      <c r="B13" s="11"/>
      <c r="C13" s="11"/>
      <c r="D13" s="11"/>
      <c r="E13" s="11"/>
      <c r="F13" s="11"/>
      <c r="G13" s="11"/>
      <c r="H13" s="11">
        <f t="shared" si="0"/>
        <v>0</v>
      </c>
    </row>
    <row r="14" spans="1:10">
      <c r="A14" t="s">
        <v>299</v>
      </c>
      <c r="B14" s="11"/>
      <c r="C14" s="11"/>
      <c r="D14" s="11"/>
      <c r="E14" s="11"/>
      <c r="F14" s="11"/>
      <c r="G14" s="11"/>
      <c r="H14" s="11">
        <f t="shared" si="0"/>
        <v>0</v>
      </c>
    </row>
    <row r="15" spans="1:10">
      <c r="A15" t="s">
        <v>302</v>
      </c>
      <c r="B15" s="11"/>
      <c r="C15" s="11"/>
      <c r="D15" s="11"/>
      <c r="E15" s="11"/>
      <c r="F15" s="11"/>
      <c r="G15" s="11"/>
      <c r="H15" s="11">
        <f t="shared" si="0"/>
        <v>0</v>
      </c>
    </row>
    <row r="16" spans="1:10">
      <c r="A16" t="s">
        <v>300</v>
      </c>
      <c r="B16" s="11"/>
      <c r="C16" s="11"/>
      <c r="D16" s="11"/>
      <c r="E16" s="11"/>
      <c r="F16" s="11"/>
      <c r="G16" s="11"/>
      <c r="H16" s="11">
        <f t="shared" si="0"/>
        <v>0</v>
      </c>
    </row>
    <row r="17" spans="1:8">
      <c r="A17" t="s">
        <v>301</v>
      </c>
      <c r="B17" s="11"/>
      <c r="C17" s="11"/>
      <c r="D17" s="11"/>
      <c r="E17" s="11"/>
      <c r="F17" s="11"/>
      <c r="G17" s="11"/>
      <c r="H17" s="11">
        <f t="shared" si="0"/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H131"/>
  <sheetViews>
    <sheetView workbookViewId="0">
      <pane ySplit="9" topLeftCell="A10" activePane="bottomLeft" state="frozenSplit"/>
      <selection activeCell="C3" sqref="C3"/>
      <selection pane="bottomLeft" activeCell="C7" sqref="C7"/>
    </sheetView>
  </sheetViews>
  <sheetFormatPr baseColWidth="10" defaultRowHeight="15"/>
  <cols>
    <col min="4" max="4" width="14.5703125" customWidth="1"/>
  </cols>
  <sheetData>
    <row r="2" spans="1:8">
      <c r="B2" t="s">
        <v>294</v>
      </c>
      <c r="C2" s="11">
        <f>SUM(E:E)</f>
        <v>54569.430000000008</v>
      </c>
      <c r="D2" s="11"/>
    </row>
    <row r="3" spans="1:8">
      <c r="B3" s="6" t="s">
        <v>186</v>
      </c>
      <c r="C3" s="11">
        <f>SUMIF(H:H,"com",E:E)</f>
        <v>29240.559999999998</v>
      </c>
      <c r="D3" s="11"/>
    </row>
    <row r="4" spans="1:8">
      <c r="B4" s="6" t="s">
        <v>383</v>
      </c>
      <c r="C4" s="11">
        <f>SUMIF(H:H,"2x",E:E)</f>
        <v>0</v>
      </c>
      <c r="D4" s="11"/>
    </row>
    <row r="5" spans="1:8">
      <c r="B5" s="6" t="s">
        <v>187</v>
      </c>
      <c r="C5" s="11">
        <f>SUMIF(H:H,"3x",E:E)</f>
        <v>13315</v>
      </c>
      <c r="D5" s="11"/>
    </row>
    <row r="6" spans="1:8">
      <c r="B6" s="6" t="s">
        <v>384</v>
      </c>
      <c r="C6" s="11">
        <f>SUMIF(H:H,"4x",E:E)</f>
        <v>0</v>
      </c>
      <c r="D6" s="11"/>
    </row>
    <row r="7" spans="1:8">
      <c r="B7" s="6" t="s">
        <v>188</v>
      </c>
      <c r="C7" s="11">
        <f>SUMIF(H:H,"5x",E:E)</f>
        <v>11757.010000000002</v>
      </c>
      <c r="D7" s="11"/>
    </row>
    <row r="9" spans="1:8" ht="15.75" thickBot="1">
      <c r="A9" s="4" t="s">
        <v>0</v>
      </c>
      <c r="B9" s="4" t="s">
        <v>1</v>
      </c>
      <c r="C9" s="4" t="s">
        <v>2</v>
      </c>
      <c r="D9" s="4" t="s">
        <v>3</v>
      </c>
      <c r="E9" s="4" t="s">
        <v>4</v>
      </c>
      <c r="F9" s="4" t="s">
        <v>5</v>
      </c>
      <c r="G9" s="7"/>
    </row>
    <row r="10" spans="1:8">
      <c r="A10" s="1">
        <v>40392</v>
      </c>
      <c r="B10" t="s">
        <v>6</v>
      </c>
      <c r="C10">
        <v>21883</v>
      </c>
      <c r="D10" t="s">
        <v>101</v>
      </c>
      <c r="E10">
        <v>6.69</v>
      </c>
      <c r="F10" t="s">
        <v>148</v>
      </c>
      <c r="G10" s="7" t="s">
        <v>84</v>
      </c>
      <c r="H10" t="s">
        <v>178</v>
      </c>
    </row>
    <row r="11" spans="1:8">
      <c r="A11" s="1">
        <v>40392</v>
      </c>
      <c r="B11">
        <v>137579</v>
      </c>
      <c r="C11">
        <v>21892</v>
      </c>
      <c r="D11" t="s">
        <v>165</v>
      </c>
      <c r="E11">
        <v>97.33</v>
      </c>
      <c r="F11" t="s">
        <v>9</v>
      </c>
      <c r="G11" s="7" t="s">
        <v>179</v>
      </c>
      <c r="H11" t="s">
        <v>178</v>
      </c>
    </row>
    <row r="12" spans="1:8">
      <c r="A12" s="1">
        <v>40392</v>
      </c>
      <c r="B12" t="s">
        <v>6</v>
      </c>
      <c r="C12">
        <v>21910</v>
      </c>
      <c r="D12" t="s">
        <v>166</v>
      </c>
      <c r="E12">
        <v>1019.21</v>
      </c>
      <c r="F12" t="s">
        <v>48</v>
      </c>
      <c r="G12" t="s">
        <v>48</v>
      </c>
      <c r="H12" t="s">
        <v>178</v>
      </c>
    </row>
    <row r="13" spans="1:8">
      <c r="A13" s="1">
        <v>40393</v>
      </c>
      <c r="B13">
        <v>137619</v>
      </c>
      <c r="C13">
        <v>21931</v>
      </c>
      <c r="D13" t="s">
        <v>196</v>
      </c>
      <c r="E13">
        <v>777.41</v>
      </c>
      <c r="F13" t="s">
        <v>9</v>
      </c>
      <c r="G13" t="s">
        <v>179</v>
      </c>
      <c r="H13" t="s">
        <v>178</v>
      </c>
    </row>
    <row r="14" spans="1:8">
      <c r="A14" s="1">
        <v>40393</v>
      </c>
      <c r="B14">
        <v>137519</v>
      </c>
      <c r="C14">
        <v>21960</v>
      </c>
      <c r="D14" t="s">
        <v>197</v>
      </c>
      <c r="E14">
        <v>280.10000000000002</v>
      </c>
      <c r="F14" t="s">
        <v>9</v>
      </c>
      <c r="G14" t="s">
        <v>179</v>
      </c>
      <c r="H14" t="s">
        <v>198</v>
      </c>
    </row>
    <row r="15" spans="1:8">
      <c r="A15" s="1">
        <v>40393</v>
      </c>
      <c r="B15">
        <v>137870</v>
      </c>
      <c r="C15">
        <v>21966</v>
      </c>
      <c r="D15" t="s">
        <v>199</v>
      </c>
      <c r="E15">
        <v>1699</v>
      </c>
      <c r="F15" t="s">
        <v>200</v>
      </c>
      <c r="G15" t="s">
        <v>179</v>
      </c>
      <c r="H15" t="s">
        <v>98</v>
      </c>
    </row>
    <row r="16" spans="1:8">
      <c r="A16" s="1">
        <v>40393</v>
      </c>
      <c r="B16" t="s">
        <v>6</v>
      </c>
      <c r="C16">
        <v>21696</v>
      </c>
      <c r="D16" t="s">
        <v>106</v>
      </c>
      <c r="E16">
        <v>129.94</v>
      </c>
      <c r="F16" t="s">
        <v>170</v>
      </c>
      <c r="G16" t="s">
        <v>179</v>
      </c>
      <c r="H16" t="s">
        <v>178</v>
      </c>
    </row>
    <row r="17" spans="1:8">
      <c r="A17" s="1">
        <v>40393</v>
      </c>
      <c r="B17" t="s">
        <v>6</v>
      </c>
      <c r="C17">
        <v>21970</v>
      </c>
      <c r="D17" t="s">
        <v>201</v>
      </c>
      <c r="E17">
        <v>165.94</v>
      </c>
      <c r="F17" t="s">
        <v>48</v>
      </c>
      <c r="G17" t="s">
        <v>48</v>
      </c>
      <c r="H17" t="s">
        <v>202</v>
      </c>
    </row>
    <row r="18" spans="1:8">
      <c r="A18" s="1">
        <v>40393</v>
      </c>
      <c r="B18" t="s">
        <v>6</v>
      </c>
      <c r="C18">
        <v>21972</v>
      </c>
      <c r="D18" t="s">
        <v>203</v>
      </c>
      <c r="E18">
        <v>24.89</v>
      </c>
      <c r="F18" t="s">
        <v>170</v>
      </c>
      <c r="G18" t="s">
        <v>179</v>
      </c>
      <c r="H18" t="s">
        <v>202</v>
      </c>
    </row>
    <row r="19" spans="1:8">
      <c r="A19" s="1">
        <v>40393</v>
      </c>
      <c r="B19">
        <v>137871</v>
      </c>
      <c r="C19">
        <v>21977</v>
      </c>
      <c r="D19" t="s">
        <v>204</v>
      </c>
      <c r="E19">
        <v>795.17</v>
      </c>
      <c r="F19" t="s">
        <v>26</v>
      </c>
      <c r="G19" t="s">
        <v>205</v>
      </c>
      <c r="H19" t="s">
        <v>98</v>
      </c>
    </row>
    <row r="20" spans="1:8">
      <c r="A20" s="1">
        <v>40393</v>
      </c>
      <c r="B20">
        <v>137861</v>
      </c>
      <c r="C20">
        <v>21981</v>
      </c>
      <c r="D20" t="s">
        <v>206</v>
      </c>
      <c r="E20">
        <v>381.52</v>
      </c>
      <c r="F20" t="s">
        <v>200</v>
      </c>
      <c r="G20" t="s">
        <v>205</v>
      </c>
      <c r="H20" t="s">
        <v>98</v>
      </c>
    </row>
    <row r="21" spans="1:8">
      <c r="A21" s="1">
        <v>40393</v>
      </c>
      <c r="B21">
        <v>137873</v>
      </c>
      <c r="C21">
        <v>21982</v>
      </c>
      <c r="D21" t="s">
        <v>207</v>
      </c>
      <c r="E21">
        <v>216.12</v>
      </c>
      <c r="F21" t="s">
        <v>200</v>
      </c>
      <c r="G21" t="s">
        <v>179</v>
      </c>
      <c r="H21" t="s">
        <v>98</v>
      </c>
    </row>
    <row r="22" spans="1:8">
      <c r="A22" s="1">
        <v>40394</v>
      </c>
      <c r="B22">
        <v>138063</v>
      </c>
      <c r="C22">
        <v>22002</v>
      </c>
      <c r="D22" t="s">
        <v>208</v>
      </c>
      <c r="E22">
        <v>131.1</v>
      </c>
      <c r="F22" t="s">
        <v>9</v>
      </c>
      <c r="G22" t="s">
        <v>179</v>
      </c>
      <c r="H22" t="s">
        <v>178</v>
      </c>
    </row>
    <row r="23" spans="1:8">
      <c r="A23" s="1">
        <v>40394</v>
      </c>
      <c r="B23">
        <v>138058</v>
      </c>
      <c r="C23">
        <v>22030</v>
      </c>
      <c r="D23" t="s">
        <v>209</v>
      </c>
      <c r="E23">
        <v>445.64</v>
      </c>
      <c r="F23" t="s">
        <v>48</v>
      </c>
      <c r="G23" t="s">
        <v>48</v>
      </c>
      <c r="H23" t="s">
        <v>178</v>
      </c>
    </row>
    <row r="24" spans="1:8">
      <c r="A24" s="1">
        <v>40395</v>
      </c>
      <c r="B24">
        <v>134942</v>
      </c>
      <c r="C24">
        <v>22045</v>
      </c>
      <c r="D24" t="s">
        <v>210</v>
      </c>
      <c r="E24">
        <v>2657.53</v>
      </c>
      <c r="F24" t="s">
        <v>211</v>
      </c>
      <c r="G24" t="s">
        <v>86</v>
      </c>
      <c r="H24" t="s">
        <v>181</v>
      </c>
    </row>
    <row r="25" spans="1:8">
      <c r="A25" s="1">
        <v>40395</v>
      </c>
      <c r="B25">
        <v>138234</v>
      </c>
      <c r="C25">
        <v>22052</v>
      </c>
      <c r="D25" t="s">
        <v>212</v>
      </c>
      <c r="E25">
        <v>599</v>
      </c>
      <c r="F25" t="s">
        <v>10</v>
      </c>
      <c r="G25" t="s">
        <v>48</v>
      </c>
      <c r="H25" t="s">
        <v>202</v>
      </c>
    </row>
    <row r="26" spans="1:8">
      <c r="A26" s="1">
        <v>40395</v>
      </c>
      <c r="B26" t="s">
        <v>6</v>
      </c>
      <c r="C26">
        <v>22055</v>
      </c>
      <c r="D26" t="s">
        <v>213</v>
      </c>
      <c r="E26">
        <v>32.35</v>
      </c>
      <c r="F26" t="s">
        <v>170</v>
      </c>
      <c r="G26" t="s">
        <v>179</v>
      </c>
      <c r="H26" t="s">
        <v>202</v>
      </c>
    </row>
    <row r="27" spans="1:8">
      <c r="A27" s="1">
        <v>40395</v>
      </c>
      <c r="B27">
        <v>138237</v>
      </c>
      <c r="C27">
        <v>22056</v>
      </c>
      <c r="D27" t="s">
        <v>214</v>
      </c>
      <c r="E27">
        <v>344.48</v>
      </c>
      <c r="F27" t="s">
        <v>200</v>
      </c>
      <c r="G27" t="s">
        <v>205</v>
      </c>
      <c r="H27" t="s">
        <v>98</v>
      </c>
    </row>
    <row r="28" spans="1:8">
      <c r="A28" s="1">
        <v>40395</v>
      </c>
      <c r="B28" t="s">
        <v>6</v>
      </c>
      <c r="C28">
        <v>22087</v>
      </c>
      <c r="D28" t="s">
        <v>166</v>
      </c>
      <c r="E28">
        <v>184.47</v>
      </c>
      <c r="F28" t="s">
        <v>170</v>
      </c>
      <c r="G28" t="s">
        <v>179</v>
      </c>
      <c r="H28" t="s">
        <v>202</v>
      </c>
    </row>
    <row r="29" spans="1:8">
      <c r="A29" s="1">
        <v>40395</v>
      </c>
      <c r="B29" t="s">
        <v>6</v>
      </c>
      <c r="C29">
        <v>22101</v>
      </c>
      <c r="D29" t="s">
        <v>215</v>
      </c>
      <c r="E29">
        <v>203</v>
      </c>
      <c r="F29" t="s">
        <v>170</v>
      </c>
      <c r="G29" t="s">
        <v>179</v>
      </c>
      <c r="H29" t="s">
        <v>202</v>
      </c>
    </row>
    <row r="30" spans="1:8">
      <c r="A30" s="1">
        <v>40395</v>
      </c>
      <c r="B30" t="s">
        <v>6</v>
      </c>
      <c r="C30">
        <v>22102</v>
      </c>
      <c r="D30" t="s">
        <v>215</v>
      </c>
      <c r="E30">
        <v>189.99</v>
      </c>
      <c r="F30" t="s">
        <v>170</v>
      </c>
      <c r="G30" t="s">
        <v>179</v>
      </c>
      <c r="H30" t="s">
        <v>202</v>
      </c>
    </row>
    <row r="31" spans="1:8">
      <c r="A31" s="1">
        <v>40395</v>
      </c>
      <c r="B31" t="s">
        <v>6</v>
      </c>
      <c r="C31">
        <v>22103</v>
      </c>
      <c r="D31" t="s">
        <v>216</v>
      </c>
      <c r="E31">
        <v>6.66</v>
      </c>
      <c r="F31" t="s">
        <v>170</v>
      </c>
      <c r="G31" t="s">
        <v>205</v>
      </c>
      <c r="H31" t="s">
        <v>202</v>
      </c>
    </row>
    <row r="32" spans="1:8">
      <c r="A32" s="1">
        <v>40396</v>
      </c>
      <c r="B32">
        <v>137484</v>
      </c>
      <c r="C32">
        <v>22118</v>
      </c>
      <c r="D32" t="s">
        <v>217</v>
      </c>
      <c r="E32">
        <v>154</v>
      </c>
      <c r="F32" t="s">
        <v>218</v>
      </c>
      <c r="G32" t="s">
        <v>48</v>
      </c>
      <c r="H32" t="s">
        <v>91</v>
      </c>
    </row>
    <row r="33" spans="1:8">
      <c r="A33" s="1">
        <v>40396</v>
      </c>
      <c r="B33">
        <v>138364</v>
      </c>
      <c r="C33">
        <v>22122</v>
      </c>
      <c r="D33" t="s">
        <v>219</v>
      </c>
      <c r="E33">
        <v>152.5</v>
      </c>
      <c r="F33" t="s">
        <v>200</v>
      </c>
      <c r="G33" t="s">
        <v>179</v>
      </c>
      <c r="H33" t="s">
        <v>98</v>
      </c>
    </row>
    <row r="34" spans="1:8">
      <c r="A34" s="1">
        <v>40396</v>
      </c>
      <c r="B34" t="s">
        <v>6</v>
      </c>
      <c r="C34">
        <v>21139</v>
      </c>
      <c r="D34" t="s">
        <v>220</v>
      </c>
      <c r="E34">
        <v>189.99</v>
      </c>
      <c r="F34" t="s">
        <v>86</v>
      </c>
      <c r="G34" t="s">
        <v>86</v>
      </c>
      <c r="H34" t="s">
        <v>178</v>
      </c>
    </row>
    <row r="35" spans="1:8">
      <c r="A35" s="1">
        <v>40396</v>
      </c>
      <c r="B35" t="s">
        <v>6</v>
      </c>
      <c r="C35">
        <v>22177</v>
      </c>
      <c r="D35" t="s">
        <v>221</v>
      </c>
      <c r="E35">
        <v>43.73</v>
      </c>
      <c r="F35" t="s">
        <v>86</v>
      </c>
      <c r="G35" t="s">
        <v>86</v>
      </c>
      <c r="H35" t="s">
        <v>178</v>
      </c>
    </row>
    <row r="36" spans="1:8">
      <c r="A36" s="1">
        <v>40396</v>
      </c>
      <c r="B36" t="s">
        <v>6</v>
      </c>
      <c r="C36">
        <v>22178</v>
      </c>
      <c r="D36" t="s">
        <v>222</v>
      </c>
      <c r="E36">
        <v>5.29</v>
      </c>
      <c r="F36" t="s">
        <v>223</v>
      </c>
      <c r="G36" t="s">
        <v>84</v>
      </c>
      <c r="H36" t="s">
        <v>202</v>
      </c>
    </row>
    <row r="37" spans="1:8">
      <c r="A37" s="1">
        <v>40396</v>
      </c>
      <c r="B37">
        <v>134924</v>
      </c>
      <c r="C37">
        <v>22188</v>
      </c>
      <c r="D37" t="s">
        <v>89</v>
      </c>
      <c r="E37">
        <v>1331.97</v>
      </c>
      <c r="F37" t="s">
        <v>9</v>
      </c>
      <c r="G37" t="s">
        <v>205</v>
      </c>
      <c r="H37" t="s">
        <v>202</v>
      </c>
    </row>
    <row r="38" spans="1:8">
      <c r="A38" s="1">
        <v>40399</v>
      </c>
      <c r="B38">
        <v>137843</v>
      </c>
      <c r="C38">
        <v>22230</v>
      </c>
      <c r="D38" t="s">
        <v>224</v>
      </c>
      <c r="E38">
        <v>215.88</v>
      </c>
      <c r="F38" t="s">
        <v>9</v>
      </c>
      <c r="G38" t="s">
        <v>205</v>
      </c>
      <c r="H38" t="s">
        <v>202</v>
      </c>
    </row>
    <row r="39" spans="1:8">
      <c r="A39" s="1">
        <v>40399</v>
      </c>
      <c r="B39">
        <v>139063</v>
      </c>
      <c r="C39">
        <v>22262</v>
      </c>
      <c r="D39" t="s">
        <v>225</v>
      </c>
      <c r="E39">
        <v>439</v>
      </c>
      <c r="F39" t="s">
        <v>200</v>
      </c>
      <c r="G39" t="s">
        <v>205</v>
      </c>
      <c r="H39" t="s">
        <v>98</v>
      </c>
    </row>
    <row r="40" spans="1:8">
      <c r="A40" s="1">
        <v>40399</v>
      </c>
      <c r="B40">
        <v>138090</v>
      </c>
      <c r="C40">
        <v>22272</v>
      </c>
      <c r="D40" s="2" t="s">
        <v>226</v>
      </c>
      <c r="E40">
        <v>189</v>
      </c>
      <c r="F40" t="s">
        <v>227</v>
      </c>
      <c r="G40" t="s">
        <v>86</v>
      </c>
      <c r="H40" t="s">
        <v>202</v>
      </c>
    </row>
    <row r="41" spans="1:8">
      <c r="A41" s="1">
        <v>40399</v>
      </c>
      <c r="B41">
        <v>139140</v>
      </c>
      <c r="C41">
        <v>22288</v>
      </c>
      <c r="D41" t="s">
        <v>93</v>
      </c>
      <c r="E41">
        <v>154.36000000000001</v>
      </c>
      <c r="F41" t="s">
        <v>9</v>
      </c>
      <c r="G41" t="s">
        <v>205</v>
      </c>
      <c r="H41" t="s">
        <v>202</v>
      </c>
    </row>
    <row r="42" spans="1:8">
      <c r="A42" s="1">
        <v>40399</v>
      </c>
      <c r="B42">
        <v>139142</v>
      </c>
      <c r="C42">
        <v>22289</v>
      </c>
      <c r="D42" t="s">
        <v>96</v>
      </c>
      <c r="E42">
        <v>445.63</v>
      </c>
      <c r="F42" t="s">
        <v>200</v>
      </c>
      <c r="G42" t="s">
        <v>179</v>
      </c>
      <c r="H42" t="s">
        <v>98</v>
      </c>
    </row>
    <row r="43" spans="1:8">
      <c r="A43" s="1">
        <v>40400</v>
      </c>
      <c r="B43">
        <v>139336</v>
      </c>
      <c r="C43">
        <v>22307</v>
      </c>
      <c r="D43" t="s">
        <v>228</v>
      </c>
      <c r="E43">
        <v>644.74</v>
      </c>
      <c r="F43" t="s">
        <v>9</v>
      </c>
      <c r="G43" t="s">
        <v>229</v>
      </c>
      <c r="H43" t="s">
        <v>178</v>
      </c>
    </row>
    <row r="44" spans="1:8">
      <c r="A44" s="1">
        <v>40400</v>
      </c>
      <c r="B44">
        <v>139363</v>
      </c>
      <c r="C44">
        <v>22323</v>
      </c>
      <c r="D44" t="s">
        <v>230</v>
      </c>
      <c r="E44">
        <v>102.85</v>
      </c>
      <c r="F44" t="s">
        <v>9</v>
      </c>
      <c r="G44" t="s">
        <v>205</v>
      </c>
      <c r="H44" t="s">
        <v>178</v>
      </c>
    </row>
    <row r="45" spans="1:8">
      <c r="A45" s="1">
        <v>40400</v>
      </c>
      <c r="B45">
        <v>139394</v>
      </c>
      <c r="C45">
        <v>22341</v>
      </c>
      <c r="D45" t="s">
        <v>231</v>
      </c>
      <c r="E45">
        <v>839.99</v>
      </c>
      <c r="F45" t="s">
        <v>9</v>
      </c>
      <c r="G45" t="s">
        <v>179</v>
      </c>
      <c r="H45" t="s">
        <v>178</v>
      </c>
    </row>
    <row r="46" spans="1:8">
      <c r="A46" s="1">
        <v>40400</v>
      </c>
      <c r="B46">
        <v>139417</v>
      </c>
      <c r="C46">
        <v>22347</v>
      </c>
      <c r="D46" t="s">
        <v>232</v>
      </c>
      <c r="E46">
        <v>311</v>
      </c>
      <c r="F46" t="s">
        <v>200</v>
      </c>
      <c r="G46" t="s">
        <v>205</v>
      </c>
      <c r="H46" t="s">
        <v>98</v>
      </c>
    </row>
    <row r="47" spans="1:8">
      <c r="A47" s="1">
        <v>40400</v>
      </c>
      <c r="B47">
        <v>139556</v>
      </c>
      <c r="C47">
        <v>22367</v>
      </c>
      <c r="D47" t="s">
        <v>233</v>
      </c>
      <c r="E47">
        <v>99.99</v>
      </c>
      <c r="F47" t="s">
        <v>9</v>
      </c>
      <c r="G47" t="s">
        <v>179</v>
      </c>
      <c r="H47" t="s">
        <v>178</v>
      </c>
    </row>
    <row r="48" spans="1:8">
      <c r="A48" s="1">
        <v>40401</v>
      </c>
      <c r="B48">
        <v>139482</v>
      </c>
      <c r="C48">
        <v>22379</v>
      </c>
      <c r="D48" t="s">
        <v>234</v>
      </c>
      <c r="E48">
        <v>162.59</v>
      </c>
      <c r="F48" t="s">
        <v>9</v>
      </c>
      <c r="G48" t="s">
        <v>205</v>
      </c>
      <c r="H48" t="s">
        <v>178</v>
      </c>
    </row>
    <row r="49" spans="1:8">
      <c r="A49" s="1">
        <v>40401</v>
      </c>
      <c r="B49">
        <v>139341</v>
      </c>
      <c r="C49">
        <v>22407</v>
      </c>
      <c r="D49" t="s">
        <v>235</v>
      </c>
      <c r="E49">
        <v>1919.74</v>
      </c>
      <c r="F49" t="s">
        <v>10</v>
      </c>
      <c r="G49" t="s">
        <v>48</v>
      </c>
      <c r="H49" t="s">
        <v>178</v>
      </c>
    </row>
    <row r="50" spans="1:8">
      <c r="A50" s="1">
        <v>40401</v>
      </c>
      <c r="B50">
        <v>139651</v>
      </c>
      <c r="C50">
        <v>22410</v>
      </c>
      <c r="D50" t="s">
        <v>95</v>
      </c>
      <c r="E50">
        <v>316.35000000000002</v>
      </c>
      <c r="F50" t="s">
        <v>9</v>
      </c>
      <c r="G50" t="s">
        <v>179</v>
      </c>
      <c r="H50" t="s">
        <v>178</v>
      </c>
    </row>
    <row r="51" spans="1:8">
      <c r="A51" s="1">
        <v>40401</v>
      </c>
      <c r="B51">
        <v>139013</v>
      </c>
      <c r="C51">
        <v>22420</v>
      </c>
      <c r="D51" t="s">
        <v>236</v>
      </c>
      <c r="E51">
        <v>338.25</v>
      </c>
      <c r="F51" t="s">
        <v>9</v>
      </c>
      <c r="G51" t="s">
        <v>205</v>
      </c>
      <c r="H51" t="s">
        <v>178</v>
      </c>
    </row>
    <row r="52" spans="1:8">
      <c r="A52" s="1">
        <v>40401</v>
      </c>
      <c r="B52">
        <v>139704</v>
      </c>
      <c r="C52">
        <v>22436</v>
      </c>
      <c r="D52" t="s">
        <v>237</v>
      </c>
      <c r="E52">
        <v>90.85</v>
      </c>
      <c r="F52" t="s">
        <v>9</v>
      </c>
      <c r="G52" t="s">
        <v>179</v>
      </c>
      <c r="H52" t="s">
        <v>178</v>
      </c>
    </row>
    <row r="53" spans="1:8">
      <c r="A53" s="1">
        <v>40402</v>
      </c>
      <c r="B53">
        <v>139783</v>
      </c>
      <c r="C53">
        <v>22420</v>
      </c>
      <c r="D53" t="s">
        <v>95</v>
      </c>
      <c r="E53">
        <v>88.33</v>
      </c>
      <c r="F53" t="s">
        <v>9</v>
      </c>
      <c r="G53" t="s">
        <v>205</v>
      </c>
      <c r="H53" t="s">
        <v>178</v>
      </c>
    </row>
    <row r="54" spans="1:8">
      <c r="A54" s="1">
        <v>40402</v>
      </c>
      <c r="B54">
        <v>139830</v>
      </c>
      <c r="C54">
        <v>22473</v>
      </c>
      <c r="D54" t="s">
        <v>238</v>
      </c>
      <c r="E54">
        <v>561.45000000000005</v>
      </c>
      <c r="F54" t="s">
        <v>9</v>
      </c>
      <c r="G54" t="s">
        <v>205</v>
      </c>
      <c r="H54" t="s">
        <v>178</v>
      </c>
    </row>
    <row r="55" spans="1:8">
      <c r="A55" s="1">
        <v>40402</v>
      </c>
      <c r="B55">
        <v>139704</v>
      </c>
      <c r="C55">
        <v>22480</v>
      </c>
      <c r="D55" t="s">
        <v>239</v>
      </c>
      <c r="E55">
        <v>61</v>
      </c>
      <c r="F55" t="s">
        <v>69</v>
      </c>
      <c r="G55" t="s">
        <v>185</v>
      </c>
      <c r="H55" t="s">
        <v>240</v>
      </c>
    </row>
    <row r="56" spans="1:8">
      <c r="A56" s="1">
        <v>40402</v>
      </c>
      <c r="B56" t="s">
        <v>6</v>
      </c>
      <c r="C56">
        <v>22481</v>
      </c>
      <c r="D56" t="s">
        <v>241</v>
      </c>
      <c r="E56">
        <v>163.80000000000001</v>
      </c>
      <c r="F56" t="s">
        <v>170</v>
      </c>
      <c r="G56" t="s">
        <v>205</v>
      </c>
      <c r="H56" t="s">
        <v>178</v>
      </c>
    </row>
    <row r="57" spans="1:8">
      <c r="A57" s="1">
        <v>40402</v>
      </c>
      <c r="B57" t="s">
        <v>6</v>
      </c>
      <c r="C57">
        <v>22482</v>
      </c>
      <c r="D57" t="s">
        <v>242</v>
      </c>
      <c r="E57">
        <v>45.4</v>
      </c>
      <c r="F57" t="s">
        <v>170</v>
      </c>
      <c r="G57" t="s">
        <v>205</v>
      </c>
      <c r="H57" t="s">
        <v>178</v>
      </c>
    </row>
    <row r="58" spans="1:8">
      <c r="A58" s="1">
        <v>40402</v>
      </c>
      <c r="B58">
        <v>139909</v>
      </c>
      <c r="C58">
        <v>22487</v>
      </c>
      <c r="D58" t="s">
        <v>97</v>
      </c>
      <c r="E58">
        <v>98.09</v>
      </c>
      <c r="F58" t="s">
        <v>69</v>
      </c>
      <c r="G58" t="s">
        <v>185</v>
      </c>
      <c r="H58" t="s">
        <v>178</v>
      </c>
    </row>
    <row r="59" spans="1:8">
      <c r="A59" s="1">
        <v>40402</v>
      </c>
      <c r="B59" t="s">
        <v>6</v>
      </c>
      <c r="C59">
        <v>22488</v>
      </c>
      <c r="D59" t="s">
        <v>243</v>
      </c>
      <c r="E59">
        <v>258.29000000000002</v>
      </c>
      <c r="F59" t="s">
        <v>170</v>
      </c>
      <c r="G59" t="s">
        <v>205</v>
      </c>
      <c r="H59" t="s">
        <v>178</v>
      </c>
    </row>
    <row r="60" spans="1:8">
      <c r="A60" s="1">
        <v>40402</v>
      </c>
      <c r="B60" t="s">
        <v>6</v>
      </c>
      <c r="C60">
        <v>22491</v>
      </c>
      <c r="D60" t="s">
        <v>244</v>
      </c>
      <c r="E60">
        <v>299.99</v>
      </c>
      <c r="F60" t="s">
        <v>170</v>
      </c>
      <c r="G60" t="s">
        <v>205</v>
      </c>
      <c r="H60" t="s">
        <v>178</v>
      </c>
    </row>
    <row r="61" spans="1:8">
      <c r="A61" s="1">
        <v>40403</v>
      </c>
      <c r="B61">
        <v>140080</v>
      </c>
      <c r="C61">
        <v>22558</v>
      </c>
      <c r="D61" t="s">
        <v>245</v>
      </c>
      <c r="E61">
        <v>596.48</v>
      </c>
      <c r="F61" t="s">
        <v>9</v>
      </c>
      <c r="G61" t="s">
        <v>205</v>
      </c>
      <c r="H61" t="s">
        <v>178</v>
      </c>
    </row>
    <row r="62" spans="1:8">
      <c r="A62" s="1">
        <v>40403</v>
      </c>
      <c r="B62" t="s">
        <v>6</v>
      </c>
      <c r="C62">
        <v>22566</v>
      </c>
      <c r="D62" t="s">
        <v>214</v>
      </c>
      <c r="E62">
        <v>14.41</v>
      </c>
      <c r="F62" t="s">
        <v>170</v>
      </c>
      <c r="G62" t="s">
        <v>205</v>
      </c>
      <c r="H62" t="s">
        <v>178</v>
      </c>
    </row>
    <row r="63" spans="1:8">
      <c r="A63" s="1">
        <v>40403</v>
      </c>
      <c r="B63">
        <v>136107</v>
      </c>
      <c r="C63">
        <v>22567</v>
      </c>
      <c r="D63" t="s">
        <v>246</v>
      </c>
      <c r="E63">
        <v>4359.18</v>
      </c>
      <c r="F63" t="s">
        <v>82</v>
      </c>
      <c r="G63" t="s">
        <v>179</v>
      </c>
      <c r="H63" t="s">
        <v>181</v>
      </c>
    </row>
    <row r="64" spans="1:8">
      <c r="A64" s="1">
        <v>40403</v>
      </c>
      <c r="B64">
        <v>138125</v>
      </c>
      <c r="C64">
        <v>22593</v>
      </c>
      <c r="D64" t="s">
        <v>247</v>
      </c>
      <c r="E64">
        <v>4740.3</v>
      </c>
      <c r="F64" t="s">
        <v>211</v>
      </c>
      <c r="G64" t="s">
        <v>86</v>
      </c>
      <c r="H64" t="s">
        <v>181</v>
      </c>
    </row>
    <row r="65" spans="1:8">
      <c r="A65" s="1">
        <v>40403</v>
      </c>
      <c r="B65">
        <v>140126</v>
      </c>
      <c r="C65">
        <v>22602</v>
      </c>
      <c r="D65" t="s">
        <v>248</v>
      </c>
      <c r="E65">
        <v>123.4</v>
      </c>
      <c r="F65" t="s">
        <v>9</v>
      </c>
      <c r="G65" t="s">
        <v>205</v>
      </c>
      <c r="H65" t="s">
        <v>202</v>
      </c>
    </row>
    <row r="66" spans="1:8">
      <c r="A66" s="1">
        <v>40403</v>
      </c>
      <c r="B66">
        <v>140188</v>
      </c>
      <c r="C66">
        <v>22603</v>
      </c>
      <c r="D66" t="s">
        <v>247</v>
      </c>
      <c r="E66">
        <v>0</v>
      </c>
      <c r="F66" t="s">
        <v>9</v>
      </c>
      <c r="G66" t="s">
        <v>205</v>
      </c>
      <c r="H66" t="s">
        <v>202</v>
      </c>
    </row>
    <row r="67" spans="1:8">
      <c r="A67" s="1">
        <v>40403</v>
      </c>
      <c r="B67">
        <v>140190</v>
      </c>
      <c r="C67">
        <v>22604</v>
      </c>
      <c r="D67" t="s">
        <v>249</v>
      </c>
      <c r="E67">
        <v>867.6</v>
      </c>
      <c r="F67" t="s">
        <v>200</v>
      </c>
      <c r="G67" t="s">
        <v>179</v>
      </c>
      <c r="H67" t="s">
        <v>98</v>
      </c>
    </row>
    <row r="68" spans="1:8">
      <c r="A68" s="1">
        <v>40403</v>
      </c>
      <c r="B68" t="s">
        <v>6</v>
      </c>
      <c r="C68">
        <v>22606</v>
      </c>
      <c r="D68" t="s">
        <v>250</v>
      </c>
      <c r="E68">
        <v>20.5</v>
      </c>
      <c r="F68" t="s">
        <v>170</v>
      </c>
      <c r="G68" t="s">
        <v>205</v>
      </c>
      <c r="H68" t="s">
        <v>202</v>
      </c>
    </row>
    <row r="69" spans="1:8">
      <c r="A69" s="1">
        <v>40403</v>
      </c>
      <c r="B69">
        <v>141413</v>
      </c>
      <c r="C69">
        <v>22613</v>
      </c>
      <c r="D69" t="s">
        <v>251</v>
      </c>
      <c r="E69">
        <v>4025.9</v>
      </c>
      <c r="F69" t="s">
        <v>86</v>
      </c>
      <c r="G69" t="s">
        <v>86</v>
      </c>
      <c r="H69" t="s">
        <v>202</v>
      </c>
    </row>
    <row r="70" spans="1:8">
      <c r="A70" s="1">
        <v>40406</v>
      </c>
      <c r="B70">
        <v>140401</v>
      </c>
      <c r="C70">
        <v>22630</v>
      </c>
      <c r="D70" t="s">
        <v>206</v>
      </c>
      <c r="E70">
        <v>299</v>
      </c>
      <c r="F70" t="s">
        <v>200</v>
      </c>
      <c r="G70" t="s">
        <v>205</v>
      </c>
      <c r="H70" t="s">
        <v>98</v>
      </c>
    </row>
    <row r="71" spans="1:8">
      <c r="A71" s="1">
        <v>40406</v>
      </c>
      <c r="B71" t="s">
        <v>6</v>
      </c>
      <c r="C71">
        <v>22647</v>
      </c>
      <c r="D71" t="s">
        <v>102</v>
      </c>
      <c r="E71">
        <v>256.86</v>
      </c>
    </row>
    <row r="72" spans="1:8">
      <c r="A72" s="1">
        <v>40406</v>
      </c>
      <c r="B72">
        <v>140599</v>
      </c>
      <c r="C72">
        <v>22649</v>
      </c>
      <c r="D72" t="s">
        <v>92</v>
      </c>
      <c r="E72">
        <v>65.3</v>
      </c>
      <c r="F72" t="s">
        <v>9</v>
      </c>
      <c r="G72" t="s">
        <v>205</v>
      </c>
      <c r="H72" t="s">
        <v>178</v>
      </c>
    </row>
    <row r="73" spans="1:8">
      <c r="A73" s="1">
        <v>40406</v>
      </c>
      <c r="B73">
        <v>139976</v>
      </c>
      <c r="C73">
        <v>22679</v>
      </c>
      <c r="D73" t="s">
        <v>252</v>
      </c>
      <c r="E73">
        <v>142.97999999999999</v>
      </c>
      <c r="F73" t="s">
        <v>218</v>
      </c>
      <c r="G73" t="s">
        <v>48</v>
      </c>
      <c r="H73" t="s">
        <v>98</v>
      </c>
    </row>
    <row r="74" spans="1:8">
      <c r="A74" s="1">
        <v>40406</v>
      </c>
      <c r="B74">
        <v>140626</v>
      </c>
      <c r="C74">
        <v>22686</v>
      </c>
      <c r="D74" t="s">
        <v>253</v>
      </c>
      <c r="E74">
        <v>13</v>
      </c>
      <c r="F74" t="s">
        <v>9</v>
      </c>
      <c r="G74" t="s">
        <v>179</v>
      </c>
      <c r="H74" t="s">
        <v>178</v>
      </c>
    </row>
    <row r="75" spans="1:8">
      <c r="A75" s="1">
        <v>40406</v>
      </c>
      <c r="B75">
        <v>140626</v>
      </c>
      <c r="C75">
        <v>22696</v>
      </c>
      <c r="D75" t="s">
        <v>254</v>
      </c>
      <c r="E75">
        <v>47</v>
      </c>
      <c r="F75" t="s">
        <v>9</v>
      </c>
      <c r="G75" t="s">
        <v>205</v>
      </c>
      <c r="H75" t="s">
        <v>178</v>
      </c>
    </row>
    <row r="76" spans="1:8">
      <c r="A76" s="1">
        <v>40406</v>
      </c>
      <c r="B76">
        <v>140646</v>
      </c>
      <c r="C76">
        <v>22701</v>
      </c>
      <c r="D76" t="s">
        <v>255</v>
      </c>
      <c r="E76">
        <v>127.33</v>
      </c>
      <c r="F76" t="s">
        <v>9</v>
      </c>
      <c r="G76" t="s">
        <v>205</v>
      </c>
      <c r="H76" t="s">
        <v>178</v>
      </c>
    </row>
    <row r="77" spans="1:8">
      <c r="A77" s="1">
        <v>40407</v>
      </c>
      <c r="B77" t="s">
        <v>6</v>
      </c>
      <c r="C77">
        <v>22721</v>
      </c>
      <c r="D77" t="s">
        <v>103</v>
      </c>
      <c r="E77">
        <v>499.99</v>
      </c>
      <c r="F77" t="s">
        <v>48</v>
      </c>
      <c r="G77" t="s">
        <v>86</v>
      </c>
      <c r="H77" t="s">
        <v>202</v>
      </c>
    </row>
    <row r="78" spans="1:8">
      <c r="A78" s="1">
        <v>40407</v>
      </c>
      <c r="B78" t="s">
        <v>6</v>
      </c>
      <c r="C78">
        <v>22726</v>
      </c>
      <c r="D78" t="s">
        <v>256</v>
      </c>
      <c r="E78">
        <v>129.99</v>
      </c>
      <c r="F78" t="s">
        <v>9</v>
      </c>
      <c r="G78" t="s">
        <v>205</v>
      </c>
      <c r="H78" t="s">
        <v>178</v>
      </c>
    </row>
    <row r="79" spans="1:8">
      <c r="A79" s="1">
        <v>40408</v>
      </c>
      <c r="B79">
        <v>141148</v>
      </c>
      <c r="C79">
        <v>22794</v>
      </c>
      <c r="D79" t="s">
        <v>257</v>
      </c>
      <c r="E79">
        <v>188.99</v>
      </c>
      <c r="F79" t="s">
        <v>200</v>
      </c>
      <c r="G79" t="s">
        <v>205</v>
      </c>
      <c r="H79" t="s">
        <v>98</v>
      </c>
    </row>
    <row r="80" spans="1:8">
      <c r="A80" s="1">
        <v>40408</v>
      </c>
      <c r="B80" t="s">
        <v>6</v>
      </c>
      <c r="C80">
        <v>22800</v>
      </c>
      <c r="D80" t="s">
        <v>245</v>
      </c>
      <c r="E80">
        <v>164.48</v>
      </c>
      <c r="F80" t="s">
        <v>48</v>
      </c>
      <c r="G80" t="s">
        <v>48</v>
      </c>
      <c r="H80" t="s">
        <v>178</v>
      </c>
    </row>
    <row r="81" spans="1:8">
      <c r="A81" s="1">
        <v>40408</v>
      </c>
      <c r="B81">
        <v>141142</v>
      </c>
      <c r="C81">
        <v>22806</v>
      </c>
      <c r="D81" t="s">
        <v>258</v>
      </c>
      <c r="E81">
        <v>173.03</v>
      </c>
      <c r="F81" t="s">
        <v>200</v>
      </c>
      <c r="G81" t="s">
        <v>205</v>
      </c>
      <c r="H81" t="s">
        <v>98</v>
      </c>
    </row>
    <row r="82" spans="1:8">
      <c r="A82" s="1">
        <v>40409</v>
      </c>
      <c r="B82" t="s">
        <v>6</v>
      </c>
      <c r="C82">
        <v>22819</v>
      </c>
      <c r="D82" t="s">
        <v>259</v>
      </c>
      <c r="E82">
        <v>293.17</v>
      </c>
      <c r="F82" t="s">
        <v>86</v>
      </c>
      <c r="G82" t="s">
        <v>86</v>
      </c>
      <c r="H82" t="s">
        <v>178</v>
      </c>
    </row>
    <row r="83" spans="1:8">
      <c r="A83" s="1">
        <v>40409</v>
      </c>
      <c r="B83">
        <v>139689</v>
      </c>
      <c r="C83">
        <v>22823</v>
      </c>
      <c r="D83" t="s">
        <v>260</v>
      </c>
      <c r="E83">
        <v>234.99</v>
      </c>
      <c r="F83" t="s">
        <v>86</v>
      </c>
      <c r="G83" t="s">
        <v>86</v>
      </c>
      <c r="H83" t="s">
        <v>202</v>
      </c>
    </row>
    <row r="84" spans="1:8">
      <c r="A84" s="1">
        <v>40409</v>
      </c>
      <c r="B84">
        <v>141140</v>
      </c>
      <c r="C84">
        <v>22835</v>
      </c>
      <c r="D84" t="s">
        <v>261</v>
      </c>
      <c r="E84">
        <v>1200</v>
      </c>
      <c r="F84" t="s">
        <v>86</v>
      </c>
      <c r="G84" t="s">
        <v>86</v>
      </c>
      <c r="H84" t="s">
        <v>178</v>
      </c>
    </row>
    <row r="85" spans="1:8">
      <c r="A85" s="1">
        <v>40409</v>
      </c>
      <c r="B85">
        <v>141216</v>
      </c>
      <c r="C85">
        <v>22863</v>
      </c>
      <c r="D85" t="s">
        <v>262</v>
      </c>
      <c r="E85">
        <v>702.05</v>
      </c>
      <c r="F85" t="s">
        <v>200</v>
      </c>
      <c r="G85" t="s">
        <v>205</v>
      </c>
      <c r="H85" t="s">
        <v>98</v>
      </c>
    </row>
    <row r="86" spans="1:8">
      <c r="A86" s="1">
        <v>40409</v>
      </c>
      <c r="B86">
        <v>141216</v>
      </c>
      <c r="C86">
        <v>22865</v>
      </c>
      <c r="D86" t="s">
        <v>263</v>
      </c>
      <c r="E86">
        <v>23</v>
      </c>
      <c r="F86" t="s">
        <v>9</v>
      </c>
      <c r="G86" t="s">
        <v>179</v>
      </c>
      <c r="H86" t="s">
        <v>178</v>
      </c>
    </row>
    <row r="87" spans="1:8">
      <c r="A87" s="1">
        <v>40410</v>
      </c>
      <c r="B87">
        <v>141210</v>
      </c>
      <c r="C87">
        <v>22882</v>
      </c>
      <c r="D87" t="s">
        <v>264</v>
      </c>
      <c r="E87">
        <v>144</v>
      </c>
      <c r="F87" t="s">
        <v>9</v>
      </c>
      <c r="G87" t="s">
        <v>179</v>
      </c>
      <c r="H87" t="s">
        <v>178</v>
      </c>
    </row>
    <row r="88" spans="1:8">
      <c r="A88" s="1">
        <v>40410</v>
      </c>
      <c r="B88">
        <v>140193</v>
      </c>
      <c r="C88">
        <v>22898</v>
      </c>
      <c r="D88" t="s">
        <v>77</v>
      </c>
      <c r="E88">
        <v>1443.18</v>
      </c>
      <c r="F88" t="s">
        <v>200</v>
      </c>
      <c r="G88" t="s">
        <v>205</v>
      </c>
      <c r="H88" t="s">
        <v>98</v>
      </c>
    </row>
    <row r="89" spans="1:8">
      <c r="A89" s="1">
        <v>40410</v>
      </c>
      <c r="B89">
        <v>141436</v>
      </c>
      <c r="C89">
        <v>22906</v>
      </c>
      <c r="D89" t="s">
        <v>105</v>
      </c>
      <c r="E89">
        <v>382.73</v>
      </c>
      <c r="F89" t="s">
        <v>9</v>
      </c>
      <c r="G89" t="s">
        <v>179</v>
      </c>
      <c r="H89" t="s">
        <v>178</v>
      </c>
    </row>
    <row r="90" spans="1:8">
      <c r="A90" s="1">
        <v>40413</v>
      </c>
      <c r="B90">
        <v>141459</v>
      </c>
      <c r="C90">
        <v>22985</v>
      </c>
      <c r="D90" t="s">
        <v>265</v>
      </c>
      <c r="E90">
        <v>420.26</v>
      </c>
      <c r="F90" t="s">
        <v>200</v>
      </c>
      <c r="G90" t="s">
        <v>205</v>
      </c>
      <c r="H90" t="s">
        <v>98</v>
      </c>
    </row>
    <row r="91" spans="1:8">
      <c r="A91" s="1">
        <v>40413</v>
      </c>
      <c r="B91">
        <v>141859</v>
      </c>
      <c r="C91">
        <v>23012</v>
      </c>
      <c r="D91" t="s">
        <v>266</v>
      </c>
      <c r="E91">
        <v>189.99</v>
      </c>
      <c r="F91" t="s">
        <v>200</v>
      </c>
      <c r="G91" t="s">
        <v>179</v>
      </c>
      <c r="H91" t="s">
        <v>98</v>
      </c>
    </row>
    <row r="92" spans="1:8">
      <c r="A92" s="1">
        <v>40414</v>
      </c>
      <c r="B92" t="s">
        <v>6</v>
      </c>
      <c r="C92">
        <v>23026</v>
      </c>
      <c r="D92" t="s">
        <v>267</v>
      </c>
      <c r="E92">
        <v>15.07</v>
      </c>
      <c r="F92" t="s">
        <v>170</v>
      </c>
      <c r="G92" t="s">
        <v>205</v>
      </c>
      <c r="H92" t="s">
        <v>178</v>
      </c>
    </row>
    <row r="93" spans="1:8">
      <c r="A93" s="1">
        <v>40414</v>
      </c>
      <c r="B93" t="s">
        <v>6</v>
      </c>
      <c r="C93">
        <v>23058</v>
      </c>
      <c r="D93" t="s">
        <v>99</v>
      </c>
      <c r="E93">
        <v>30.61</v>
      </c>
      <c r="F93" t="s">
        <v>170</v>
      </c>
      <c r="G93" t="s">
        <v>205</v>
      </c>
      <c r="H93" t="s">
        <v>178</v>
      </c>
    </row>
    <row r="94" spans="1:8">
      <c r="A94" s="1">
        <v>40414</v>
      </c>
      <c r="B94" t="s">
        <v>6</v>
      </c>
      <c r="C94">
        <v>23061</v>
      </c>
      <c r="D94" t="s">
        <v>100</v>
      </c>
      <c r="E94">
        <v>91.18</v>
      </c>
      <c r="F94" t="s">
        <v>48</v>
      </c>
      <c r="G94" t="s">
        <v>86</v>
      </c>
      <c r="H94" t="s">
        <v>178</v>
      </c>
    </row>
    <row r="95" spans="1:8">
      <c r="A95" s="1">
        <v>40414</v>
      </c>
      <c r="B95" t="s">
        <v>6</v>
      </c>
      <c r="C95">
        <v>23062</v>
      </c>
      <c r="D95" t="s">
        <v>268</v>
      </c>
      <c r="E95">
        <v>721.1</v>
      </c>
      <c r="F95" t="s">
        <v>48</v>
      </c>
      <c r="G95" t="s">
        <v>86</v>
      </c>
      <c r="H95" t="s">
        <v>178</v>
      </c>
    </row>
    <row r="96" spans="1:8">
      <c r="A96" s="1">
        <v>40414</v>
      </c>
      <c r="B96">
        <v>141931</v>
      </c>
      <c r="C96">
        <v>23092</v>
      </c>
      <c r="D96" t="s">
        <v>269</v>
      </c>
      <c r="E96">
        <v>423.3</v>
      </c>
      <c r="F96" t="s">
        <v>9</v>
      </c>
      <c r="G96" t="s">
        <v>179</v>
      </c>
      <c r="H96" t="s">
        <v>178</v>
      </c>
    </row>
    <row r="97" spans="1:8">
      <c r="A97" s="1">
        <v>40414</v>
      </c>
      <c r="B97">
        <v>141930</v>
      </c>
      <c r="C97">
        <v>23094</v>
      </c>
      <c r="D97" t="s">
        <v>270</v>
      </c>
      <c r="E97">
        <v>423.3</v>
      </c>
      <c r="F97" t="s">
        <v>9</v>
      </c>
      <c r="G97" t="s">
        <v>179</v>
      </c>
      <c r="H97" t="s">
        <v>178</v>
      </c>
    </row>
    <row r="98" spans="1:8">
      <c r="A98" s="1">
        <v>40414</v>
      </c>
      <c r="B98">
        <v>141935</v>
      </c>
      <c r="C98">
        <v>23095</v>
      </c>
      <c r="D98" t="s">
        <v>271</v>
      </c>
      <c r="E98">
        <v>341.46</v>
      </c>
      <c r="F98" t="s">
        <v>9</v>
      </c>
      <c r="G98" t="s">
        <v>205</v>
      </c>
      <c r="H98" t="s">
        <v>178</v>
      </c>
    </row>
    <row r="99" spans="1:8">
      <c r="A99" s="1">
        <v>40414</v>
      </c>
      <c r="B99">
        <v>142103</v>
      </c>
      <c r="C99">
        <v>23096</v>
      </c>
      <c r="D99" t="s">
        <v>104</v>
      </c>
      <c r="E99">
        <v>299</v>
      </c>
      <c r="F99" t="s">
        <v>200</v>
      </c>
      <c r="G99" t="s">
        <v>179</v>
      </c>
      <c r="H99" t="s">
        <v>178</v>
      </c>
    </row>
    <row r="100" spans="1:8">
      <c r="A100" s="1">
        <v>40414</v>
      </c>
      <c r="B100">
        <v>142002</v>
      </c>
      <c r="C100">
        <v>23103</v>
      </c>
      <c r="D100" t="s">
        <v>129</v>
      </c>
      <c r="E100">
        <v>99</v>
      </c>
      <c r="F100" t="s">
        <v>9</v>
      </c>
      <c r="G100" t="s">
        <v>205</v>
      </c>
      <c r="H100" t="s">
        <v>178</v>
      </c>
    </row>
    <row r="101" spans="1:8">
      <c r="A101" s="1">
        <v>40414</v>
      </c>
      <c r="B101">
        <v>142104</v>
      </c>
      <c r="C101">
        <v>23108</v>
      </c>
      <c r="D101" t="s">
        <v>272</v>
      </c>
      <c r="E101">
        <v>1079.8499999999999</v>
      </c>
      <c r="F101" t="s">
        <v>9</v>
      </c>
      <c r="G101" t="s">
        <v>205</v>
      </c>
      <c r="H101" t="s">
        <v>178</v>
      </c>
    </row>
    <row r="102" spans="1:8">
      <c r="A102" s="1">
        <v>40414</v>
      </c>
      <c r="B102">
        <v>142143</v>
      </c>
      <c r="C102">
        <v>23111</v>
      </c>
      <c r="D102" t="s">
        <v>273</v>
      </c>
      <c r="E102">
        <v>113.95</v>
      </c>
      <c r="F102" t="s">
        <v>200</v>
      </c>
      <c r="G102" t="s">
        <v>205</v>
      </c>
      <c r="H102" t="s">
        <v>98</v>
      </c>
    </row>
    <row r="103" spans="1:8">
      <c r="A103" s="1">
        <v>40415</v>
      </c>
      <c r="B103">
        <v>142336</v>
      </c>
      <c r="C103">
        <v>23123</v>
      </c>
      <c r="D103" t="s">
        <v>274</v>
      </c>
      <c r="E103">
        <v>215.65</v>
      </c>
      <c r="F103" t="s">
        <v>218</v>
      </c>
      <c r="G103" t="s">
        <v>86</v>
      </c>
      <c r="H103" t="s">
        <v>98</v>
      </c>
    </row>
    <row r="104" spans="1:8">
      <c r="A104" s="1">
        <v>40415</v>
      </c>
      <c r="B104">
        <v>142252</v>
      </c>
      <c r="C104">
        <v>23125</v>
      </c>
      <c r="D104" t="s">
        <v>275</v>
      </c>
      <c r="E104">
        <v>147.33000000000001</v>
      </c>
      <c r="F104" t="s">
        <v>9</v>
      </c>
      <c r="G104" t="s">
        <v>205</v>
      </c>
      <c r="H104" t="s">
        <v>178</v>
      </c>
    </row>
    <row r="105" spans="1:8">
      <c r="A105" s="1">
        <v>40415</v>
      </c>
      <c r="B105" t="s">
        <v>6</v>
      </c>
      <c r="C105">
        <v>23131</v>
      </c>
      <c r="D105" t="s">
        <v>276</v>
      </c>
      <c r="E105">
        <v>43.5</v>
      </c>
      <c r="F105" t="s">
        <v>86</v>
      </c>
      <c r="G105" t="s">
        <v>86</v>
      </c>
      <c r="H105" t="s">
        <v>178</v>
      </c>
    </row>
    <row r="106" spans="1:8">
      <c r="A106" s="1">
        <v>40415</v>
      </c>
      <c r="B106" t="s">
        <v>6</v>
      </c>
      <c r="C106">
        <v>23137</v>
      </c>
      <c r="D106" t="s">
        <v>277</v>
      </c>
      <c r="E106">
        <v>8.34</v>
      </c>
      <c r="F106" t="s">
        <v>170</v>
      </c>
      <c r="G106" t="s">
        <v>205</v>
      </c>
      <c r="H106" t="s">
        <v>178</v>
      </c>
    </row>
    <row r="107" spans="1:8">
      <c r="A107" s="1">
        <v>40415</v>
      </c>
      <c r="B107" t="s">
        <v>6</v>
      </c>
      <c r="C107">
        <v>23140</v>
      </c>
      <c r="D107" s="2" t="s">
        <v>278</v>
      </c>
      <c r="E107">
        <v>863.35</v>
      </c>
      <c r="F107" t="s">
        <v>86</v>
      </c>
      <c r="G107" t="s">
        <v>86</v>
      </c>
      <c r="H107" t="s">
        <v>178</v>
      </c>
    </row>
    <row r="108" spans="1:8">
      <c r="A108" s="1">
        <v>40415</v>
      </c>
      <c r="B108">
        <v>142533</v>
      </c>
      <c r="C108">
        <v>23147</v>
      </c>
      <c r="D108" t="s">
        <v>279</v>
      </c>
      <c r="E108">
        <v>279</v>
      </c>
      <c r="F108" t="s">
        <v>200</v>
      </c>
      <c r="G108" t="s">
        <v>205</v>
      </c>
      <c r="H108" t="s">
        <v>98</v>
      </c>
    </row>
    <row r="109" spans="1:8">
      <c r="A109" s="1">
        <v>40415</v>
      </c>
      <c r="B109">
        <v>142317</v>
      </c>
      <c r="C109">
        <v>23148</v>
      </c>
      <c r="D109" t="s">
        <v>280</v>
      </c>
      <c r="E109">
        <v>379.99</v>
      </c>
      <c r="F109" t="s">
        <v>200</v>
      </c>
      <c r="G109" t="s">
        <v>179</v>
      </c>
      <c r="H109" t="s">
        <v>98</v>
      </c>
    </row>
    <row r="110" spans="1:8">
      <c r="A110" s="1">
        <v>40416</v>
      </c>
      <c r="B110">
        <v>136378</v>
      </c>
      <c r="C110">
        <v>23175</v>
      </c>
      <c r="D110" t="s">
        <v>273</v>
      </c>
      <c r="E110">
        <v>2210.09</v>
      </c>
      <c r="F110" t="s">
        <v>200</v>
      </c>
      <c r="G110" t="s">
        <v>179</v>
      </c>
      <c r="H110" t="s">
        <v>98</v>
      </c>
    </row>
    <row r="111" spans="1:8">
      <c r="A111" s="1">
        <v>40416</v>
      </c>
      <c r="B111">
        <v>142673</v>
      </c>
      <c r="C111">
        <v>23205</v>
      </c>
      <c r="D111" t="s">
        <v>253</v>
      </c>
      <c r="E111">
        <v>13</v>
      </c>
      <c r="F111" t="s">
        <v>9</v>
      </c>
      <c r="G111" t="s">
        <v>205</v>
      </c>
      <c r="H111" t="s">
        <v>178</v>
      </c>
    </row>
    <row r="112" spans="1:8">
      <c r="A112" s="1">
        <v>40416</v>
      </c>
      <c r="B112" t="s">
        <v>6</v>
      </c>
      <c r="C112">
        <v>23207</v>
      </c>
      <c r="D112" t="s">
        <v>281</v>
      </c>
      <c r="E112">
        <v>175.5</v>
      </c>
      <c r="F112" t="s">
        <v>86</v>
      </c>
      <c r="G112" t="s">
        <v>86</v>
      </c>
      <c r="H112" t="s">
        <v>178</v>
      </c>
    </row>
    <row r="113" spans="1:8">
      <c r="A113" s="1">
        <v>40416</v>
      </c>
      <c r="B113">
        <v>142672</v>
      </c>
      <c r="C113">
        <v>23217</v>
      </c>
      <c r="D113" t="s">
        <v>282</v>
      </c>
      <c r="E113">
        <v>634</v>
      </c>
      <c r="F113" t="s">
        <v>9</v>
      </c>
      <c r="G113" t="s">
        <v>205</v>
      </c>
      <c r="H113" t="s">
        <v>240</v>
      </c>
    </row>
    <row r="114" spans="1:8">
      <c r="A114" s="1">
        <v>40417</v>
      </c>
      <c r="B114">
        <v>142916</v>
      </c>
      <c r="C114">
        <v>23255</v>
      </c>
      <c r="D114" t="s">
        <v>283</v>
      </c>
      <c r="E114">
        <v>638</v>
      </c>
      <c r="F114" t="s">
        <v>9</v>
      </c>
      <c r="G114" t="s">
        <v>205</v>
      </c>
      <c r="H114" t="s">
        <v>178</v>
      </c>
    </row>
    <row r="115" spans="1:8">
      <c r="A115" s="1">
        <v>40417</v>
      </c>
      <c r="B115">
        <v>137860</v>
      </c>
      <c r="C115">
        <v>23264</v>
      </c>
      <c r="D115" t="s">
        <v>94</v>
      </c>
      <c r="E115">
        <v>780.16</v>
      </c>
      <c r="F115" t="s">
        <v>227</v>
      </c>
      <c r="G115" t="s">
        <v>48</v>
      </c>
      <c r="H115" t="s">
        <v>198</v>
      </c>
    </row>
    <row r="116" spans="1:8">
      <c r="A116" s="1">
        <v>40417</v>
      </c>
      <c r="B116" t="s">
        <v>6</v>
      </c>
      <c r="C116">
        <v>23272</v>
      </c>
      <c r="D116" t="s">
        <v>284</v>
      </c>
      <c r="E116">
        <v>523.79999999999995</v>
      </c>
      <c r="F116" t="s">
        <v>223</v>
      </c>
      <c r="G116" t="s">
        <v>84</v>
      </c>
      <c r="H116" t="s">
        <v>178</v>
      </c>
    </row>
    <row r="117" spans="1:8">
      <c r="A117" s="1">
        <v>40420</v>
      </c>
      <c r="B117">
        <v>141098</v>
      </c>
      <c r="C117">
        <v>23327</v>
      </c>
      <c r="D117" t="s">
        <v>285</v>
      </c>
      <c r="E117">
        <v>110.04</v>
      </c>
      <c r="F117" t="s">
        <v>26</v>
      </c>
      <c r="G117" t="s">
        <v>205</v>
      </c>
      <c r="H117" t="s">
        <v>98</v>
      </c>
    </row>
    <row r="118" spans="1:8">
      <c r="A118" s="1">
        <v>40420</v>
      </c>
      <c r="B118">
        <v>143385</v>
      </c>
      <c r="C118">
        <v>23352</v>
      </c>
      <c r="D118" t="s">
        <v>286</v>
      </c>
      <c r="E118">
        <v>113.4</v>
      </c>
      <c r="F118" t="s">
        <v>287</v>
      </c>
      <c r="G118" t="s">
        <v>185</v>
      </c>
      <c r="H118" t="s">
        <v>202</v>
      </c>
    </row>
    <row r="119" spans="1:8">
      <c r="A119" s="1">
        <v>40420</v>
      </c>
      <c r="B119">
        <v>140670</v>
      </c>
      <c r="C119">
        <v>23361</v>
      </c>
      <c r="D119" t="s">
        <v>288</v>
      </c>
      <c r="E119">
        <v>116.22</v>
      </c>
      <c r="F119" t="s">
        <v>26</v>
      </c>
      <c r="G119" t="s">
        <v>205</v>
      </c>
      <c r="H119" t="s">
        <v>98</v>
      </c>
    </row>
    <row r="120" spans="1:8">
      <c r="A120" s="1">
        <v>40420</v>
      </c>
      <c r="B120" t="s">
        <v>6</v>
      </c>
      <c r="C120">
        <v>23373</v>
      </c>
      <c r="D120" t="s">
        <v>289</v>
      </c>
      <c r="E120">
        <v>440</v>
      </c>
      <c r="F120" t="s">
        <v>290</v>
      </c>
      <c r="G120" t="s">
        <v>86</v>
      </c>
      <c r="H120" t="s">
        <v>178</v>
      </c>
    </row>
    <row r="121" spans="1:8">
      <c r="A121" s="1">
        <v>40420</v>
      </c>
      <c r="B121">
        <v>143456</v>
      </c>
      <c r="C121">
        <v>23397</v>
      </c>
      <c r="D121" t="s">
        <v>291</v>
      </c>
      <c r="E121">
        <v>440</v>
      </c>
      <c r="F121" t="s">
        <v>170</v>
      </c>
      <c r="G121" t="s">
        <v>179</v>
      </c>
      <c r="H121" t="s">
        <v>178</v>
      </c>
    </row>
    <row r="122" spans="1:8">
      <c r="A122" s="1">
        <v>40421</v>
      </c>
      <c r="B122">
        <v>142693</v>
      </c>
      <c r="C122">
        <v>23410</v>
      </c>
      <c r="D122" t="s">
        <v>292</v>
      </c>
      <c r="E122">
        <v>418.06</v>
      </c>
      <c r="F122" t="s">
        <v>200</v>
      </c>
      <c r="G122" t="s">
        <v>205</v>
      </c>
      <c r="H122" t="s">
        <v>98</v>
      </c>
    </row>
    <row r="123" spans="1:8">
      <c r="A123" s="1">
        <v>40421</v>
      </c>
      <c r="B123">
        <v>142165</v>
      </c>
      <c r="C123">
        <v>23442</v>
      </c>
      <c r="D123" t="s">
        <v>293</v>
      </c>
      <c r="E123">
        <v>106.5</v>
      </c>
      <c r="F123" t="s">
        <v>200</v>
      </c>
      <c r="G123" t="s">
        <v>205</v>
      </c>
      <c r="H123" t="s">
        <v>98</v>
      </c>
    </row>
    <row r="124" spans="1:8">
      <c r="A124" s="1">
        <v>40421</v>
      </c>
      <c r="B124">
        <v>143401</v>
      </c>
      <c r="C124">
        <v>23447</v>
      </c>
      <c r="D124" t="s">
        <v>144</v>
      </c>
      <c r="E124">
        <v>275</v>
      </c>
      <c r="F124" t="s">
        <v>9</v>
      </c>
      <c r="G124" t="s">
        <v>205</v>
      </c>
      <c r="H124" t="s">
        <v>178</v>
      </c>
    </row>
    <row r="125" spans="1:8">
      <c r="A125" s="1"/>
    </row>
    <row r="126" spans="1:8">
      <c r="A126" s="1"/>
    </row>
    <row r="127" spans="1:8">
      <c r="A127" s="1"/>
    </row>
    <row r="128" spans="1:8">
      <c r="A128" s="1"/>
    </row>
    <row r="129" spans="1:1">
      <c r="A129" s="1"/>
    </row>
    <row r="130" spans="1:1">
      <c r="A130" s="1"/>
    </row>
    <row r="131" spans="1:1">
      <c r="A131" s="1"/>
    </row>
  </sheetData>
  <autoFilter ref="A9:H12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30"/>
  <sheetViews>
    <sheetView workbookViewId="0">
      <pane ySplit="9" topLeftCell="A10" activePane="bottomLeft" state="frozenSplit"/>
      <selection activeCell="C3" sqref="C3"/>
      <selection pane="bottomLeft" activeCell="D106" sqref="D106"/>
    </sheetView>
  </sheetViews>
  <sheetFormatPr baseColWidth="10" defaultRowHeight="15"/>
  <cols>
    <col min="4" max="4" width="14.5703125" customWidth="1"/>
  </cols>
  <sheetData>
    <row r="1" spans="1:8">
      <c r="D1" t="s">
        <v>317</v>
      </c>
    </row>
    <row r="2" spans="1:8">
      <c r="B2" t="s">
        <v>294</v>
      </c>
      <c r="C2" s="11">
        <f>SUM(E:E)</f>
        <v>44971.48000000001</v>
      </c>
      <c r="D2" s="11">
        <f>C2*0.03</f>
        <v>1349.1444000000004</v>
      </c>
    </row>
    <row r="3" spans="1:8">
      <c r="B3" s="6" t="s">
        <v>186</v>
      </c>
      <c r="C3" s="11">
        <f>SUMIF(H:H,"com",E:E)</f>
        <v>32402.909999999993</v>
      </c>
      <c r="D3" s="11">
        <f t="shared" ref="D3:D7" si="0">C3*0.03</f>
        <v>972.08729999999969</v>
      </c>
      <c r="E3" t="s">
        <v>296</v>
      </c>
    </row>
    <row r="4" spans="1:8">
      <c r="B4" s="6" t="s">
        <v>383</v>
      </c>
      <c r="C4" s="11"/>
      <c r="D4" s="11"/>
      <c r="E4" t="str">
        <f>"payable fin Octobre"</f>
        <v>payable fin Octobre</v>
      </c>
    </row>
    <row r="5" spans="1:8">
      <c r="B5" s="6" t="s">
        <v>187</v>
      </c>
      <c r="C5" s="11">
        <f>SUMIF(H:H,"3x",E:E)</f>
        <v>6739.73</v>
      </c>
      <c r="D5" s="11">
        <f t="shared" si="0"/>
        <v>202.19189999999998</v>
      </c>
      <c r="E5" t="s">
        <v>297</v>
      </c>
    </row>
    <row r="6" spans="1:8">
      <c r="B6" s="6" t="s">
        <v>384</v>
      </c>
      <c r="C6" s="11"/>
      <c r="D6" s="11"/>
    </row>
    <row r="7" spans="1:8">
      <c r="B7" s="6" t="s">
        <v>188</v>
      </c>
      <c r="C7" s="11">
        <f>SUMIF(H:H,"5x",E:E)</f>
        <v>5828.84</v>
      </c>
      <c r="D7" s="11">
        <f t="shared" si="0"/>
        <v>174.86519999999999</v>
      </c>
      <c r="E7" t="s">
        <v>298</v>
      </c>
    </row>
    <row r="9" spans="1:8" ht="15.75" thickBot="1">
      <c r="A9" s="4" t="s">
        <v>0</v>
      </c>
      <c r="B9" s="4" t="s">
        <v>1</v>
      </c>
      <c r="C9" s="4" t="s">
        <v>2</v>
      </c>
      <c r="D9" s="4" t="s">
        <v>3</v>
      </c>
      <c r="E9" s="4" t="s">
        <v>4</v>
      </c>
      <c r="F9" s="4" t="s">
        <v>5</v>
      </c>
      <c r="G9" s="5" t="s">
        <v>176</v>
      </c>
      <c r="H9" s="5" t="s">
        <v>177</v>
      </c>
    </row>
    <row r="10" spans="1:8">
      <c r="A10" s="1">
        <v>40435</v>
      </c>
      <c r="B10" t="s">
        <v>78</v>
      </c>
      <c r="C10">
        <v>24226</v>
      </c>
      <c r="D10" t="s">
        <v>77</v>
      </c>
      <c r="E10">
        <v>-58.51</v>
      </c>
      <c r="F10" t="s">
        <v>31</v>
      </c>
      <c r="G10" t="s">
        <v>84</v>
      </c>
      <c r="H10" t="s">
        <v>178</v>
      </c>
    </row>
    <row r="11" spans="1:8">
      <c r="A11" s="1">
        <v>40431</v>
      </c>
      <c r="B11">
        <v>145702</v>
      </c>
      <c r="C11">
        <v>24069</v>
      </c>
      <c r="D11" t="s">
        <v>118</v>
      </c>
      <c r="E11">
        <v>116.22</v>
      </c>
      <c r="F11" t="s">
        <v>31</v>
      </c>
      <c r="G11" t="s">
        <v>205</v>
      </c>
      <c r="H11" t="s">
        <v>178</v>
      </c>
    </row>
    <row r="12" spans="1:8">
      <c r="A12" s="1">
        <v>40428</v>
      </c>
      <c r="B12" t="s">
        <v>78</v>
      </c>
      <c r="C12">
        <v>23857</v>
      </c>
      <c r="D12" t="s">
        <v>132</v>
      </c>
      <c r="E12">
        <v>128.5</v>
      </c>
      <c r="F12" t="s">
        <v>31</v>
      </c>
      <c r="G12" t="s">
        <v>31</v>
      </c>
      <c r="H12" t="s">
        <v>178</v>
      </c>
    </row>
    <row r="13" spans="1:8">
      <c r="A13" s="1">
        <v>40437</v>
      </c>
      <c r="B13">
        <v>146883</v>
      </c>
      <c r="C13">
        <v>24422</v>
      </c>
      <c r="D13" t="s">
        <v>61</v>
      </c>
      <c r="E13">
        <v>304.5</v>
      </c>
      <c r="F13" t="s">
        <v>62</v>
      </c>
      <c r="G13" t="s">
        <v>179</v>
      </c>
      <c r="H13" t="s">
        <v>178</v>
      </c>
    </row>
    <row r="14" spans="1:8">
      <c r="A14" s="1">
        <v>40448</v>
      </c>
      <c r="B14">
        <v>149064</v>
      </c>
      <c r="C14">
        <v>25116</v>
      </c>
      <c r="D14" t="s">
        <v>25</v>
      </c>
      <c r="E14">
        <v>113.33</v>
      </c>
      <c r="F14" t="s">
        <v>26</v>
      </c>
      <c r="G14" t="s">
        <v>179</v>
      </c>
      <c r="H14" t="s">
        <v>91</v>
      </c>
    </row>
    <row r="15" spans="1:8">
      <c r="A15" s="1">
        <v>40448</v>
      </c>
      <c r="B15">
        <v>149024</v>
      </c>
      <c r="C15">
        <v>25116</v>
      </c>
      <c r="D15" t="s">
        <v>27</v>
      </c>
      <c r="E15">
        <v>134.61000000000001</v>
      </c>
      <c r="F15" t="s">
        <v>26</v>
      </c>
      <c r="G15" t="s">
        <v>179</v>
      </c>
      <c r="H15" t="s">
        <v>98</v>
      </c>
    </row>
    <row r="16" spans="1:8">
      <c r="A16" s="1">
        <v>40448</v>
      </c>
      <c r="B16">
        <v>149022</v>
      </c>
      <c r="C16">
        <v>25114</v>
      </c>
      <c r="D16" t="s">
        <v>27</v>
      </c>
      <c r="E16">
        <v>414.25</v>
      </c>
      <c r="F16" t="s">
        <v>26</v>
      </c>
      <c r="G16" t="s">
        <v>179</v>
      </c>
      <c r="H16" t="s">
        <v>91</v>
      </c>
    </row>
    <row r="17" spans="1:8">
      <c r="A17" s="1">
        <v>40441</v>
      </c>
      <c r="B17">
        <v>147441</v>
      </c>
      <c r="C17">
        <v>24597</v>
      </c>
      <c r="D17" t="s">
        <v>50</v>
      </c>
      <c r="E17">
        <v>273.41000000000003</v>
      </c>
      <c r="F17" t="s">
        <v>26</v>
      </c>
      <c r="G17" t="s">
        <v>179</v>
      </c>
      <c r="H17" t="s">
        <v>98</v>
      </c>
    </row>
    <row r="18" spans="1:8">
      <c r="A18" s="1">
        <v>40441</v>
      </c>
      <c r="B18">
        <v>147440</v>
      </c>
      <c r="C18">
        <v>24596</v>
      </c>
      <c r="D18" t="s">
        <v>51</v>
      </c>
      <c r="E18">
        <v>53.5</v>
      </c>
      <c r="F18" t="s">
        <v>26</v>
      </c>
      <c r="G18" t="s">
        <v>179</v>
      </c>
      <c r="H18" t="s">
        <v>91</v>
      </c>
    </row>
    <row r="19" spans="1:8">
      <c r="A19" s="1">
        <v>40438</v>
      </c>
      <c r="B19">
        <v>147152</v>
      </c>
      <c r="C19">
        <v>24475</v>
      </c>
      <c r="D19" t="s">
        <v>55</v>
      </c>
      <c r="E19">
        <v>167.23</v>
      </c>
      <c r="F19" t="s">
        <v>26</v>
      </c>
      <c r="G19" t="s">
        <v>179</v>
      </c>
      <c r="H19" t="s">
        <v>98</v>
      </c>
    </row>
    <row r="20" spans="1:8">
      <c r="A20" s="1">
        <v>40437</v>
      </c>
      <c r="B20">
        <v>146580</v>
      </c>
      <c r="C20">
        <v>24398</v>
      </c>
      <c r="D20" t="s">
        <v>64</v>
      </c>
      <c r="E20">
        <v>193.5</v>
      </c>
      <c r="F20" t="s">
        <v>26</v>
      </c>
      <c r="G20" t="s">
        <v>179</v>
      </c>
      <c r="H20" t="s">
        <v>91</v>
      </c>
    </row>
    <row r="21" spans="1:8">
      <c r="A21" s="1">
        <v>40435</v>
      </c>
      <c r="B21">
        <v>144864</v>
      </c>
      <c r="C21">
        <v>24258</v>
      </c>
      <c r="D21" t="s">
        <v>73</v>
      </c>
      <c r="E21">
        <v>735.99</v>
      </c>
      <c r="F21" t="s">
        <v>26</v>
      </c>
      <c r="G21" t="s">
        <v>179</v>
      </c>
      <c r="H21" t="s">
        <v>98</v>
      </c>
    </row>
    <row r="22" spans="1:8">
      <c r="A22" s="1">
        <v>40434</v>
      </c>
      <c r="B22">
        <v>145832</v>
      </c>
      <c r="C22">
        <v>24176</v>
      </c>
      <c r="D22" t="s">
        <v>108</v>
      </c>
      <c r="E22">
        <v>320.29000000000002</v>
      </c>
      <c r="F22" t="s">
        <v>26</v>
      </c>
      <c r="G22" t="s">
        <v>179</v>
      </c>
      <c r="H22" t="s">
        <v>91</v>
      </c>
    </row>
    <row r="23" spans="1:8">
      <c r="A23" s="1">
        <v>40434</v>
      </c>
      <c r="B23">
        <v>143671</v>
      </c>
      <c r="C23">
        <v>24162</v>
      </c>
      <c r="D23" t="s">
        <v>110</v>
      </c>
      <c r="E23">
        <v>399.17</v>
      </c>
      <c r="F23" t="s">
        <v>26</v>
      </c>
      <c r="G23" t="s">
        <v>179</v>
      </c>
      <c r="H23" t="s">
        <v>98</v>
      </c>
    </row>
    <row r="24" spans="1:8">
      <c r="A24" s="1">
        <v>40430</v>
      </c>
      <c r="B24">
        <v>145274</v>
      </c>
      <c r="C24">
        <v>23994</v>
      </c>
      <c r="D24" t="s">
        <v>120</v>
      </c>
      <c r="E24">
        <v>279</v>
      </c>
      <c r="F24" t="s">
        <v>26</v>
      </c>
      <c r="G24" t="s">
        <v>179</v>
      </c>
      <c r="H24" t="s">
        <v>91</v>
      </c>
    </row>
    <row r="25" spans="1:8">
      <c r="A25" s="1">
        <v>40430</v>
      </c>
      <c r="B25">
        <v>145273</v>
      </c>
      <c r="C25">
        <v>23993</v>
      </c>
      <c r="D25" t="s">
        <v>121</v>
      </c>
      <c r="E25">
        <v>290.43</v>
      </c>
      <c r="F25" t="s">
        <v>26</v>
      </c>
      <c r="G25" t="s">
        <v>179</v>
      </c>
      <c r="H25" t="s">
        <v>98</v>
      </c>
    </row>
    <row r="26" spans="1:8">
      <c r="A26" s="1">
        <v>40430</v>
      </c>
      <c r="B26">
        <v>145225</v>
      </c>
      <c r="C26">
        <v>23990</v>
      </c>
      <c r="D26" t="s">
        <v>122</v>
      </c>
      <c r="E26">
        <v>428.24</v>
      </c>
      <c r="F26" t="s">
        <v>26</v>
      </c>
      <c r="G26" t="s">
        <v>179</v>
      </c>
      <c r="H26" t="s">
        <v>91</v>
      </c>
    </row>
    <row r="27" spans="1:8">
      <c r="A27" s="1">
        <v>40428</v>
      </c>
      <c r="B27">
        <v>144825</v>
      </c>
      <c r="C27">
        <v>23897</v>
      </c>
      <c r="D27" s="2" t="b">
        <v>1</v>
      </c>
      <c r="E27">
        <v>1185.01</v>
      </c>
      <c r="F27" t="s">
        <v>26</v>
      </c>
      <c r="G27" t="s">
        <v>179</v>
      </c>
      <c r="H27" t="s">
        <v>98</v>
      </c>
    </row>
    <row r="28" spans="1:8">
      <c r="A28" s="1">
        <v>40424</v>
      </c>
      <c r="B28">
        <v>138017</v>
      </c>
      <c r="C28">
        <v>23663</v>
      </c>
      <c r="D28" t="s">
        <v>139</v>
      </c>
      <c r="E28">
        <v>982.4</v>
      </c>
      <c r="F28" t="s">
        <v>26</v>
      </c>
      <c r="G28" t="s">
        <v>179</v>
      </c>
      <c r="H28" t="s">
        <v>91</v>
      </c>
    </row>
    <row r="29" spans="1:8">
      <c r="A29" s="1">
        <v>40424</v>
      </c>
      <c r="B29">
        <v>144055</v>
      </c>
      <c r="C29">
        <v>23657</v>
      </c>
      <c r="D29" t="s">
        <v>141</v>
      </c>
      <c r="E29">
        <v>460.45</v>
      </c>
      <c r="F29" t="s">
        <v>26</v>
      </c>
      <c r="G29" t="s">
        <v>179</v>
      </c>
      <c r="H29" t="s">
        <v>98</v>
      </c>
    </row>
    <row r="30" spans="1:8">
      <c r="A30" s="1">
        <v>40423</v>
      </c>
      <c r="B30">
        <v>143956</v>
      </c>
      <c r="C30">
        <v>23628</v>
      </c>
      <c r="D30" t="s">
        <v>143</v>
      </c>
      <c r="E30">
        <v>200</v>
      </c>
      <c r="F30" t="s">
        <v>26</v>
      </c>
      <c r="G30" t="s">
        <v>179</v>
      </c>
      <c r="H30" t="s">
        <v>91</v>
      </c>
    </row>
    <row r="31" spans="1:8">
      <c r="A31" s="1">
        <v>40429</v>
      </c>
      <c r="B31">
        <v>144718</v>
      </c>
      <c r="C31">
        <v>23934</v>
      </c>
      <c r="D31" t="s">
        <v>127</v>
      </c>
      <c r="E31">
        <v>919.74</v>
      </c>
      <c r="F31" t="s">
        <v>82</v>
      </c>
      <c r="G31" t="s">
        <v>179</v>
      </c>
      <c r="H31" t="s">
        <v>181</v>
      </c>
    </row>
    <row r="32" spans="1:8">
      <c r="A32" s="1">
        <v>40424</v>
      </c>
      <c r="B32">
        <v>142718</v>
      </c>
      <c r="C32">
        <v>23686</v>
      </c>
      <c r="D32" t="s">
        <v>138</v>
      </c>
      <c r="E32">
        <v>1175.1400000000001</v>
      </c>
      <c r="F32" t="s">
        <v>82</v>
      </c>
      <c r="G32" t="s">
        <v>179</v>
      </c>
      <c r="H32" t="s">
        <v>181</v>
      </c>
    </row>
    <row r="33" spans="1:8">
      <c r="A33" s="1">
        <v>40423</v>
      </c>
      <c r="B33">
        <v>143537</v>
      </c>
      <c r="C33">
        <v>23587</v>
      </c>
      <c r="D33" t="s">
        <v>145</v>
      </c>
      <c r="E33">
        <v>1699</v>
      </c>
      <c r="F33" t="s">
        <v>82</v>
      </c>
      <c r="G33" t="s">
        <v>179</v>
      </c>
      <c r="H33" t="s">
        <v>181</v>
      </c>
    </row>
    <row r="34" spans="1:8">
      <c r="A34" s="1">
        <v>40450</v>
      </c>
      <c r="B34">
        <v>143745</v>
      </c>
      <c r="C34">
        <v>25308</v>
      </c>
      <c r="D34" t="s">
        <v>8</v>
      </c>
      <c r="E34">
        <v>187.23</v>
      </c>
      <c r="F34" t="s">
        <v>9</v>
      </c>
      <c r="G34" t="s">
        <v>179</v>
      </c>
      <c r="H34" t="s">
        <v>178</v>
      </c>
    </row>
    <row r="35" spans="1:8">
      <c r="A35" s="1">
        <v>40450</v>
      </c>
      <c r="B35">
        <v>149530</v>
      </c>
      <c r="C35">
        <v>25270</v>
      </c>
      <c r="D35" t="s">
        <v>14</v>
      </c>
      <c r="E35">
        <v>462.99</v>
      </c>
      <c r="F35" t="s">
        <v>9</v>
      </c>
      <c r="G35" t="s">
        <v>179</v>
      </c>
      <c r="H35" t="s">
        <v>178</v>
      </c>
    </row>
    <row r="36" spans="1:8">
      <c r="A36" s="1">
        <v>40450</v>
      </c>
      <c r="B36">
        <v>143765</v>
      </c>
      <c r="C36">
        <v>25241</v>
      </c>
      <c r="D36" t="s">
        <v>15</v>
      </c>
      <c r="E36">
        <v>397.08</v>
      </c>
      <c r="F36" t="s">
        <v>9</v>
      </c>
      <c r="G36" t="s">
        <v>179</v>
      </c>
      <c r="H36" t="s">
        <v>178</v>
      </c>
    </row>
    <row r="37" spans="1:8">
      <c r="A37" s="1">
        <v>40448</v>
      </c>
      <c r="B37">
        <v>149129</v>
      </c>
      <c r="C37">
        <v>25150</v>
      </c>
      <c r="D37" t="s">
        <v>22</v>
      </c>
      <c r="E37">
        <v>173.03</v>
      </c>
      <c r="F37" t="s">
        <v>9</v>
      </c>
      <c r="G37" t="s">
        <v>179</v>
      </c>
      <c r="H37" t="s">
        <v>178</v>
      </c>
    </row>
    <row r="38" spans="1:8">
      <c r="A38" s="1">
        <v>40448</v>
      </c>
      <c r="B38">
        <v>149109</v>
      </c>
      <c r="C38">
        <v>25141</v>
      </c>
      <c r="D38" t="s">
        <v>24</v>
      </c>
      <c r="E38">
        <v>525</v>
      </c>
      <c r="F38" t="s">
        <v>9</v>
      </c>
      <c r="G38" t="s">
        <v>179</v>
      </c>
      <c r="H38" t="s">
        <v>178</v>
      </c>
    </row>
    <row r="39" spans="1:8">
      <c r="A39" s="1">
        <v>40448</v>
      </c>
      <c r="B39">
        <v>149067</v>
      </c>
      <c r="C39">
        <v>25109</v>
      </c>
      <c r="D39" t="s">
        <v>28</v>
      </c>
      <c r="E39">
        <v>76.89</v>
      </c>
      <c r="F39" t="s">
        <v>9</v>
      </c>
      <c r="G39" t="s">
        <v>179</v>
      </c>
      <c r="H39" t="s">
        <v>178</v>
      </c>
    </row>
    <row r="40" spans="1:8">
      <c r="A40" s="1">
        <v>40445</v>
      </c>
      <c r="B40">
        <v>146422</v>
      </c>
      <c r="C40">
        <v>24954</v>
      </c>
      <c r="D40" t="s">
        <v>32</v>
      </c>
      <c r="E40">
        <v>59.63</v>
      </c>
      <c r="F40" t="s">
        <v>9</v>
      </c>
      <c r="G40" t="s">
        <v>179</v>
      </c>
      <c r="H40" t="s">
        <v>178</v>
      </c>
    </row>
    <row r="41" spans="1:8">
      <c r="A41" s="1">
        <v>40444</v>
      </c>
      <c r="B41">
        <v>146414</v>
      </c>
      <c r="C41">
        <v>24900</v>
      </c>
      <c r="D41" t="s">
        <v>34</v>
      </c>
      <c r="E41">
        <v>54.81</v>
      </c>
      <c r="F41" t="s">
        <v>9</v>
      </c>
      <c r="G41" t="s">
        <v>179</v>
      </c>
      <c r="H41" t="s">
        <v>178</v>
      </c>
    </row>
    <row r="42" spans="1:8">
      <c r="A42" s="1">
        <v>40444</v>
      </c>
      <c r="B42">
        <v>146418</v>
      </c>
      <c r="C42">
        <v>24863</v>
      </c>
      <c r="D42" t="s">
        <v>36</v>
      </c>
      <c r="E42">
        <v>269.52999999999997</v>
      </c>
      <c r="F42" t="s">
        <v>9</v>
      </c>
      <c r="G42" t="s">
        <v>179</v>
      </c>
      <c r="H42" t="s">
        <v>178</v>
      </c>
    </row>
    <row r="43" spans="1:8">
      <c r="A43" s="1">
        <v>40443</v>
      </c>
      <c r="B43">
        <v>147858</v>
      </c>
      <c r="C43">
        <v>24801</v>
      </c>
      <c r="D43" t="s">
        <v>38</v>
      </c>
      <c r="E43">
        <v>89</v>
      </c>
      <c r="F43" t="s">
        <v>9</v>
      </c>
      <c r="G43" t="s">
        <v>179</v>
      </c>
      <c r="H43" t="s">
        <v>178</v>
      </c>
    </row>
    <row r="44" spans="1:8">
      <c r="A44" s="1">
        <v>40443</v>
      </c>
      <c r="B44">
        <v>147856</v>
      </c>
      <c r="C44">
        <v>24797</v>
      </c>
      <c r="D44" s="2" t="b">
        <v>1</v>
      </c>
      <c r="E44">
        <v>237.9</v>
      </c>
      <c r="F44" t="s">
        <v>9</v>
      </c>
      <c r="G44" t="s">
        <v>179</v>
      </c>
      <c r="H44" t="s">
        <v>178</v>
      </c>
    </row>
    <row r="45" spans="1:8">
      <c r="A45" s="1">
        <v>40443</v>
      </c>
      <c r="B45">
        <v>147821</v>
      </c>
      <c r="C45">
        <v>24757</v>
      </c>
      <c r="D45" t="s">
        <v>20</v>
      </c>
      <c r="E45">
        <v>1029.5999999999999</v>
      </c>
      <c r="F45" t="s">
        <v>9</v>
      </c>
      <c r="G45" t="s">
        <v>179</v>
      </c>
      <c r="H45" t="s">
        <v>178</v>
      </c>
    </row>
    <row r="46" spans="1:8">
      <c r="A46" s="1">
        <v>40443</v>
      </c>
      <c r="B46">
        <v>145507</v>
      </c>
      <c r="C46">
        <v>24753</v>
      </c>
      <c r="D46" t="s">
        <v>39</v>
      </c>
      <c r="E46">
        <v>23.86</v>
      </c>
      <c r="F46" t="s">
        <v>9</v>
      </c>
      <c r="G46" t="s">
        <v>179</v>
      </c>
      <c r="H46" t="s">
        <v>178</v>
      </c>
    </row>
    <row r="47" spans="1:8">
      <c r="A47" s="1">
        <v>40443</v>
      </c>
      <c r="B47">
        <v>145502</v>
      </c>
      <c r="C47">
        <v>24751</v>
      </c>
      <c r="D47" t="s">
        <v>40</v>
      </c>
      <c r="E47">
        <v>250</v>
      </c>
      <c r="F47" t="s">
        <v>9</v>
      </c>
      <c r="G47" t="s">
        <v>179</v>
      </c>
      <c r="H47" t="s">
        <v>178</v>
      </c>
    </row>
    <row r="48" spans="1:8">
      <c r="A48" s="1">
        <v>40442</v>
      </c>
      <c r="B48">
        <v>147631</v>
      </c>
      <c r="C48">
        <v>24690</v>
      </c>
      <c r="D48" t="s">
        <v>46</v>
      </c>
      <c r="E48">
        <v>88.09</v>
      </c>
      <c r="F48" t="s">
        <v>9</v>
      </c>
      <c r="G48" t="s">
        <v>179</v>
      </c>
      <c r="H48" t="s">
        <v>178</v>
      </c>
    </row>
    <row r="49" spans="1:8">
      <c r="A49" s="1">
        <v>40441</v>
      </c>
      <c r="B49">
        <v>147471</v>
      </c>
      <c r="C49">
        <v>24615</v>
      </c>
      <c r="D49" t="s">
        <v>49</v>
      </c>
      <c r="E49">
        <v>49.86</v>
      </c>
      <c r="F49" t="s">
        <v>9</v>
      </c>
      <c r="G49" t="s">
        <v>179</v>
      </c>
      <c r="H49" t="s">
        <v>178</v>
      </c>
    </row>
    <row r="50" spans="1:8">
      <c r="A50" s="1">
        <v>40441</v>
      </c>
      <c r="B50">
        <v>147469</v>
      </c>
      <c r="C50">
        <v>24612</v>
      </c>
      <c r="D50" t="s">
        <v>40</v>
      </c>
      <c r="E50">
        <v>186.6</v>
      </c>
      <c r="F50" t="s">
        <v>9</v>
      </c>
      <c r="G50" t="s">
        <v>179</v>
      </c>
      <c r="H50" t="s">
        <v>178</v>
      </c>
    </row>
    <row r="51" spans="1:8">
      <c r="A51" s="1">
        <v>40438</v>
      </c>
      <c r="B51">
        <v>147158</v>
      </c>
      <c r="C51">
        <v>24483</v>
      </c>
      <c r="D51" t="s">
        <v>54</v>
      </c>
      <c r="E51">
        <v>611.46</v>
      </c>
      <c r="F51" t="s">
        <v>9</v>
      </c>
      <c r="G51" t="s">
        <v>179</v>
      </c>
      <c r="H51" t="s">
        <v>178</v>
      </c>
    </row>
    <row r="52" spans="1:8">
      <c r="A52" s="1">
        <v>40438</v>
      </c>
      <c r="B52">
        <v>145545</v>
      </c>
      <c r="C52">
        <v>24470</v>
      </c>
      <c r="D52" t="s">
        <v>56</v>
      </c>
      <c r="E52">
        <v>712.33</v>
      </c>
      <c r="F52" t="s">
        <v>9</v>
      </c>
      <c r="G52" t="s">
        <v>179</v>
      </c>
      <c r="H52" t="s">
        <v>178</v>
      </c>
    </row>
    <row r="53" spans="1:8">
      <c r="A53" s="1">
        <v>40438</v>
      </c>
      <c r="B53">
        <v>147119</v>
      </c>
      <c r="C53">
        <v>24452</v>
      </c>
      <c r="D53" t="s">
        <v>57</v>
      </c>
      <c r="E53">
        <v>115</v>
      </c>
      <c r="F53" t="s">
        <v>9</v>
      </c>
      <c r="G53" t="s">
        <v>179</v>
      </c>
      <c r="H53" t="s">
        <v>178</v>
      </c>
    </row>
    <row r="54" spans="1:8">
      <c r="A54" s="1">
        <v>40437</v>
      </c>
      <c r="B54">
        <v>146621</v>
      </c>
      <c r="C54">
        <v>24405</v>
      </c>
      <c r="D54" t="s">
        <v>63</v>
      </c>
      <c r="E54">
        <v>415.3</v>
      </c>
      <c r="F54" t="s">
        <v>9</v>
      </c>
      <c r="G54" t="s">
        <v>179</v>
      </c>
      <c r="H54" t="s">
        <v>178</v>
      </c>
    </row>
    <row r="55" spans="1:8">
      <c r="A55" s="1">
        <v>40437</v>
      </c>
      <c r="B55">
        <v>144573</v>
      </c>
      <c r="C55">
        <v>24323</v>
      </c>
      <c r="D55" t="s">
        <v>66</v>
      </c>
      <c r="E55">
        <v>115</v>
      </c>
      <c r="F55" t="s">
        <v>9</v>
      </c>
      <c r="G55" t="s">
        <v>179</v>
      </c>
      <c r="H55" t="s">
        <v>178</v>
      </c>
    </row>
    <row r="56" spans="1:8">
      <c r="A56" s="1">
        <v>40437</v>
      </c>
      <c r="B56">
        <v>144513</v>
      </c>
      <c r="C56">
        <v>24322</v>
      </c>
      <c r="D56" t="s">
        <v>67</v>
      </c>
      <c r="E56">
        <v>37.89</v>
      </c>
      <c r="F56" t="s">
        <v>9</v>
      </c>
      <c r="G56" t="s">
        <v>179</v>
      </c>
      <c r="H56" t="s">
        <v>178</v>
      </c>
    </row>
    <row r="57" spans="1:8">
      <c r="A57" s="1">
        <v>40437</v>
      </c>
      <c r="B57">
        <v>141203</v>
      </c>
      <c r="C57">
        <v>24307</v>
      </c>
      <c r="D57" t="s">
        <v>70</v>
      </c>
      <c r="E57">
        <v>104</v>
      </c>
      <c r="F57" t="s">
        <v>9</v>
      </c>
      <c r="G57" t="s">
        <v>179</v>
      </c>
      <c r="H57" t="s">
        <v>178</v>
      </c>
    </row>
    <row r="58" spans="1:8">
      <c r="A58" s="1">
        <v>40435</v>
      </c>
      <c r="B58">
        <v>143959</v>
      </c>
      <c r="C58">
        <v>24249</v>
      </c>
      <c r="D58" t="s">
        <v>74</v>
      </c>
      <c r="E58">
        <v>89.8</v>
      </c>
      <c r="F58" t="s">
        <v>9</v>
      </c>
      <c r="G58" t="s">
        <v>179</v>
      </c>
      <c r="H58" t="s">
        <v>178</v>
      </c>
    </row>
    <row r="59" spans="1:8">
      <c r="A59" s="1">
        <v>40435</v>
      </c>
      <c r="B59">
        <v>146409</v>
      </c>
      <c r="C59">
        <v>24240</v>
      </c>
      <c r="D59" t="s">
        <v>75</v>
      </c>
      <c r="E59">
        <v>1.94</v>
      </c>
      <c r="F59" t="s">
        <v>9</v>
      </c>
      <c r="G59" t="s">
        <v>179</v>
      </c>
      <c r="H59" t="s">
        <v>178</v>
      </c>
    </row>
    <row r="60" spans="1:8">
      <c r="A60" s="1">
        <v>40435</v>
      </c>
      <c r="B60">
        <v>146408</v>
      </c>
      <c r="C60">
        <v>24238</v>
      </c>
      <c r="D60" t="s">
        <v>76</v>
      </c>
      <c r="E60">
        <v>664</v>
      </c>
      <c r="F60" t="s">
        <v>9</v>
      </c>
      <c r="G60" t="s">
        <v>179</v>
      </c>
      <c r="H60" t="s">
        <v>178</v>
      </c>
    </row>
    <row r="61" spans="1:8">
      <c r="A61" s="1">
        <v>40435</v>
      </c>
      <c r="B61">
        <v>146400</v>
      </c>
      <c r="C61">
        <v>24237</v>
      </c>
      <c r="D61" t="s">
        <v>77</v>
      </c>
      <c r="E61">
        <v>8.36</v>
      </c>
      <c r="F61" t="s">
        <v>9</v>
      </c>
      <c r="G61" t="s">
        <v>179</v>
      </c>
      <c r="H61" t="s">
        <v>178</v>
      </c>
    </row>
    <row r="62" spans="1:8">
      <c r="A62" s="1">
        <v>40435</v>
      </c>
      <c r="B62">
        <v>137837</v>
      </c>
      <c r="C62">
        <v>24234</v>
      </c>
      <c r="D62" t="s">
        <v>70</v>
      </c>
      <c r="E62">
        <v>185.48</v>
      </c>
      <c r="F62" t="s">
        <v>9</v>
      </c>
      <c r="G62" t="s">
        <v>179</v>
      </c>
      <c r="H62" t="s">
        <v>178</v>
      </c>
    </row>
    <row r="63" spans="1:8">
      <c r="A63" s="1">
        <v>40434</v>
      </c>
      <c r="B63">
        <v>143557</v>
      </c>
      <c r="C63">
        <v>24167</v>
      </c>
      <c r="D63" t="s">
        <v>109</v>
      </c>
      <c r="E63">
        <v>469</v>
      </c>
      <c r="F63" t="s">
        <v>9</v>
      </c>
      <c r="G63" t="s">
        <v>179</v>
      </c>
      <c r="H63" t="s">
        <v>178</v>
      </c>
    </row>
    <row r="64" spans="1:8">
      <c r="A64" s="1">
        <v>40434</v>
      </c>
      <c r="B64">
        <v>146061</v>
      </c>
      <c r="C64">
        <v>24152</v>
      </c>
      <c r="D64" t="s">
        <v>111</v>
      </c>
      <c r="E64">
        <v>168.72</v>
      </c>
      <c r="F64" t="s">
        <v>9</v>
      </c>
      <c r="G64" t="s">
        <v>179</v>
      </c>
      <c r="H64" t="s">
        <v>178</v>
      </c>
    </row>
    <row r="65" spans="1:8">
      <c r="A65" s="1">
        <v>40431</v>
      </c>
      <c r="B65">
        <v>141233</v>
      </c>
      <c r="C65">
        <v>24096</v>
      </c>
      <c r="D65" t="s">
        <v>112</v>
      </c>
      <c r="E65">
        <v>2305.84</v>
      </c>
      <c r="F65" t="s">
        <v>9</v>
      </c>
      <c r="G65" t="s">
        <v>179</v>
      </c>
      <c r="H65" t="s">
        <v>178</v>
      </c>
    </row>
    <row r="66" spans="1:8">
      <c r="A66" s="1">
        <v>40431</v>
      </c>
      <c r="B66">
        <v>143722</v>
      </c>
      <c r="C66">
        <v>24091</v>
      </c>
      <c r="D66" t="s">
        <v>113</v>
      </c>
      <c r="E66">
        <v>178.2</v>
      </c>
      <c r="F66" t="s">
        <v>9</v>
      </c>
      <c r="G66" t="s">
        <v>179</v>
      </c>
      <c r="H66" t="s">
        <v>178</v>
      </c>
    </row>
    <row r="67" spans="1:8">
      <c r="A67" s="1">
        <v>40431</v>
      </c>
      <c r="B67">
        <v>145782</v>
      </c>
      <c r="C67">
        <v>24088</v>
      </c>
      <c r="D67" t="s">
        <v>114</v>
      </c>
      <c r="E67">
        <v>268.64999999999998</v>
      </c>
      <c r="F67" t="s">
        <v>9</v>
      </c>
      <c r="G67" t="s">
        <v>179</v>
      </c>
      <c r="H67" t="s">
        <v>178</v>
      </c>
    </row>
    <row r="68" spans="1:8">
      <c r="A68" s="1">
        <v>40431</v>
      </c>
      <c r="B68">
        <v>142353</v>
      </c>
      <c r="C68">
        <v>24080</v>
      </c>
      <c r="D68" t="s">
        <v>115</v>
      </c>
      <c r="E68">
        <v>216.35</v>
      </c>
      <c r="F68" t="s">
        <v>9</v>
      </c>
      <c r="G68" t="s">
        <v>179</v>
      </c>
      <c r="H68" t="s">
        <v>178</v>
      </c>
    </row>
    <row r="69" spans="1:8">
      <c r="A69" s="1">
        <v>40431</v>
      </c>
      <c r="B69">
        <v>143871</v>
      </c>
      <c r="C69">
        <v>24076</v>
      </c>
      <c r="D69" t="s">
        <v>117</v>
      </c>
      <c r="E69">
        <v>122</v>
      </c>
      <c r="F69" t="s">
        <v>9</v>
      </c>
      <c r="G69" t="s">
        <v>179</v>
      </c>
      <c r="H69" t="s">
        <v>178</v>
      </c>
    </row>
    <row r="70" spans="1:8">
      <c r="A70" s="1">
        <v>40431</v>
      </c>
      <c r="B70">
        <v>145006</v>
      </c>
      <c r="C70">
        <v>24068</v>
      </c>
      <c r="D70" t="s">
        <v>36</v>
      </c>
      <c r="E70">
        <v>382.32</v>
      </c>
      <c r="F70" t="s">
        <v>9</v>
      </c>
      <c r="G70" t="s">
        <v>179</v>
      </c>
      <c r="H70" t="s">
        <v>178</v>
      </c>
    </row>
    <row r="71" spans="1:8">
      <c r="A71" s="1">
        <v>40430</v>
      </c>
      <c r="B71">
        <v>144244</v>
      </c>
      <c r="C71">
        <v>24034</v>
      </c>
      <c r="D71" t="s">
        <v>119</v>
      </c>
      <c r="E71">
        <v>189.99</v>
      </c>
      <c r="F71" t="s">
        <v>9</v>
      </c>
      <c r="G71" t="s">
        <v>179</v>
      </c>
      <c r="H71" t="s">
        <v>178</v>
      </c>
    </row>
    <row r="72" spans="1:8">
      <c r="A72" s="1">
        <v>40430</v>
      </c>
      <c r="B72">
        <v>145482</v>
      </c>
      <c r="C72">
        <v>24018</v>
      </c>
      <c r="D72" t="s">
        <v>36</v>
      </c>
      <c r="E72">
        <v>14.96</v>
      </c>
      <c r="F72" t="s">
        <v>9</v>
      </c>
      <c r="G72" t="s">
        <v>179</v>
      </c>
      <c r="H72" t="s">
        <v>178</v>
      </c>
    </row>
    <row r="73" spans="1:8">
      <c r="A73" s="1">
        <v>40430</v>
      </c>
      <c r="B73">
        <v>143998</v>
      </c>
      <c r="C73">
        <v>23976</v>
      </c>
      <c r="D73" t="s">
        <v>123</v>
      </c>
      <c r="E73">
        <v>202.53</v>
      </c>
      <c r="F73" t="s">
        <v>9</v>
      </c>
      <c r="G73" t="s">
        <v>179</v>
      </c>
      <c r="H73" t="s">
        <v>178</v>
      </c>
    </row>
    <row r="74" spans="1:8">
      <c r="A74" s="1">
        <v>40429</v>
      </c>
      <c r="B74">
        <v>145221</v>
      </c>
      <c r="C74">
        <v>23960</v>
      </c>
      <c r="D74" t="s">
        <v>126</v>
      </c>
      <c r="E74">
        <v>281.77</v>
      </c>
      <c r="F74" t="s">
        <v>9</v>
      </c>
      <c r="G74" t="s">
        <v>179</v>
      </c>
      <c r="H74" t="s">
        <v>178</v>
      </c>
    </row>
    <row r="75" spans="1:8">
      <c r="A75" s="1">
        <v>40428</v>
      </c>
      <c r="B75">
        <v>143514</v>
      </c>
      <c r="C75">
        <v>23891</v>
      </c>
      <c r="D75" t="s">
        <v>130</v>
      </c>
      <c r="E75">
        <v>72.75</v>
      </c>
      <c r="F75" t="s">
        <v>9</v>
      </c>
      <c r="G75" t="s">
        <v>179</v>
      </c>
      <c r="H75" t="s">
        <v>178</v>
      </c>
    </row>
    <row r="76" spans="1:8">
      <c r="A76" s="1">
        <v>40428</v>
      </c>
      <c r="B76">
        <v>144604</v>
      </c>
      <c r="C76">
        <v>23850</v>
      </c>
      <c r="D76" t="s">
        <v>133</v>
      </c>
      <c r="E76">
        <v>470.09</v>
      </c>
      <c r="F76" t="s">
        <v>9</v>
      </c>
      <c r="G76" t="s">
        <v>179</v>
      </c>
      <c r="H76" t="s">
        <v>178</v>
      </c>
    </row>
    <row r="77" spans="1:8">
      <c r="A77" s="1">
        <v>40427</v>
      </c>
      <c r="B77">
        <v>144001</v>
      </c>
      <c r="C77">
        <v>23796</v>
      </c>
      <c r="D77" t="s">
        <v>56</v>
      </c>
      <c r="E77">
        <v>498</v>
      </c>
      <c r="F77" t="s">
        <v>9</v>
      </c>
      <c r="G77" t="s">
        <v>179</v>
      </c>
      <c r="H77" t="s">
        <v>178</v>
      </c>
    </row>
    <row r="78" spans="1:8">
      <c r="A78" s="1">
        <v>40424</v>
      </c>
      <c r="B78">
        <v>144241</v>
      </c>
      <c r="C78">
        <v>23711</v>
      </c>
      <c r="D78" t="s">
        <v>137</v>
      </c>
      <c r="E78">
        <v>45.4</v>
      </c>
      <c r="F78" t="s">
        <v>9</v>
      </c>
      <c r="G78" t="s">
        <v>179</v>
      </c>
      <c r="H78" t="s">
        <v>178</v>
      </c>
    </row>
    <row r="79" spans="1:8">
      <c r="A79" s="1">
        <v>40424</v>
      </c>
      <c r="B79">
        <v>144239</v>
      </c>
      <c r="C79">
        <v>23710</v>
      </c>
      <c r="D79" t="s">
        <v>137</v>
      </c>
      <c r="E79">
        <v>135</v>
      </c>
      <c r="F79" t="s">
        <v>9</v>
      </c>
      <c r="G79" t="s">
        <v>179</v>
      </c>
      <c r="H79" t="s">
        <v>178</v>
      </c>
    </row>
    <row r="80" spans="1:8">
      <c r="A80" s="1">
        <v>40424</v>
      </c>
      <c r="B80">
        <v>142919</v>
      </c>
      <c r="C80">
        <v>23658</v>
      </c>
      <c r="D80" t="s">
        <v>140</v>
      </c>
      <c r="E80">
        <v>554.9</v>
      </c>
      <c r="F80" t="s">
        <v>9</v>
      </c>
      <c r="G80" t="s">
        <v>179</v>
      </c>
      <c r="H80" t="s">
        <v>178</v>
      </c>
    </row>
    <row r="81" spans="1:8">
      <c r="A81" s="1">
        <v>40423</v>
      </c>
      <c r="B81">
        <v>143899</v>
      </c>
      <c r="C81">
        <v>23624</v>
      </c>
      <c r="D81" t="s">
        <v>144</v>
      </c>
      <c r="E81">
        <v>114.47</v>
      </c>
      <c r="F81" t="s">
        <v>9</v>
      </c>
      <c r="G81" t="s">
        <v>179</v>
      </c>
      <c r="H81" t="s">
        <v>178</v>
      </c>
    </row>
    <row r="82" spans="1:8">
      <c r="A82" s="1">
        <v>40422</v>
      </c>
      <c r="B82">
        <v>143575</v>
      </c>
      <c r="C82">
        <v>23536</v>
      </c>
      <c r="D82" t="s">
        <v>146</v>
      </c>
      <c r="E82">
        <v>138.13</v>
      </c>
      <c r="F82" t="s">
        <v>9</v>
      </c>
      <c r="G82" t="s">
        <v>179</v>
      </c>
      <c r="H82" t="s">
        <v>178</v>
      </c>
    </row>
    <row r="83" spans="1:8">
      <c r="A83" s="1">
        <v>40441</v>
      </c>
      <c r="B83">
        <v>147137</v>
      </c>
      <c r="C83">
        <v>24628</v>
      </c>
      <c r="D83" t="s">
        <v>47</v>
      </c>
      <c r="E83">
        <v>440</v>
      </c>
      <c r="F83" t="s">
        <v>48</v>
      </c>
      <c r="G83" t="s">
        <v>180</v>
      </c>
      <c r="H83" t="s">
        <v>178</v>
      </c>
    </row>
    <row r="84" spans="1:8">
      <c r="A84" s="1">
        <v>40441</v>
      </c>
      <c r="B84" t="s">
        <v>6</v>
      </c>
      <c r="C84">
        <v>24593</v>
      </c>
      <c r="D84" t="s">
        <v>52</v>
      </c>
      <c r="E84">
        <v>186.16</v>
      </c>
      <c r="F84" t="s">
        <v>48</v>
      </c>
      <c r="G84" t="s">
        <v>180</v>
      </c>
      <c r="H84" t="s">
        <v>178</v>
      </c>
    </row>
    <row r="85" spans="1:8">
      <c r="A85" s="1">
        <v>40427</v>
      </c>
      <c r="B85" t="s">
        <v>6</v>
      </c>
      <c r="C85">
        <v>23809</v>
      </c>
      <c r="D85" t="s">
        <v>134</v>
      </c>
      <c r="E85">
        <v>264</v>
      </c>
      <c r="F85" t="s">
        <v>48</v>
      </c>
      <c r="G85" t="s">
        <v>180</v>
      </c>
      <c r="H85" t="s">
        <v>178</v>
      </c>
    </row>
    <row r="86" spans="1:8">
      <c r="A86" s="1">
        <v>40450</v>
      </c>
      <c r="B86" t="s">
        <v>6</v>
      </c>
      <c r="C86">
        <v>25237</v>
      </c>
      <c r="D86" t="s">
        <v>16</v>
      </c>
      <c r="E86">
        <v>255.2</v>
      </c>
      <c r="F86" t="s">
        <v>182</v>
      </c>
      <c r="G86" t="s">
        <v>180</v>
      </c>
      <c r="H86" t="s">
        <v>178</v>
      </c>
    </row>
    <row r="87" spans="1:8">
      <c r="A87" s="1">
        <v>40448</v>
      </c>
      <c r="B87" t="s">
        <v>6</v>
      </c>
      <c r="C87">
        <v>25059</v>
      </c>
      <c r="D87" t="s">
        <v>12</v>
      </c>
      <c r="E87">
        <v>397.8</v>
      </c>
      <c r="F87" t="s">
        <v>182</v>
      </c>
      <c r="G87" t="s">
        <v>180</v>
      </c>
      <c r="H87" t="s">
        <v>178</v>
      </c>
    </row>
    <row r="88" spans="1:8">
      <c r="A88" s="1">
        <v>40436</v>
      </c>
      <c r="B88" t="s">
        <v>6</v>
      </c>
      <c r="C88">
        <v>24301</v>
      </c>
      <c r="D88" t="s">
        <v>71</v>
      </c>
      <c r="E88">
        <v>108.92</v>
      </c>
      <c r="F88" t="s">
        <v>72</v>
      </c>
      <c r="G88" t="s">
        <v>180</v>
      </c>
      <c r="H88" t="s">
        <v>91</v>
      </c>
    </row>
    <row r="89" spans="1:8">
      <c r="A89" s="1">
        <v>40442</v>
      </c>
      <c r="B89">
        <v>143272</v>
      </c>
      <c r="C89">
        <v>24702</v>
      </c>
      <c r="D89" t="s">
        <v>44</v>
      </c>
      <c r="E89">
        <v>1069.47</v>
      </c>
      <c r="F89" t="s">
        <v>45</v>
      </c>
      <c r="G89" t="s">
        <v>180</v>
      </c>
      <c r="H89" t="s">
        <v>183</v>
      </c>
    </row>
    <row r="90" spans="1:8">
      <c r="A90" s="1">
        <v>40434</v>
      </c>
      <c r="B90">
        <v>136834</v>
      </c>
      <c r="C90">
        <v>24196</v>
      </c>
      <c r="D90" t="s">
        <v>107</v>
      </c>
      <c r="E90">
        <v>965.49</v>
      </c>
      <c r="F90" t="s">
        <v>45</v>
      </c>
      <c r="G90" t="s">
        <v>180</v>
      </c>
      <c r="H90" t="s">
        <v>183</v>
      </c>
    </row>
    <row r="91" spans="1:8">
      <c r="A91" s="1">
        <v>40450</v>
      </c>
      <c r="B91">
        <v>149601</v>
      </c>
      <c r="C91">
        <v>25290</v>
      </c>
      <c r="D91" t="s">
        <v>11</v>
      </c>
      <c r="E91">
        <v>399.95</v>
      </c>
      <c r="F91" t="s">
        <v>10</v>
      </c>
      <c r="G91" t="s">
        <v>180</v>
      </c>
      <c r="H91" t="s">
        <v>178</v>
      </c>
    </row>
    <row r="92" spans="1:8">
      <c r="A92" s="1">
        <v>40450</v>
      </c>
      <c r="B92">
        <v>145700</v>
      </c>
      <c r="C92">
        <v>25284</v>
      </c>
      <c r="D92" t="s">
        <v>12</v>
      </c>
      <c r="E92">
        <v>334.9</v>
      </c>
      <c r="F92" t="s">
        <v>10</v>
      </c>
      <c r="G92" t="s">
        <v>180</v>
      </c>
      <c r="H92" t="s">
        <v>178</v>
      </c>
    </row>
    <row r="93" spans="1:8">
      <c r="A93" s="1">
        <v>40450</v>
      </c>
      <c r="B93">
        <v>142380</v>
      </c>
      <c r="C93">
        <v>25274</v>
      </c>
      <c r="D93" t="s">
        <v>13</v>
      </c>
      <c r="E93">
        <v>2743.96</v>
      </c>
      <c r="F93" t="s">
        <v>10</v>
      </c>
      <c r="G93" t="s">
        <v>180</v>
      </c>
      <c r="H93" t="s">
        <v>178</v>
      </c>
    </row>
    <row r="94" spans="1:8">
      <c r="A94" s="1">
        <v>40449</v>
      </c>
      <c r="B94">
        <v>147845</v>
      </c>
      <c r="C94">
        <v>25190</v>
      </c>
      <c r="D94" t="s">
        <v>20</v>
      </c>
      <c r="E94">
        <v>755.85</v>
      </c>
      <c r="F94" t="s">
        <v>10</v>
      </c>
      <c r="G94" t="s">
        <v>180</v>
      </c>
      <c r="H94" t="s">
        <v>178</v>
      </c>
    </row>
    <row r="95" spans="1:8">
      <c r="A95" s="1">
        <v>40448</v>
      </c>
      <c r="B95">
        <v>148287</v>
      </c>
      <c r="C95">
        <v>25066</v>
      </c>
      <c r="D95" t="s">
        <v>29</v>
      </c>
      <c r="E95">
        <v>450</v>
      </c>
      <c r="F95" t="s">
        <v>10</v>
      </c>
      <c r="G95" t="s">
        <v>180</v>
      </c>
      <c r="H95" t="s">
        <v>178</v>
      </c>
    </row>
    <row r="96" spans="1:8">
      <c r="A96" s="1">
        <v>40445</v>
      </c>
      <c r="B96">
        <v>147507</v>
      </c>
      <c r="C96">
        <v>24944</v>
      </c>
      <c r="D96" t="s">
        <v>33</v>
      </c>
      <c r="E96">
        <v>594.03</v>
      </c>
      <c r="F96" t="s">
        <v>10</v>
      </c>
      <c r="G96" t="s">
        <v>180</v>
      </c>
      <c r="H96" t="s">
        <v>178</v>
      </c>
    </row>
    <row r="97" spans="1:8">
      <c r="A97" s="1">
        <v>40444</v>
      </c>
      <c r="B97">
        <v>145657</v>
      </c>
      <c r="C97">
        <v>24890</v>
      </c>
      <c r="D97" t="s">
        <v>35</v>
      </c>
      <c r="E97">
        <v>2190</v>
      </c>
      <c r="F97" t="s">
        <v>10</v>
      </c>
      <c r="G97" t="s">
        <v>180</v>
      </c>
      <c r="H97" t="s">
        <v>178</v>
      </c>
    </row>
    <row r="98" spans="1:8">
      <c r="A98" s="1">
        <v>40443</v>
      </c>
      <c r="B98">
        <v>144088</v>
      </c>
      <c r="C98">
        <v>24746</v>
      </c>
      <c r="D98" t="s">
        <v>41</v>
      </c>
      <c r="E98">
        <v>304.68</v>
      </c>
      <c r="F98" t="s">
        <v>10</v>
      </c>
      <c r="G98" t="s">
        <v>180</v>
      </c>
      <c r="H98" t="s">
        <v>178</v>
      </c>
    </row>
    <row r="99" spans="1:8">
      <c r="A99" s="1">
        <v>40441</v>
      </c>
      <c r="B99">
        <v>146234</v>
      </c>
      <c r="C99">
        <v>24574</v>
      </c>
      <c r="D99" t="s">
        <v>53</v>
      </c>
      <c r="E99">
        <v>275</v>
      </c>
      <c r="F99" t="s">
        <v>10</v>
      </c>
      <c r="G99" t="s">
        <v>180</v>
      </c>
      <c r="H99" t="s">
        <v>178</v>
      </c>
    </row>
    <row r="100" spans="1:8">
      <c r="A100" s="1">
        <v>40437</v>
      </c>
      <c r="B100">
        <v>146826</v>
      </c>
      <c r="C100">
        <v>24355</v>
      </c>
      <c r="D100" t="s">
        <v>65</v>
      </c>
      <c r="E100">
        <v>302.81</v>
      </c>
      <c r="F100" t="s">
        <v>10</v>
      </c>
      <c r="G100" t="s">
        <v>180</v>
      </c>
      <c r="H100" t="s">
        <v>178</v>
      </c>
    </row>
    <row r="101" spans="1:8">
      <c r="A101" s="1">
        <v>40435</v>
      </c>
      <c r="B101">
        <v>138266</v>
      </c>
      <c r="C101">
        <v>24207</v>
      </c>
      <c r="D101" t="s">
        <v>80</v>
      </c>
      <c r="E101">
        <v>205.18</v>
      </c>
      <c r="F101" t="s">
        <v>10</v>
      </c>
      <c r="G101" t="s">
        <v>180</v>
      </c>
      <c r="H101" t="s">
        <v>178</v>
      </c>
    </row>
    <row r="102" spans="1:8">
      <c r="A102" s="1">
        <v>40427</v>
      </c>
      <c r="B102">
        <v>142461</v>
      </c>
      <c r="C102">
        <v>23720</v>
      </c>
      <c r="D102" t="s">
        <v>136</v>
      </c>
      <c r="E102">
        <v>280.41000000000003</v>
      </c>
      <c r="F102" t="s">
        <v>10</v>
      </c>
      <c r="G102" t="s">
        <v>180</v>
      </c>
      <c r="H102" t="s">
        <v>178</v>
      </c>
    </row>
    <row r="103" spans="1:8">
      <c r="A103" s="1">
        <v>40422</v>
      </c>
      <c r="B103">
        <v>143704</v>
      </c>
      <c r="C103">
        <v>23501</v>
      </c>
      <c r="D103" t="s">
        <v>147</v>
      </c>
      <c r="E103">
        <v>320.52999999999997</v>
      </c>
      <c r="F103" t="s">
        <v>148</v>
      </c>
      <c r="G103" t="s">
        <v>184</v>
      </c>
      <c r="H103" t="s">
        <v>178</v>
      </c>
    </row>
    <row r="104" spans="1:8">
      <c r="A104" s="1">
        <v>40451</v>
      </c>
      <c r="B104" t="s">
        <v>6</v>
      </c>
      <c r="C104">
        <v>25320</v>
      </c>
      <c r="D104" t="s">
        <v>7</v>
      </c>
      <c r="E104">
        <v>92.92</v>
      </c>
      <c r="F104" t="s">
        <v>170</v>
      </c>
      <c r="G104" t="s">
        <v>179</v>
      </c>
      <c r="H104" t="s">
        <v>178</v>
      </c>
    </row>
    <row r="105" spans="1:8">
      <c r="A105" s="1">
        <v>40450</v>
      </c>
      <c r="B105" t="s">
        <v>6</v>
      </c>
      <c r="C105">
        <v>25228</v>
      </c>
      <c r="D105" t="s">
        <v>17</v>
      </c>
      <c r="E105">
        <v>580</v>
      </c>
      <c r="F105" t="s">
        <v>170</v>
      </c>
      <c r="G105" t="s">
        <v>179</v>
      </c>
      <c r="H105" t="s">
        <v>178</v>
      </c>
    </row>
    <row r="106" spans="1:8">
      <c r="A106" s="1">
        <v>40450</v>
      </c>
      <c r="B106" t="s">
        <v>6</v>
      </c>
      <c r="C106">
        <v>25207</v>
      </c>
      <c r="D106" t="s">
        <v>18</v>
      </c>
      <c r="E106">
        <v>278.10000000000002</v>
      </c>
      <c r="F106" t="s">
        <v>170</v>
      </c>
      <c r="G106" t="s">
        <v>179</v>
      </c>
      <c r="H106" t="s">
        <v>178</v>
      </c>
    </row>
    <row r="107" spans="1:8">
      <c r="A107" s="1">
        <v>40449</v>
      </c>
      <c r="B107" t="s">
        <v>6</v>
      </c>
      <c r="C107">
        <v>25199</v>
      </c>
      <c r="D107" t="s">
        <v>19</v>
      </c>
      <c r="E107">
        <v>94.6</v>
      </c>
      <c r="F107" t="s">
        <v>170</v>
      </c>
      <c r="G107" t="s">
        <v>179</v>
      </c>
      <c r="H107" t="s">
        <v>178</v>
      </c>
    </row>
    <row r="108" spans="1:8">
      <c r="A108" s="1">
        <v>40448</v>
      </c>
      <c r="B108" t="s">
        <v>6</v>
      </c>
      <c r="C108">
        <v>25146</v>
      </c>
      <c r="D108" t="s">
        <v>23</v>
      </c>
      <c r="E108">
        <v>9.11</v>
      </c>
      <c r="F108" t="s">
        <v>170</v>
      </c>
      <c r="G108" t="s">
        <v>179</v>
      </c>
      <c r="H108" t="s">
        <v>178</v>
      </c>
    </row>
    <row r="109" spans="1:8">
      <c r="A109" s="1">
        <v>40448</v>
      </c>
      <c r="B109" t="s">
        <v>6</v>
      </c>
      <c r="C109">
        <v>25042</v>
      </c>
      <c r="D109" t="s">
        <v>30</v>
      </c>
      <c r="E109">
        <v>796.54</v>
      </c>
      <c r="F109" t="s">
        <v>170</v>
      </c>
      <c r="G109" t="s">
        <v>179</v>
      </c>
      <c r="H109" t="s">
        <v>178</v>
      </c>
    </row>
    <row r="110" spans="1:8">
      <c r="A110" s="1">
        <v>40444</v>
      </c>
      <c r="B110" t="s">
        <v>6</v>
      </c>
      <c r="C110">
        <v>24844</v>
      </c>
      <c r="D110" t="s">
        <v>37</v>
      </c>
      <c r="E110">
        <v>7.65</v>
      </c>
      <c r="F110" t="s">
        <v>170</v>
      </c>
      <c r="G110" t="s">
        <v>179</v>
      </c>
      <c r="H110" t="s">
        <v>178</v>
      </c>
    </row>
    <row r="111" spans="1:8">
      <c r="A111" s="1">
        <v>40443</v>
      </c>
      <c r="B111" t="s">
        <v>6</v>
      </c>
      <c r="C111">
        <v>24762</v>
      </c>
      <c r="D111" t="s">
        <v>20</v>
      </c>
      <c r="E111">
        <v>929</v>
      </c>
      <c r="F111" t="s">
        <v>170</v>
      </c>
      <c r="G111" t="s">
        <v>179</v>
      </c>
      <c r="H111" t="s">
        <v>178</v>
      </c>
    </row>
    <row r="112" spans="1:8">
      <c r="A112" s="1">
        <v>40442</v>
      </c>
      <c r="B112" t="s">
        <v>6</v>
      </c>
      <c r="C112">
        <v>24716</v>
      </c>
      <c r="D112" t="s">
        <v>42</v>
      </c>
      <c r="E112">
        <v>550.28</v>
      </c>
      <c r="F112" t="s">
        <v>170</v>
      </c>
      <c r="G112" t="s">
        <v>179</v>
      </c>
      <c r="H112" t="s">
        <v>178</v>
      </c>
    </row>
    <row r="113" spans="1:8">
      <c r="A113" s="1">
        <v>40442</v>
      </c>
      <c r="B113" t="s">
        <v>6</v>
      </c>
      <c r="C113">
        <v>24709</v>
      </c>
      <c r="D113" t="s">
        <v>43</v>
      </c>
      <c r="E113">
        <v>205</v>
      </c>
      <c r="F113" t="s">
        <v>170</v>
      </c>
      <c r="G113" t="s">
        <v>179</v>
      </c>
      <c r="H113" t="s">
        <v>178</v>
      </c>
    </row>
    <row r="114" spans="1:8">
      <c r="A114" s="1">
        <v>40437</v>
      </c>
      <c r="B114" t="s">
        <v>6</v>
      </c>
      <c r="C114">
        <v>24429</v>
      </c>
      <c r="D114" t="s">
        <v>58</v>
      </c>
      <c r="E114">
        <v>188.96</v>
      </c>
      <c r="F114" t="s">
        <v>170</v>
      </c>
      <c r="G114" t="s">
        <v>179</v>
      </c>
      <c r="H114" t="s">
        <v>178</v>
      </c>
    </row>
    <row r="115" spans="1:8">
      <c r="A115" s="1">
        <v>40437</v>
      </c>
      <c r="B115" t="s">
        <v>6</v>
      </c>
      <c r="C115">
        <v>24429</v>
      </c>
      <c r="D115" t="s">
        <v>59</v>
      </c>
      <c r="E115">
        <v>189</v>
      </c>
      <c r="F115" t="s">
        <v>170</v>
      </c>
      <c r="G115" t="s">
        <v>179</v>
      </c>
      <c r="H115" t="s">
        <v>178</v>
      </c>
    </row>
    <row r="116" spans="1:8">
      <c r="A116" s="1">
        <v>40437</v>
      </c>
      <c r="B116" t="s">
        <v>6</v>
      </c>
      <c r="C116">
        <v>24426</v>
      </c>
      <c r="D116" t="s">
        <v>60</v>
      </c>
      <c r="E116">
        <v>84.99</v>
      </c>
      <c r="F116" t="s">
        <v>170</v>
      </c>
      <c r="G116" t="s">
        <v>179</v>
      </c>
      <c r="H116" t="s">
        <v>178</v>
      </c>
    </row>
    <row r="117" spans="1:8">
      <c r="A117" s="1">
        <v>40435</v>
      </c>
      <c r="B117">
        <v>144844</v>
      </c>
      <c r="C117">
        <v>24225</v>
      </c>
      <c r="D117" t="s">
        <v>79</v>
      </c>
      <c r="E117">
        <v>26</v>
      </c>
      <c r="F117" t="s">
        <v>170</v>
      </c>
      <c r="G117" t="s">
        <v>179</v>
      </c>
      <c r="H117" t="s">
        <v>178</v>
      </c>
    </row>
    <row r="118" spans="1:8">
      <c r="A118" s="1">
        <v>40431</v>
      </c>
      <c r="B118" t="s">
        <v>6</v>
      </c>
      <c r="C118">
        <v>24079</v>
      </c>
      <c r="D118" t="s">
        <v>116</v>
      </c>
      <c r="E118">
        <v>621.46</v>
      </c>
      <c r="F118" t="s">
        <v>170</v>
      </c>
      <c r="G118" t="s">
        <v>179</v>
      </c>
      <c r="H118" t="s">
        <v>178</v>
      </c>
    </row>
    <row r="119" spans="1:8">
      <c r="A119" s="1">
        <v>40429</v>
      </c>
      <c r="B119" t="s">
        <v>6</v>
      </c>
      <c r="C119">
        <v>23965</v>
      </c>
      <c r="D119" t="s">
        <v>124</v>
      </c>
      <c r="E119">
        <v>328.5</v>
      </c>
      <c r="F119" t="s">
        <v>170</v>
      </c>
      <c r="G119" t="s">
        <v>179</v>
      </c>
      <c r="H119" t="s">
        <v>178</v>
      </c>
    </row>
    <row r="120" spans="1:8">
      <c r="A120" s="1">
        <v>40429</v>
      </c>
      <c r="B120" t="s">
        <v>6</v>
      </c>
      <c r="C120">
        <v>23962</v>
      </c>
      <c r="D120" t="s">
        <v>125</v>
      </c>
      <c r="E120">
        <v>348.99</v>
      </c>
      <c r="F120" t="s">
        <v>170</v>
      </c>
      <c r="G120" t="s">
        <v>179</v>
      </c>
      <c r="H120" t="s">
        <v>178</v>
      </c>
    </row>
    <row r="121" spans="1:8">
      <c r="A121" s="1">
        <v>40428</v>
      </c>
      <c r="B121" t="s">
        <v>6</v>
      </c>
      <c r="C121">
        <v>23904</v>
      </c>
      <c r="D121" t="s">
        <v>128</v>
      </c>
      <c r="E121">
        <v>165.7</v>
      </c>
      <c r="F121" t="s">
        <v>170</v>
      </c>
      <c r="G121" t="s">
        <v>179</v>
      </c>
      <c r="H121" t="s">
        <v>178</v>
      </c>
    </row>
    <row r="122" spans="1:8">
      <c r="A122" s="1">
        <v>40428</v>
      </c>
      <c r="B122">
        <v>142094</v>
      </c>
      <c r="C122">
        <v>23903</v>
      </c>
      <c r="D122" t="s">
        <v>129</v>
      </c>
      <c r="E122">
        <v>288.05</v>
      </c>
      <c r="F122" t="s">
        <v>170</v>
      </c>
      <c r="G122" t="s">
        <v>179</v>
      </c>
      <c r="H122" t="s">
        <v>178</v>
      </c>
    </row>
    <row r="123" spans="1:8">
      <c r="A123" s="1">
        <v>40428</v>
      </c>
      <c r="B123" t="s">
        <v>6</v>
      </c>
      <c r="C123">
        <v>23883</v>
      </c>
      <c r="D123" t="s">
        <v>131</v>
      </c>
      <c r="E123">
        <v>230</v>
      </c>
      <c r="F123" t="s">
        <v>170</v>
      </c>
      <c r="G123" t="s">
        <v>179</v>
      </c>
      <c r="H123" t="s">
        <v>178</v>
      </c>
    </row>
    <row r="124" spans="1:8">
      <c r="A124" s="1">
        <v>40427</v>
      </c>
      <c r="B124" t="s">
        <v>6</v>
      </c>
      <c r="C124">
        <v>23802</v>
      </c>
      <c r="D124" t="s">
        <v>135</v>
      </c>
      <c r="E124">
        <v>84.48</v>
      </c>
      <c r="F124" t="s">
        <v>170</v>
      </c>
      <c r="G124" t="s">
        <v>179</v>
      </c>
      <c r="H124" t="s">
        <v>178</v>
      </c>
    </row>
    <row r="125" spans="1:8">
      <c r="A125" s="1">
        <v>40427</v>
      </c>
      <c r="B125" t="s">
        <v>6</v>
      </c>
      <c r="C125">
        <v>23752</v>
      </c>
      <c r="D125" t="s">
        <v>99</v>
      </c>
      <c r="E125">
        <v>189.05</v>
      </c>
      <c r="F125" t="s">
        <v>170</v>
      </c>
      <c r="G125" t="s">
        <v>179</v>
      </c>
      <c r="H125" t="s">
        <v>178</v>
      </c>
    </row>
    <row r="126" spans="1:8">
      <c r="A126" s="1">
        <v>40427</v>
      </c>
      <c r="B126">
        <v>143980</v>
      </c>
      <c r="C126">
        <v>23726</v>
      </c>
      <c r="D126" t="s">
        <v>99</v>
      </c>
      <c r="E126">
        <v>163.82</v>
      </c>
      <c r="F126" t="s">
        <v>170</v>
      </c>
      <c r="G126" t="s">
        <v>179</v>
      </c>
      <c r="H126" t="s">
        <v>178</v>
      </c>
    </row>
    <row r="127" spans="1:8">
      <c r="A127" s="1">
        <v>40427</v>
      </c>
      <c r="B127">
        <v>142163</v>
      </c>
      <c r="C127">
        <v>23725</v>
      </c>
      <c r="D127" t="s">
        <v>99</v>
      </c>
      <c r="E127">
        <v>9.82</v>
      </c>
      <c r="F127" t="s">
        <v>170</v>
      </c>
      <c r="G127" t="s">
        <v>179</v>
      </c>
      <c r="H127" t="s">
        <v>178</v>
      </c>
    </row>
    <row r="128" spans="1:8">
      <c r="A128" s="1">
        <v>40423</v>
      </c>
      <c r="B128" t="s">
        <v>6</v>
      </c>
      <c r="C128">
        <v>23633</v>
      </c>
      <c r="D128" t="s">
        <v>142</v>
      </c>
      <c r="E128">
        <v>495</v>
      </c>
      <c r="F128" t="s">
        <v>170</v>
      </c>
      <c r="G128" t="s">
        <v>179</v>
      </c>
      <c r="H128" t="s">
        <v>178</v>
      </c>
    </row>
    <row r="129" spans="1:8">
      <c r="A129" s="1">
        <v>40422</v>
      </c>
      <c r="B129" t="s">
        <v>6</v>
      </c>
      <c r="C129">
        <v>23497</v>
      </c>
      <c r="D129" t="s">
        <v>71</v>
      </c>
      <c r="E129">
        <v>53.48</v>
      </c>
      <c r="F129" t="s">
        <v>170</v>
      </c>
      <c r="G129" t="s">
        <v>179</v>
      </c>
      <c r="H129" t="s">
        <v>178</v>
      </c>
    </row>
    <row r="130" spans="1:8">
      <c r="A130" s="1">
        <v>40437</v>
      </c>
      <c r="B130">
        <v>142870</v>
      </c>
      <c r="C130">
        <v>24309</v>
      </c>
      <c r="D130" t="s">
        <v>68</v>
      </c>
      <c r="E130">
        <v>150.51</v>
      </c>
      <c r="F130" t="s">
        <v>69</v>
      </c>
      <c r="G130" t="s">
        <v>185</v>
      </c>
      <c r="H130" t="s">
        <v>178</v>
      </c>
    </row>
  </sheetData>
  <autoFilter ref="A9:I131">
    <filterColumn colId="7"/>
  </autoFilter>
  <sortState ref="A2:I124">
    <sortCondition ref="F2:F124"/>
  </sortState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37"/>
  <sheetViews>
    <sheetView workbookViewId="0">
      <pane ySplit="9" topLeftCell="A10" activePane="bottomLeft" state="frozen"/>
      <selection pane="bottomLeft" activeCell="C7" sqref="C7"/>
    </sheetView>
  </sheetViews>
  <sheetFormatPr baseColWidth="10" defaultRowHeight="12.75"/>
  <cols>
    <col min="1" max="1" width="11.42578125" style="3"/>
    <col min="2" max="2" width="11.42578125" style="16"/>
    <col min="3" max="3" width="11.42578125" style="3"/>
    <col min="4" max="4" width="21.140625" style="3" customWidth="1"/>
    <col min="5" max="259" width="11.42578125" style="3"/>
    <col min="260" max="260" width="15.5703125" style="3" customWidth="1"/>
    <col min="261" max="515" width="11.42578125" style="3"/>
    <col min="516" max="516" width="15.5703125" style="3" customWidth="1"/>
    <col min="517" max="771" width="11.42578125" style="3"/>
    <col min="772" max="772" width="15.5703125" style="3" customWidth="1"/>
    <col min="773" max="1027" width="11.42578125" style="3"/>
    <col min="1028" max="1028" width="15.5703125" style="3" customWidth="1"/>
    <col min="1029" max="1283" width="11.42578125" style="3"/>
    <col min="1284" max="1284" width="15.5703125" style="3" customWidth="1"/>
    <col min="1285" max="1539" width="11.42578125" style="3"/>
    <col min="1540" max="1540" width="15.5703125" style="3" customWidth="1"/>
    <col min="1541" max="1795" width="11.42578125" style="3"/>
    <col min="1796" max="1796" width="15.5703125" style="3" customWidth="1"/>
    <col min="1797" max="2051" width="11.42578125" style="3"/>
    <col min="2052" max="2052" width="15.5703125" style="3" customWidth="1"/>
    <col min="2053" max="2307" width="11.42578125" style="3"/>
    <col min="2308" max="2308" width="15.5703125" style="3" customWidth="1"/>
    <col min="2309" max="2563" width="11.42578125" style="3"/>
    <col min="2564" max="2564" width="15.5703125" style="3" customWidth="1"/>
    <col min="2565" max="2819" width="11.42578125" style="3"/>
    <col min="2820" max="2820" width="15.5703125" style="3" customWidth="1"/>
    <col min="2821" max="3075" width="11.42578125" style="3"/>
    <col min="3076" max="3076" width="15.5703125" style="3" customWidth="1"/>
    <col min="3077" max="3331" width="11.42578125" style="3"/>
    <col min="3332" max="3332" width="15.5703125" style="3" customWidth="1"/>
    <col min="3333" max="3587" width="11.42578125" style="3"/>
    <col min="3588" max="3588" width="15.5703125" style="3" customWidth="1"/>
    <col min="3589" max="3843" width="11.42578125" style="3"/>
    <col min="3844" max="3844" width="15.5703125" style="3" customWidth="1"/>
    <col min="3845" max="4099" width="11.42578125" style="3"/>
    <col min="4100" max="4100" width="15.5703125" style="3" customWidth="1"/>
    <col min="4101" max="4355" width="11.42578125" style="3"/>
    <col min="4356" max="4356" width="15.5703125" style="3" customWidth="1"/>
    <col min="4357" max="4611" width="11.42578125" style="3"/>
    <col min="4612" max="4612" width="15.5703125" style="3" customWidth="1"/>
    <col min="4613" max="4867" width="11.42578125" style="3"/>
    <col min="4868" max="4868" width="15.5703125" style="3" customWidth="1"/>
    <col min="4869" max="5123" width="11.42578125" style="3"/>
    <col min="5124" max="5124" width="15.5703125" style="3" customWidth="1"/>
    <col min="5125" max="5379" width="11.42578125" style="3"/>
    <col min="5380" max="5380" width="15.5703125" style="3" customWidth="1"/>
    <col min="5381" max="5635" width="11.42578125" style="3"/>
    <col min="5636" max="5636" width="15.5703125" style="3" customWidth="1"/>
    <col min="5637" max="5891" width="11.42578125" style="3"/>
    <col min="5892" max="5892" width="15.5703125" style="3" customWidth="1"/>
    <col min="5893" max="6147" width="11.42578125" style="3"/>
    <col min="6148" max="6148" width="15.5703125" style="3" customWidth="1"/>
    <col min="6149" max="6403" width="11.42578125" style="3"/>
    <col min="6404" max="6404" width="15.5703125" style="3" customWidth="1"/>
    <col min="6405" max="6659" width="11.42578125" style="3"/>
    <col min="6660" max="6660" width="15.5703125" style="3" customWidth="1"/>
    <col min="6661" max="6915" width="11.42578125" style="3"/>
    <col min="6916" max="6916" width="15.5703125" style="3" customWidth="1"/>
    <col min="6917" max="7171" width="11.42578125" style="3"/>
    <col min="7172" max="7172" width="15.5703125" style="3" customWidth="1"/>
    <col min="7173" max="7427" width="11.42578125" style="3"/>
    <col min="7428" max="7428" width="15.5703125" style="3" customWidth="1"/>
    <col min="7429" max="7683" width="11.42578125" style="3"/>
    <col min="7684" max="7684" width="15.5703125" style="3" customWidth="1"/>
    <col min="7685" max="7939" width="11.42578125" style="3"/>
    <col min="7940" max="7940" width="15.5703125" style="3" customWidth="1"/>
    <col min="7941" max="8195" width="11.42578125" style="3"/>
    <col min="8196" max="8196" width="15.5703125" style="3" customWidth="1"/>
    <col min="8197" max="8451" width="11.42578125" style="3"/>
    <col min="8452" max="8452" width="15.5703125" style="3" customWidth="1"/>
    <col min="8453" max="8707" width="11.42578125" style="3"/>
    <col min="8708" max="8708" width="15.5703125" style="3" customWidth="1"/>
    <col min="8709" max="8963" width="11.42578125" style="3"/>
    <col min="8964" max="8964" width="15.5703125" style="3" customWidth="1"/>
    <col min="8965" max="9219" width="11.42578125" style="3"/>
    <col min="9220" max="9220" width="15.5703125" style="3" customWidth="1"/>
    <col min="9221" max="9475" width="11.42578125" style="3"/>
    <col min="9476" max="9476" width="15.5703125" style="3" customWidth="1"/>
    <col min="9477" max="9731" width="11.42578125" style="3"/>
    <col min="9732" max="9732" width="15.5703125" style="3" customWidth="1"/>
    <col min="9733" max="9987" width="11.42578125" style="3"/>
    <col min="9988" max="9988" width="15.5703125" style="3" customWidth="1"/>
    <col min="9989" max="10243" width="11.42578125" style="3"/>
    <col min="10244" max="10244" width="15.5703125" style="3" customWidth="1"/>
    <col min="10245" max="10499" width="11.42578125" style="3"/>
    <col min="10500" max="10500" width="15.5703125" style="3" customWidth="1"/>
    <col min="10501" max="10755" width="11.42578125" style="3"/>
    <col min="10756" max="10756" width="15.5703125" style="3" customWidth="1"/>
    <col min="10757" max="11011" width="11.42578125" style="3"/>
    <col min="11012" max="11012" width="15.5703125" style="3" customWidth="1"/>
    <col min="11013" max="11267" width="11.42578125" style="3"/>
    <col min="11268" max="11268" width="15.5703125" style="3" customWidth="1"/>
    <col min="11269" max="11523" width="11.42578125" style="3"/>
    <col min="11524" max="11524" width="15.5703125" style="3" customWidth="1"/>
    <col min="11525" max="11779" width="11.42578125" style="3"/>
    <col min="11780" max="11780" width="15.5703125" style="3" customWidth="1"/>
    <col min="11781" max="12035" width="11.42578125" style="3"/>
    <col min="12036" max="12036" width="15.5703125" style="3" customWidth="1"/>
    <col min="12037" max="12291" width="11.42578125" style="3"/>
    <col min="12292" max="12292" width="15.5703125" style="3" customWidth="1"/>
    <col min="12293" max="12547" width="11.42578125" style="3"/>
    <col min="12548" max="12548" width="15.5703125" style="3" customWidth="1"/>
    <col min="12549" max="12803" width="11.42578125" style="3"/>
    <col min="12804" max="12804" width="15.5703125" style="3" customWidth="1"/>
    <col min="12805" max="13059" width="11.42578125" style="3"/>
    <col min="13060" max="13060" width="15.5703125" style="3" customWidth="1"/>
    <col min="13061" max="13315" width="11.42578125" style="3"/>
    <col min="13316" max="13316" width="15.5703125" style="3" customWidth="1"/>
    <col min="13317" max="13571" width="11.42578125" style="3"/>
    <col min="13572" max="13572" width="15.5703125" style="3" customWidth="1"/>
    <col min="13573" max="13827" width="11.42578125" style="3"/>
    <col min="13828" max="13828" width="15.5703125" style="3" customWidth="1"/>
    <col min="13829" max="14083" width="11.42578125" style="3"/>
    <col min="14084" max="14084" width="15.5703125" style="3" customWidth="1"/>
    <col min="14085" max="14339" width="11.42578125" style="3"/>
    <col min="14340" max="14340" width="15.5703125" style="3" customWidth="1"/>
    <col min="14341" max="14595" width="11.42578125" style="3"/>
    <col min="14596" max="14596" width="15.5703125" style="3" customWidth="1"/>
    <col min="14597" max="14851" width="11.42578125" style="3"/>
    <col min="14852" max="14852" width="15.5703125" style="3" customWidth="1"/>
    <col min="14853" max="15107" width="11.42578125" style="3"/>
    <col min="15108" max="15108" width="15.5703125" style="3" customWidth="1"/>
    <col min="15109" max="15363" width="11.42578125" style="3"/>
    <col min="15364" max="15364" width="15.5703125" style="3" customWidth="1"/>
    <col min="15365" max="15619" width="11.42578125" style="3"/>
    <col min="15620" max="15620" width="15.5703125" style="3" customWidth="1"/>
    <col min="15621" max="15875" width="11.42578125" style="3"/>
    <col min="15876" max="15876" width="15.5703125" style="3" customWidth="1"/>
    <col min="15877" max="16131" width="11.42578125" style="3"/>
    <col min="16132" max="16132" width="15.5703125" style="3" customWidth="1"/>
    <col min="16133" max="16384" width="11.42578125" style="3"/>
  </cols>
  <sheetData>
    <row r="1" spans="1:8" customFormat="1" ht="15">
      <c r="A1" s="20">
        <v>40452</v>
      </c>
      <c r="B1" s="6">
        <f>MONTH(A1)</f>
        <v>10</v>
      </c>
      <c r="D1" t="s">
        <v>295</v>
      </c>
    </row>
    <row r="2" spans="1:8" customFormat="1" ht="15">
      <c r="B2" s="6" t="s">
        <v>294</v>
      </c>
      <c r="C2">
        <f>SUM(E:E)</f>
        <v>44979.850000000013</v>
      </c>
    </row>
    <row r="3" spans="1:8" customFormat="1" ht="15">
      <c r="B3" s="6" t="s">
        <v>186</v>
      </c>
      <c r="C3">
        <f>SUMIF(H:H,"com",E:E)</f>
        <v>35639.550000000017</v>
      </c>
      <c r="G3" s="21"/>
    </row>
    <row r="4" spans="1:8" customFormat="1" ht="15">
      <c r="A4" t="s">
        <v>389</v>
      </c>
      <c r="B4" s="6">
        <v>2</v>
      </c>
      <c r="C4">
        <f>SUMIF(H:H,"2x",E:E)</f>
        <v>539.16999999999996</v>
      </c>
      <c r="G4" s="21"/>
    </row>
    <row r="5" spans="1:8" customFormat="1" ht="15">
      <c r="B5" s="6">
        <v>3</v>
      </c>
      <c r="C5">
        <f>SUMIF(H:H,"3x",E:E)</f>
        <v>6293.29</v>
      </c>
      <c r="G5" s="21"/>
    </row>
    <row r="6" spans="1:8" customFormat="1" ht="15">
      <c r="B6" s="6">
        <v>4</v>
      </c>
      <c r="C6">
        <f>SUMIF(H:H,"4x",E:E)</f>
        <v>0</v>
      </c>
      <c r="G6" s="21"/>
    </row>
    <row r="7" spans="1:8" customFormat="1" ht="15">
      <c r="B7" s="6">
        <v>5</v>
      </c>
      <c r="C7">
        <f>SUMIF(H:H,"5x",E:E)</f>
        <v>1603.8</v>
      </c>
      <c r="G7" s="21"/>
    </row>
    <row r="8" spans="1:8" customFormat="1" ht="15">
      <c r="B8" s="6"/>
    </row>
    <row r="9" spans="1:8" customFormat="1" ht="15.75" thickBot="1">
      <c r="A9" s="4" t="s">
        <v>0</v>
      </c>
      <c r="B9" s="17" t="s">
        <v>1</v>
      </c>
      <c r="C9" s="4" t="s">
        <v>2</v>
      </c>
      <c r="D9" s="4" t="s">
        <v>3</v>
      </c>
      <c r="E9" s="4" t="s">
        <v>4</v>
      </c>
      <c r="F9" s="4" t="s">
        <v>5</v>
      </c>
      <c r="G9" s="18" t="s">
        <v>176</v>
      </c>
      <c r="H9" s="18" t="s">
        <v>177</v>
      </c>
    </row>
    <row r="10" spans="1:8" customFormat="1" ht="15">
      <c r="A10" s="8"/>
      <c r="B10" s="14">
        <v>155742</v>
      </c>
      <c r="C10" s="23">
        <v>28000</v>
      </c>
      <c r="D10" t="s">
        <v>393</v>
      </c>
      <c r="E10" s="5">
        <v>581.1</v>
      </c>
      <c r="F10" s="5" t="s">
        <v>218</v>
      </c>
      <c r="G10" s="5" t="s">
        <v>182</v>
      </c>
      <c r="H10" s="5" t="s">
        <v>98</v>
      </c>
    </row>
    <row r="11" spans="1:8" customFormat="1" ht="15">
      <c r="A11" s="8">
        <v>40478</v>
      </c>
      <c r="B11" s="14">
        <v>155791</v>
      </c>
      <c r="C11" s="5">
        <v>27066</v>
      </c>
      <c r="D11" t="s">
        <v>394</v>
      </c>
      <c r="E11" s="5">
        <v>336.96</v>
      </c>
      <c r="F11" s="5" t="s">
        <v>9</v>
      </c>
      <c r="G11" s="5" t="s">
        <v>179</v>
      </c>
      <c r="H11" s="5" t="s">
        <v>178</v>
      </c>
    </row>
    <row r="12" spans="1:8" customFormat="1" ht="15">
      <c r="A12" s="8">
        <v>40478</v>
      </c>
      <c r="B12" s="14">
        <v>155769</v>
      </c>
      <c r="C12" s="5">
        <v>27062</v>
      </c>
      <c r="D12" t="s">
        <v>395</v>
      </c>
      <c r="E12" s="5">
        <v>133</v>
      </c>
      <c r="F12" s="5" t="s">
        <v>9</v>
      </c>
      <c r="G12" s="5" t="s">
        <v>229</v>
      </c>
      <c r="H12" s="5" t="s">
        <v>178</v>
      </c>
    </row>
    <row r="13" spans="1:8" customFormat="1" ht="15">
      <c r="A13" s="8">
        <v>40478</v>
      </c>
      <c r="B13" s="14">
        <v>155653</v>
      </c>
      <c r="C13" s="5">
        <v>27038</v>
      </c>
      <c r="D13" t="s">
        <v>396</v>
      </c>
      <c r="E13" s="5">
        <v>462.2</v>
      </c>
      <c r="F13" s="5" t="s">
        <v>9</v>
      </c>
      <c r="G13" s="5" t="s">
        <v>229</v>
      </c>
      <c r="H13" s="5" t="s">
        <v>178</v>
      </c>
    </row>
    <row r="14" spans="1:8" customFormat="1" ht="15">
      <c r="A14" s="8">
        <v>40478</v>
      </c>
      <c r="B14" s="14">
        <v>155642</v>
      </c>
      <c r="C14" s="5">
        <v>27022</v>
      </c>
      <c r="D14" s="5" t="s">
        <v>391</v>
      </c>
      <c r="E14" s="5">
        <v>214.08</v>
      </c>
      <c r="F14" s="5" t="s">
        <v>9</v>
      </c>
      <c r="G14" s="5" t="s">
        <v>179</v>
      </c>
      <c r="H14" s="5" t="s">
        <v>178</v>
      </c>
    </row>
    <row r="15" spans="1:8" customFormat="1" ht="15">
      <c r="A15" s="8">
        <v>40477</v>
      </c>
      <c r="B15" s="14" t="s">
        <v>368</v>
      </c>
      <c r="C15" s="5">
        <v>27007</v>
      </c>
      <c r="D15" s="5" t="s">
        <v>390</v>
      </c>
      <c r="E15" s="22">
        <v>536.42999999999995</v>
      </c>
      <c r="F15" s="5" t="s">
        <v>170</v>
      </c>
      <c r="G15" s="5" t="s">
        <v>179</v>
      </c>
      <c r="H15" s="5" t="s">
        <v>178</v>
      </c>
    </row>
    <row r="16" spans="1:8" customFormat="1" ht="15">
      <c r="A16" s="8">
        <v>40477</v>
      </c>
      <c r="B16" s="14" t="s">
        <v>368</v>
      </c>
      <c r="C16" s="7">
        <v>27006</v>
      </c>
      <c r="D16" s="5" t="s">
        <v>386</v>
      </c>
      <c r="E16" s="7">
        <v>2539.31</v>
      </c>
      <c r="F16" s="5" t="s">
        <v>10</v>
      </c>
      <c r="G16" s="5" t="s">
        <v>48</v>
      </c>
      <c r="H16" s="5" t="s">
        <v>178</v>
      </c>
    </row>
    <row r="17" spans="1:9" customFormat="1" ht="15">
      <c r="A17" s="8">
        <v>40477</v>
      </c>
      <c r="B17" s="14">
        <v>155448</v>
      </c>
      <c r="C17" s="7">
        <v>26992</v>
      </c>
      <c r="D17" s="7" t="s">
        <v>385</v>
      </c>
      <c r="E17" s="7">
        <v>209.03</v>
      </c>
      <c r="F17" s="7" t="s">
        <v>9</v>
      </c>
      <c r="G17" s="5" t="s">
        <v>179</v>
      </c>
      <c r="H17" s="5" t="s">
        <v>178</v>
      </c>
    </row>
    <row r="18" spans="1:9" customFormat="1" ht="15">
      <c r="A18" s="8">
        <v>40476</v>
      </c>
      <c r="B18" s="14" t="s">
        <v>368</v>
      </c>
      <c r="C18" s="7">
        <v>26935</v>
      </c>
      <c r="D18" s="7" t="s">
        <v>369</v>
      </c>
      <c r="E18" s="7">
        <v>231.3</v>
      </c>
      <c r="F18" s="7" t="s">
        <v>10</v>
      </c>
      <c r="G18" s="5" t="s">
        <v>182</v>
      </c>
      <c r="H18" s="5" t="s">
        <v>178</v>
      </c>
    </row>
    <row r="19" spans="1:9" customFormat="1" ht="15">
      <c r="A19" s="8">
        <v>40476</v>
      </c>
      <c r="B19" s="15" t="s">
        <v>368</v>
      </c>
      <c r="C19" s="7">
        <v>26933</v>
      </c>
      <c r="D19" s="7" t="s">
        <v>370</v>
      </c>
      <c r="E19" s="7">
        <v>449</v>
      </c>
      <c r="F19" s="7" t="s">
        <v>371</v>
      </c>
      <c r="G19" s="5" t="s">
        <v>182</v>
      </c>
      <c r="H19" s="5" t="s">
        <v>338</v>
      </c>
    </row>
    <row r="20" spans="1:9" customFormat="1" ht="15">
      <c r="A20" s="8">
        <v>40477</v>
      </c>
      <c r="B20" s="14">
        <v>155469</v>
      </c>
      <c r="C20" s="5">
        <v>26930</v>
      </c>
      <c r="D20" s="5" t="s">
        <v>372</v>
      </c>
      <c r="E20" s="5">
        <v>70.989999999999995</v>
      </c>
      <c r="F20" s="5" t="s">
        <v>9</v>
      </c>
      <c r="G20" s="5" t="s">
        <v>179</v>
      </c>
      <c r="H20" s="5" t="s">
        <v>178</v>
      </c>
    </row>
    <row r="21" spans="1:9" customFormat="1" ht="15">
      <c r="A21" s="8">
        <v>40476</v>
      </c>
      <c r="B21" s="14">
        <v>155259</v>
      </c>
      <c r="C21" s="5">
        <v>26922</v>
      </c>
      <c r="D21" s="5" t="s">
        <v>373</v>
      </c>
      <c r="E21" s="5">
        <v>179.99</v>
      </c>
      <c r="F21" s="5" t="s">
        <v>9</v>
      </c>
      <c r="G21" s="5" t="s">
        <v>205</v>
      </c>
      <c r="H21" s="5" t="s">
        <v>178</v>
      </c>
    </row>
    <row r="22" spans="1:9" customFormat="1" ht="15">
      <c r="A22" s="8">
        <v>40476</v>
      </c>
      <c r="B22" s="14">
        <v>155214</v>
      </c>
      <c r="C22" s="5">
        <v>26910</v>
      </c>
      <c r="D22" s="5" t="s">
        <v>374</v>
      </c>
      <c r="E22" s="5">
        <v>171.9</v>
      </c>
      <c r="F22" s="5" t="s">
        <v>200</v>
      </c>
      <c r="G22" s="5" t="s">
        <v>229</v>
      </c>
      <c r="H22" s="5" t="s">
        <v>91</v>
      </c>
    </row>
    <row r="23" spans="1:9" customFormat="1" ht="15">
      <c r="A23" s="8">
        <v>40476</v>
      </c>
      <c r="B23" s="14" t="s">
        <v>368</v>
      </c>
      <c r="C23" s="5">
        <v>26907</v>
      </c>
      <c r="D23" s="5" t="s">
        <v>375</v>
      </c>
      <c r="E23" s="5">
        <v>126.6</v>
      </c>
      <c r="F23" s="5" t="s">
        <v>170</v>
      </c>
      <c r="G23" s="5" t="s">
        <v>179</v>
      </c>
      <c r="H23" s="5" t="s">
        <v>178</v>
      </c>
    </row>
    <row r="24" spans="1:9" customFormat="1" ht="15">
      <c r="A24" s="8">
        <v>40476</v>
      </c>
      <c r="B24" s="14" t="s">
        <v>368</v>
      </c>
      <c r="C24" s="5">
        <v>26893</v>
      </c>
      <c r="D24" s="5" t="s">
        <v>376</v>
      </c>
      <c r="E24" s="5">
        <v>192.03</v>
      </c>
      <c r="F24" s="5" t="s">
        <v>377</v>
      </c>
      <c r="G24" s="5" t="s">
        <v>48</v>
      </c>
      <c r="H24" s="5" t="s">
        <v>354</v>
      </c>
      <c r="I24" s="5" t="s">
        <v>388</v>
      </c>
    </row>
    <row r="25" spans="1:9" customFormat="1" ht="15">
      <c r="A25" s="8">
        <v>40476</v>
      </c>
      <c r="B25" s="15">
        <v>155131</v>
      </c>
      <c r="C25" s="5">
        <v>26890</v>
      </c>
      <c r="D25" s="5" t="s">
        <v>378</v>
      </c>
      <c r="E25" s="5">
        <v>154.16</v>
      </c>
      <c r="F25" s="5" t="s">
        <v>72</v>
      </c>
      <c r="G25" s="5" t="s">
        <v>182</v>
      </c>
      <c r="H25" s="5" t="s">
        <v>91</v>
      </c>
    </row>
    <row r="26" spans="1:9" customFormat="1" ht="15">
      <c r="A26" s="8">
        <v>40476</v>
      </c>
      <c r="B26" s="15">
        <v>154563</v>
      </c>
      <c r="C26" s="5">
        <v>26888</v>
      </c>
      <c r="D26" s="5" t="s">
        <v>379</v>
      </c>
      <c r="E26" s="5">
        <v>2346.41</v>
      </c>
      <c r="F26" s="5" t="s">
        <v>182</v>
      </c>
      <c r="G26" s="5" t="s">
        <v>86</v>
      </c>
      <c r="H26" s="5" t="s">
        <v>178</v>
      </c>
    </row>
    <row r="27" spans="1:9" customFormat="1" ht="15">
      <c r="A27" s="8">
        <v>40476</v>
      </c>
      <c r="B27" s="15">
        <v>154539</v>
      </c>
      <c r="C27" s="5">
        <v>26872</v>
      </c>
      <c r="D27" s="7" t="s">
        <v>380</v>
      </c>
      <c r="E27" s="5">
        <v>119.9</v>
      </c>
      <c r="F27" s="5" t="s">
        <v>10</v>
      </c>
      <c r="G27" s="5" t="s">
        <v>48</v>
      </c>
      <c r="H27" s="5" t="s">
        <v>178</v>
      </c>
    </row>
    <row r="28" spans="1:9" customFormat="1" ht="15">
      <c r="A28" s="8">
        <v>40473</v>
      </c>
      <c r="B28" s="14" t="s">
        <v>6</v>
      </c>
      <c r="C28" s="7">
        <v>26776</v>
      </c>
      <c r="D28" s="7" t="s">
        <v>342</v>
      </c>
      <c r="E28" s="7">
        <v>178.23</v>
      </c>
      <c r="F28" s="7" t="s">
        <v>182</v>
      </c>
      <c r="G28" s="5" t="s">
        <v>182</v>
      </c>
      <c r="H28" s="5" t="s">
        <v>178</v>
      </c>
    </row>
    <row r="29" spans="1:9" customFormat="1" ht="15">
      <c r="A29" s="8">
        <v>40473</v>
      </c>
      <c r="B29" s="14" t="s">
        <v>6</v>
      </c>
      <c r="C29" s="7">
        <v>26772</v>
      </c>
      <c r="D29" s="7" t="s">
        <v>342</v>
      </c>
      <c r="E29" s="7">
        <v>64.099999999999994</v>
      </c>
      <c r="F29" s="7" t="s">
        <v>182</v>
      </c>
      <c r="G29" s="5" t="s">
        <v>48</v>
      </c>
      <c r="H29" s="5" t="s">
        <v>178</v>
      </c>
    </row>
    <row r="30" spans="1:9" customFormat="1" ht="15">
      <c r="A30" s="8">
        <v>40473</v>
      </c>
      <c r="B30" s="14" t="s">
        <v>6</v>
      </c>
      <c r="C30" s="7">
        <v>26763</v>
      </c>
      <c r="D30" s="7" t="s">
        <v>366</v>
      </c>
      <c r="E30" s="7">
        <v>24.47</v>
      </c>
      <c r="F30" s="7" t="s">
        <v>170</v>
      </c>
      <c r="G30" s="5" t="s">
        <v>205</v>
      </c>
      <c r="H30" s="5" t="s">
        <v>178</v>
      </c>
    </row>
    <row r="31" spans="1:9" customFormat="1" ht="15">
      <c r="A31" s="8">
        <v>40473</v>
      </c>
      <c r="B31" s="15" t="s">
        <v>6</v>
      </c>
      <c r="C31" s="7">
        <v>26749</v>
      </c>
      <c r="D31" s="7" t="s">
        <v>366</v>
      </c>
      <c r="E31" s="7">
        <v>77.069999999999993</v>
      </c>
      <c r="F31" s="7" t="s">
        <v>170</v>
      </c>
      <c r="G31" s="5" t="s">
        <v>205</v>
      </c>
      <c r="H31" s="5" t="s">
        <v>178</v>
      </c>
    </row>
    <row r="32" spans="1:9" customFormat="1" ht="15">
      <c r="A32" s="8">
        <v>40473</v>
      </c>
      <c r="B32" s="14" t="s">
        <v>6</v>
      </c>
      <c r="C32" s="7">
        <v>26743</v>
      </c>
      <c r="D32" s="7" t="s">
        <v>365</v>
      </c>
      <c r="E32" s="7">
        <v>229</v>
      </c>
      <c r="F32" s="7" t="s">
        <v>170</v>
      </c>
      <c r="G32" s="5" t="s">
        <v>205</v>
      </c>
      <c r="H32" s="5" t="s">
        <v>178</v>
      </c>
    </row>
    <row r="33" spans="1:9" customFormat="1" ht="15">
      <c r="A33" s="8">
        <v>40473</v>
      </c>
      <c r="B33" s="14" t="s">
        <v>6</v>
      </c>
      <c r="C33" s="7">
        <v>26737</v>
      </c>
      <c r="D33" s="7" t="s">
        <v>364</v>
      </c>
      <c r="E33" s="7">
        <v>793.96</v>
      </c>
      <c r="F33" s="7" t="s">
        <v>170</v>
      </c>
      <c r="G33" s="5" t="s">
        <v>205</v>
      </c>
      <c r="H33" s="5" t="s">
        <v>178</v>
      </c>
      <c r="I33" s="5"/>
    </row>
    <row r="34" spans="1:9" customFormat="1" ht="15">
      <c r="A34" s="8">
        <v>40472</v>
      </c>
      <c r="B34" s="14" t="s">
        <v>6</v>
      </c>
      <c r="C34" s="7">
        <v>26700</v>
      </c>
      <c r="D34" s="7" t="s">
        <v>363</v>
      </c>
      <c r="E34" s="7">
        <v>659.58</v>
      </c>
      <c r="F34" s="7" t="s">
        <v>170</v>
      </c>
      <c r="G34" s="5" t="s">
        <v>205</v>
      </c>
      <c r="H34" s="5" t="s">
        <v>178</v>
      </c>
      <c r="I34" s="5" t="s">
        <v>387</v>
      </c>
    </row>
    <row r="35" spans="1:9" customFormat="1" ht="15">
      <c r="A35" s="8">
        <v>40472</v>
      </c>
      <c r="B35" s="14" t="s">
        <v>6</v>
      </c>
      <c r="C35" s="7">
        <v>26688</v>
      </c>
      <c r="D35" s="7" t="s">
        <v>169</v>
      </c>
      <c r="E35" s="7">
        <v>14.79</v>
      </c>
      <c r="F35" s="7" t="s">
        <v>170</v>
      </c>
      <c r="G35" s="5" t="s">
        <v>205</v>
      </c>
      <c r="H35" s="5" t="s">
        <v>178</v>
      </c>
    </row>
    <row r="36" spans="1:9" customFormat="1" ht="15">
      <c r="A36" s="8">
        <v>40471</v>
      </c>
      <c r="B36" s="14">
        <v>154346</v>
      </c>
      <c r="C36" s="7">
        <v>26648</v>
      </c>
      <c r="D36" s="7" t="s">
        <v>362</v>
      </c>
      <c r="E36" s="5">
        <v>303.02</v>
      </c>
      <c r="F36" s="7" t="s">
        <v>9</v>
      </c>
      <c r="G36" s="5" t="s">
        <v>179</v>
      </c>
      <c r="H36" s="5" t="s">
        <v>178</v>
      </c>
    </row>
    <row r="37" spans="1:9" customFormat="1" ht="15">
      <c r="A37" s="8">
        <v>40471</v>
      </c>
      <c r="B37" s="14">
        <v>154346</v>
      </c>
      <c r="C37" s="7">
        <v>26647</v>
      </c>
      <c r="D37" s="7" t="s">
        <v>361</v>
      </c>
      <c r="E37" s="5">
        <v>367.02</v>
      </c>
      <c r="F37" s="7" t="s">
        <v>9</v>
      </c>
      <c r="G37" s="5" t="s">
        <v>179</v>
      </c>
      <c r="H37" s="5" t="s">
        <v>178</v>
      </c>
    </row>
    <row r="38" spans="1:9" customFormat="1" ht="15">
      <c r="A38" s="8">
        <v>40471</v>
      </c>
      <c r="B38" s="14">
        <v>154191</v>
      </c>
      <c r="C38" s="7">
        <v>26634</v>
      </c>
      <c r="D38" s="7" t="s">
        <v>89</v>
      </c>
      <c r="E38" s="5">
        <v>0</v>
      </c>
      <c r="F38" s="5" t="s">
        <v>381</v>
      </c>
      <c r="G38" s="5"/>
      <c r="H38" s="5"/>
    </row>
    <row r="39" spans="1:9" customFormat="1" ht="15">
      <c r="A39" s="8">
        <v>40471</v>
      </c>
      <c r="B39" s="14">
        <v>141460</v>
      </c>
      <c r="C39" s="7">
        <v>26629</v>
      </c>
      <c r="D39" s="7" t="s">
        <v>89</v>
      </c>
      <c r="E39" s="5">
        <v>1152.49</v>
      </c>
      <c r="F39" s="7" t="s">
        <v>9</v>
      </c>
      <c r="G39" s="5" t="s">
        <v>205</v>
      </c>
      <c r="H39" s="5" t="s">
        <v>178</v>
      </c>
    </row>
    <row r="40" spans="1:9" customFormat="1" ht="15">
      <c r="A40" s="8">
        <v>40471</v>
      </c>
      <c r="B40" s="14">
        <v>153585</v>
      </c>
      <c r="C40" s="7">
        <v>26614</v>
      </c>
      <c r="D40" s="7" t="s">
        <v>360</v>
      </c>
      <c r="E40" s="5">
        <v>170.39</v>
      </c>
      <c r="F40" s="7" t="s">
        <v>200</v>
      </c>
      <c r="G40" s="5" t="s">
        <v>205</v>
      </c>
      <c r="H40" s="5" t="s">
        <v>91</v>
      </c>
    </row>
    <row r="41" spans="1:9" customFormat="1" ht="15">
      <c r="A41" s="8">
        <v>40471</v>
      </c>
      <c r="B41" s="14" t="s">
        <v>6</v>
      </c>
      <c r="C41" s="7">
        <v>26602</v>
      </c>
      <c r="D41" s="7" t="s">
        <v>359</v>
      </c>
      <c r="E41" s="7">
        <v>259</v>
      </c>
      <c r="F41" s="7" t="s">
        <v>48</v>
      </c>
      <c r="G41" s="5" t="s">
        <v>48</v>
      </c>
      <c r="H41" s="5" t="s">
        <v>178</v>
      </c>
    </row>
    <row r="42" spans="1:9" customFormat="1" ht="15">
      <c r="A42" s="8">
        <v>40470</v>
      </c>
      <c r="B42" s="14">
        <v>154174</v>
      </c>
      <c r="C42" s="7">
        <v>26578</v>
      </c>
      <c r="D42" s="7" t="s">
        <v>358</v>
      </c>
      <c r="E42" s="5">
        <v>420</v>
      </c>
      <c r="F42" s="7" t="s">
        <v>9</v>
      </c>
      <c r="G42" s="5" t="s">
        <v>179</v>
      </c>
      <c r="H42" s="5" t="s">
        <v>178</v>
      </c>
    </row>
    <row r="43" spans="1:9" customFormat="1" ht="15">
      <c r="A43" s="8">
        <v>40470</v>
      </c>
      <c r="B43" s="14" t="s">
        <v>6</v>
      </c>
      <c r="C43" s="7">
        <v>26568</v>
      </c>
      <c r="D43" s="7" t="s">
        <v>357</v>
      </c>
      <c r="E43" s="7">
        <v>160.77000000000001</v>
      </c>
      <c r="F43" s="5" t="s">
        <v>382</v>
      </c>
      <c r="G43" s="5" t="s">
        <v>182</v>
      </c>
      <c r="H43" s="5" t="s">
        <v>344</v>
      </c>
    </row>
    <row r="44" spans="1:9" customFormat="1" ht="15">
      <c r="A44" s="8">
        <v>40470</v>
      </c>
      <c r="B44" s="14">
        <v>154113</v>
      </c>
      <c r="C44" s="7">
        <v>26563</v>
      </c>
      <c r="D44" s="7" t="s">
        <v>356</v>
      </c>
      <c r="E44" s="5">
        <v>333.23</v>
      </c>
      <c r="F44" s="7" t="s">
        <v>26</v>
      </c>
      <c r="G44" s="5" t="s">
        <v>179</v>
      </c>
      <c r="H44" s="5" t="s">
        <v>98</v>
      </c>
    </row>
    <row r="45" spans="1:9" customFormat="1" ht="15">
      <c r="A45" s="8">
        <v>40470</v>
      </c>
      <c r="B45" s="14">
        <v>153566</v>
      </c>
      <c r="C45" s="7">
        <v>26557</v>
      </c>
      <c r="D45" s="7" t="s">
        <v>47</v>
      </c>
      <c r="E45" s="5">
        <v>855</v>
      </c>
      <c r="F45" s="7" t="s">
        <v>21</v>
      </c>
      <c r="G45" s="5" t="s">
        <v>48</v>
      </c>
      <c r="H45" s="5" t="s">
        <v>178</v>
      </c>
    </row>
    <row r="46" spans="1:9" customFormat="1" ht="15">
      <c r="A46" s="8">
        <v>40470</v>
      </c>
      <c r="B46" s="15" t="s">
        <v>6</v>
      </c>
      <c r="C46" s="7">
        <v>26547</v>
      </c>
      <c r="D46" s="7" t="s">
        <v>355</v>
      </c>
      <c r="E46" s="7">
        <v>11.8</v>
      </c>
      <c r="F46" s="7" t="s">
        <v>170</v>
      </c>
      <c r="G46" s="5" t="s">
        <v>205</v>
      </c>
      <c r="H46" s="5" t="s">
        <v>178</v>
      </c>
    </row>
    <row r="47" spans="1:9" customFormat="1" ht="15">
      <c r="A47" s="8">
        <v>40470</v>
      </c>
      <c r="B47" s="14" t="s">
        <v>6</v>
      </c>
      <c r="C47" s="7">
        <v>26544</v>
      </c>
      <c r="D47" s="7" t="s">
        <v>353</v>
      </c>
      <c r="E47" s="7">
        <v>328</v>
      </c>
      <c r="F47" s="7" t="s">
        <v>343</v>
      </c>
      <c r="G47" s="5" t="s">
        <v>182</v>
      </c>
      <c r="H47" s="5" t="s">
        <v>354</v>
      </c>
      <c r="I47" s="5" t="s">
        <v>387</v>
      </c>
    </row>
    <row r="48" spans="1:9" customFormat="1" ht="15">
      <c r="A48" s="8">
        <v>40469</v>
      </c>
      <c r="B48" s="14" t="s">
        <v>6</v>
      </c>
      <c r="C48" s="7">
        <v>26509</v>
      </c>
      <c r="D48" s="7" t="s">
        <v>352</v>
      </c>
      <c r="E48" s="7">
        <v>111.14</v>
      </c>
      <c r="F48" s="7" t="s">
        <v>170</v>
      </c>
      <c r="G48" s="5" t="s">
        <v>205</v>
      </c>
      <c r="H48" s="5" t="s">
        <v>178</v>
      </c>
    </row>
    <row r="49" spans="1:9" customFormat="1" ht="15">
      <c r="A49" s="8">
        <v>40469</v>
      </c>
      <c r="B49" s="14" t="s">
        <v>6</v>
      </c>
      <c r="C49" s="7">
        <v>26508</v>
      </c>
      <c r="D49" s="7" t="s">
        <v>352</v>
      </c>
      <c r="E49" s="7">
        <v>441.28</v>
      </c>
      <c r="F49" s="7" t="s">
        <v>170</v>
      </c>
      <c r="G49" s="5" t="s">
        <v>205</v>
      </c>
      <c r="H49" s="5" t="s">
        <v>178</v>
      </c>
    </row>
    <row r="50" spans="1:9" customFormat="1" ht="15">
      <c r="A50" s="8">
        <v>40469</v>
      </c>
      <c r="B50" s="14">
        <v>153850</v>
      </c>
      <c r="C50" s="7">
        <v>26484</v>
      </c>
      <c r="D50" s="7" t="s">
        <v>351</v>
      </c>
      <c r="E50" s="5">
        <v>510.23</v>
      </c>
      <c r="F50" s="7" t="s">
        <v>90</v>
      </c>
      <c r="G50" s="5" t="s">
        <v>205</v>
      </c>
      <c r="H50" s="5" t="s">
        <v>98</v>
      </c>
    </row>
    <row r="51" spans="1:9" customFormat="1" ht="15">
      <c r="A51" s="8">
        <v>40469</v>
      </c>
      <c r="B51" s="14">
        <v>153846</v>
      </c>
      <c r="C51" s="7">
        <v>26479</v>
      </c>
      <c r="D51" s="7" t="s">
        <v>350</v>
      </c>
      <c r="E51" s="5">
        <v>250.75</v>
      </c>
      <c r="F51" s="7" t="s">
        <v>9</v>
      </c>
      <c r="G51" s="5" t="s">
        <v>205</v>
      </c>
      <c r="H51" s="5" t="s">
        <v>178</v>
      </c>
    </row>
    <row r="52" spans="1:9" customFormat="1" ht="15">
      <c r="A52" s="8">
        <v>40469</v>
      </c>
      <c r="B52" s="14">
        <v>153505</v>
      </c>
      <c r="C52" s="7">
        <v>26475</v>
      </c>
      <c r="D52" s="7" t="s">
        <v>349</v>
      </c>
      <c r="E52" s="5">
        <v>530</v>
      </c>
      <c r="F52" s="7" t="s">
        <v>21</v>
      </c>
      <c r="G52" s="5" t="s">
        <v>86</v>
      </c>
      <c r="H52" s="5" t="s">
        <v>178</v>
      </c>
      <c r="I52" s="5" t="s">
        <v>387</v>
      </c>
    </row>
    <row r="53" spans="1:9" customFormat="1" ht="15">
      <c r="A53" s="8">
        <v>40469</v>
      </c>
      <c r="B53" s="14" t="s">
        <v>6</v>
      </c>
      <c r="C53" s="7">
        <v>26473</v>
      </c>
      <c r="D53" s="7" t="s">
        <v>348</v>
      </c>
      <c r="E53" s="7">
        <v>205.67</v>
      </c>
      <c r="F53" s="7" t="s">
        <v>170</v>
      </c>
      <c r="G53" s="5" t="s">
        <v>205</v>
      </c>
      <c r="H53" s="5" t="s">
        <v>178</v>
      </c>
    </row>
    <row r="54" spans="1:9" customFormat="1" ht="15">
      <c r="A54" s="8">
        <v>40466</v>
      </c>
      <c r="B54" s="14">
        <v>153567</v>
      </c>
      <c r="C54" s="7">
        <v>26374</v>
      </c>
      <c r="D54" s="7" t="s">
        <v>235</v>
      </c>
      <c r="E54" s="7">
        <v>88.65</v>
      </c>
      <c r="F54" s="7" t="s">
        <v>9</v>
      </c>
      <c r="G54" s="5" t="s">
        <v>205</v>
      </c>
      <c r="H54" s="5" t="s">
        <v>178</v>
      </c>
    </row>
    <row r="55" spans="1:9" customFormat="1" ht="15">
      <c r="A55" s="8">
        <v>40466</v>
      </c>
      <c r="B55" s="14" t="s">
        <v>6</v>
      </c>
      <c r="C55" s="7">
        <v>26371</v>
      </c>
      <c r="D55" s="7" t="s">
        <v>347</v>
      </c>
      <c r="E55" s="7">
        <v>227.79</v>
      </c>
      <c r="F55" s="7" t="s">
        <v>170</v>
      </c>
      <c r="G55" s="5" t="s">
        <v>229</v>
      </c>
      <c r="H55" s="5" t="s">
        <v>178</v>
      </c>
    </row>
    <row r="56" spans="1:9" customFormat="1" ht="15">
      <c r="A56" s="8">
        <v>40466</v>
      </c>
      <c r="B56" s="14" t="s">
        <v>6</v>
      </c>
      <c r="C56" s="7">
        <v>26367</v>
      </c>
      <c r="D56" s="7" t="s">
        <v>346</v>
      </c>
      <c r="E56" s="7">
        <v>449.1</v>
      </c>
      <c r="F56" s="7" t="s">
        <v>148</v>
      </c>
      <c r="G56" s="5" t="s">
        <v>326</v>
      </c>
      <c r="H56" s="5" t="s">
        <v>178</v>
      </c>
    </row>
    <row r="57" spans="1:9" customFormat="1" ht="15">
      <c r="A57" s="8">
        <v>40466</v>
      </c>
      <c r="B57" s="14">
        <v>153546</v>
      </c>
      <c r="C57" s="7">
        <v>26366</v>
      </c>
      <c r="D57" s="7" t="s">
        <v>345</v>
      </c>
      <c r="E57" s="5">
        <v>158.32</v>
      </c>
      <c r="F57" s="7" t="s">
        <v>9</v>
      </c>
      <c r="G57" s="5" t="s">
        <v>205</v>
      </c>
      <c r="H57" s="5" t="s">
        <v>178</v>
      </c>
    </row>
    <row r="58" spans="1:9" customFormat="1" ht="15">
      <c r="A58" s="8">
        <v>40466</v>
      </c>
      <c r="B58" s="14">
        <v>152797</v>
      </c>
      <c r="C58" s="7">
        <v>26354</v>
      </c>
      <c r="D58" s="7" t="s">
        <v>175</v>
      </c>
      <c r="E58" s="5">
        <v>1094.99</v>
      </c>
      <c r="F58" s="7" t="s">
        <v>21</v>
      </c>
      <c r="G58" s="5" t="s">
        <v>86</v>
      </c>
      <c r="H58" s="5" t="s">
        <v>178</v>
      </c>
    </row>
    <row r="59" spans="1:9" customFormat="1" ht="15">
      <c r="A59" s="8">
        <v>40466</v>
      </c>
      <c r="B59" s="14" t="s">
        <v>6</v>
      </c>
      <c r="C59" s="7">
        <v>26341</v>
      </c>
      <c r="D59" s="7" t="s">
        <v>66</v>
      </c>
      <c r="E59" s="7">
        <v>223.24</v>
      </c>
      <c r="F59" s="7" t="s">
        <v>343</v>
      </c>
      <c r="G59" s="5" t="s">
        <v>182</v>
      </c>
      <c r="H59" s="5" t="s">
        <v>344</v>
      </c>
      <c r="I59" s="5" t="s">
        <v>388</v>
      </c>
    </row>
    <row r="60" spans="1:9" customFormat="1" ht="15">
      <c r="A60" s="8">
        <v>40466</v>
      </c>
      <c r="B60" s="14" t="s">
        <v>6</v>
      </c>
      <c r="C60" s="7">
        <v>26339</v>
      </c>
      <c r="D60" s="7" t="s">
        <v>342</v>
      </c>
      <c r="E60" s="7">
        <v>525</v>
      </c>
      <c r="F60" s="7" t="s">
        <v>170</v>
      </c>
      <c r="G60" s="5" t="s">
        <v>205</v>
      </c>
      <c r="H60" s="5" t="s">
        <v>178</v>
      </c>
    </row>
    <row r="61" spans="1:9" customFormat="1" ht="15">
      <c r="A61" s="8">
        <v>40465</v>
      </c>
      <c r="B61" s="14">
        <v>153339</v>
      </c>
      <c r="C61" s="7">
        <v>26313</v>
      </c>
      <c r="D61" s="7" t="s">
        <v>341</v>
      </c>
      <c r="E61" s="5">
        <v>399</v>
      </c>
      <c r="F61" s="7" t="s">
        <v>9</v>
      </c>
      <c r="G61" s="5" t="s">
        <v>229</v>
      </c>
      <c r="H61" s="5" t="s">
        <v>178</v>
      </c>
    </row>
    <row r="62" spans="1:9" customFormat="1" ht="15">
      <c r="A62" s="8">
        <v>40465</v>
      </c>
      <c r="B62" s="14">
        <v>153301</v>
      </c>
      <c r="C62" s="7">
        <v>26306</v>
      </c>
      <c r="D62" s="7" t="s">
        <v>340</v>
      </c>
      <c r="E62" s="5">
        <v>12.75</v>
      </c>
      <c r="F62" s="7" t="s">
        <v>9</v>
      </c>
      <c r="G62" s="5" t="s">
        <v>205</v>
      </c>
      <c r="H62" s="5" t="s">
        <v>178</v>
      </c>
    </row>
    <row r="63" spans="1:9" customFormat="1" ht="15">
      <c r="A63" s="8">
        <v>40465</v>
      </c>
      <c r="B63" s="14" t="s">
        <v>31</v>
      </c>
      <c r="C63" s="7">
        <v>26305</v>
      </c>
      <c r="D63" s="7" t="s">
        <v>334</v>
      </c>
      <c r="E63" s="7">
        <v>-109.53</v>
      </c>
      <c r="F63" s="7" t="s">
        <v>157</v>
      </c>
      <c r="G63" s="5" t="s">
        <v>339</v>
      </c>
      <c r="H63" s="5" t="s">
        <v>178</v>
      </c>
    </row>
    <row r="64" spans="1:9" customFormat="1" ht="15">
      <c r="A64" s="8">
        <v>40465</v>
      </c>
      <c r="B64" s="14" t="s">
        <v>336</v>
      </c>
      <c r="C64" s="7">
        <v>26302</v>
      </c>
      <c r="D64" s="7" t="s">
        <v>337</v>
      </c>
      <c r="E64" s="7">
        <v>90.17</v>
      </c>
      <c r="F64" s="7" t="s">
        <v>48</v>
      </c>
      <c r="G64" s="5" t="s">
        <v>48</v>
      </c>
      <c r="H64" s="5" t="s">
        <v>338</v>
      </c>
    </row>
    <row r="65" spans="1:9" customFormat="1" ht="15">
      <c r="A65" s="8">
        <v>40465</v>
      </c>
      <c r="B65" s="14">
        <v>152389</v>
      </c>
      <c r="C65" s="7">
        <v>26294</v>
      </c>
      <c r="D65" s="7" t="s">
        <v>334</v>
      </c>
      <c r="E65" s="5">
        <v>165</v>
      </c>
      <c r="F65" s="7" t="s">
        <v>335</v>
      </c>
      <c r="G65" s="5" t="s">
        <v>86</v>
      </c>
      <c r="H65" s="5" t="s">
        <v>178</v>
      </c>
    </row>
    <row r="66" spans="1:9" customFormat="1" ht="15">
      <c r="A66" s="8">
        <v>40465</v>
      </c>
      <c r="B66" s="14" t="s">
        <v>6</v>
      </c>
      <c r="C66" s="7">
        <v>26283</v>
      </c>
      <c r="D66" s="7" t="s">
        <v>333</v>
      </c>
      <c r="E66" s="7">
        <v>103.25</v>
      </c>
      <c r="F66" s="7" t="s">
        <v>170</v>
      </c>
      <c r="G66" s="5" t="s">
        <v>229</v>
      </c>
      <c r="H66" s="5" t="s">
        <v>178</v>
      </c>
    </row>
    <row r="67" spans="1:9" customFormat="1" ht="15">
      <c r="A67" s="8">
        <v>40464</v>
      </c>
      <c r="B67" s="14" t="s">
        <v>6</v>
      </c>
      <c r="C67" s="7">
        <v>26245</v>
      </c>
      <c r="D67" s="7" t="s">
        <v>85</v>
      </c>
      <c r="E67" s="7">
        <v>128</v>
      </c>
      <c r="F67" s="7" t="s">
        <v>182</v>
      </c>
      <c r="G67" s="5" t="s">
        <v>86</v>
      </c>
      <c r="H67" s="5" t="s">
        <v>178</v>
      </c>
    </row>
    <row r="68" spans="1:9" customFormat="1" ht="15">
      <c r="A68" s="8">
        <v>40464</v>
      </c>
      <c r="B68" s="14">
        <v>153067</v>
      </c>
      <c r="C68" s="7">
        <v>26235</v>
      </c>
      <c r="D68" s="7" t="s">
        <v>332</v>
      </c>
      <c r="E68" s="5">
        <v>833.02</v>
      </c>
      <c r="F68" s="7" t="s">
        <v>9</v>
      </c>
      <c r="G68" s="5" t="s">
        <v>205</v>
      </c>
      <c r="H68" s="5" t="s">
        <v>178</v>
      </c>
    </row>
    <row r="69" spans="1:9" customFormat="1" ht="15">
      <c r="A69" s="8">
        <v>40464</v>
      </c>
      <c r="B69" s="14" t="s">
        <v>6</v>
      </c>
      <c r="C69" s="7">
        <v>26235</v>
      </c>
      <c r="D69" s="7" t="s">
        <v>331</v>
      </c>
      <c r="E69" s="7">
        <v>157.82</v>
      </c>
      <c r="F69" s="7" t="s">
        <v>170</v>
      </c>
      <c r="G69" s="5" t="s">
        <v>205</v>
      </c>
      <c r="H69" s="5" t="s">
        <v>178</v>
      </c>
    </row>
    <row r="70" spans="1:9" customFormat="1" ht="15">
      <c r="A70" s="8">
        <v>40464</v>
      </c>
      <c r="B70" s="14">
        <v>153038</v>
      </c>
      <c r="C70" s="7">
        <v>26223</v>
      </c>
      <c r="D70" s="7" t="s">
        <v>330</v>
      </c>
      <c r="E70" s="5">
        <v>179.9</v>
      </c>
      <c r="F70" s="7" t="s">
        <v>90</v>
      </c>
      <c r="G70" s="5" t="s">
        <v>205</v>
      </c>
      <c r="H70" s="5" t="s">
        <v>91</v>
      </c>
    </row>
    <row r="71" spans="1:9" customFormat="1" ht="15">
      <c r="A71" s="8">
        <v>40464</v>
      </c>
      <c r="B71" s="14">
        <v>153037</v>
      </c>
      <c r="C71" s="7">
        <v>26220</v>
      </c>
      <c r="D71" s="7" t="s">
        <v>329</v>
      </c>
      <c r="E71" s="5">
        <v>474.08</v>
      </c>
      <c r="F71" s="7" t="s">
        <v>9</v>
      </c>
      <c r="G71" s="5" t="s">
        <v>205</v>
      </c>
      <c r="H71" s="5" t="s">
        <v>178</v>
      </c>
    </row>
    <row r="72" spans="1:9" customFormat="1" ht="15">
      <c r="A72" s="8">
        <v>40464</v>
      </c>
      <c r="B72" s="14">
        <v>153016</v>
      </c>
      <c r="C72" s="7">
        <v>26215</v>
      </c>
      <c r="D72" s="7" t="s">
        <v>328</v>
      </c>
      <c r="E72" s="5">
        <v>209.03</v>
      </c>
      <c r="F72" s="7" t="s">
        <v>9</v>
      </c>
      <c r="G72" s="5" t="s">
        <v>205</v>
      </c>
      <c r="H72" s="5" t="s">
        <v>178</v>
      </c>
    </row>
    <row r="73" spans="1:9" customFormat="1" ht="15">
      <c r="A73" s="8">
        <v>40464</v>
      </c>
      <c r="B73" s="14">
        <v>152956</v>
      </c>
      <c r="C73" s="7">
        <v>26192</v>
      </c>
      <c r="D73" s="7" t="s">
        <v>77</v>
      </c>
      <c r="E73" s="5">
        <v>50.87</v>
      </c>
      <c r="F73" s="7" t="s">
        <v>164</v>
      </c>
      <c r="G73" s="5" t="s">
        <v>205</v>
      </c>
      <c r="H73" s="5" t="s">
        <v>178</v>
      </c>
    </row>
    <row r="74" spans="1:9" customFormat="1" ht="15">
      <c r="A74" s="8">
        <v>40463</v>
      </c>
      <c r="B74" s="14">
        <v>152879</v>
      </c>
      <c r="C74" s="5">
        <v>26183</v>
      </c>
      <c r="D74" s="5" t="s">
        <v>392</v>
      </c>
      <c r="E74" s="5">
        <v>59.36</v>
      </c>
      <c r="F74" s="5" t="s">
        <v>9</v>
      </c>
      <c r="G74" s="5" t="s">
        <v>179</v>
      </c>
      <c r="H74" s="5" t="s">
        <v>178</v>
      </c>
    </row>
    <row r="75" spans="1:9" customFormat="1" ht="15">
      <c r="A75" s="8">
        <v>40463</v>
      </c>
      <c r="B75" s="14" t="s">
        <v>6</v>
      </c>
      <c r="C75" s="7">
        <v>26169</v>
      </c>
      <c r="D75" s="7" t="s">
        <v>320</v>
      </c>
      <c r="E75" s="7">
        <v>83.61</v>
      </c>
      <c r="F75" s="7" t="s">
        <v>325</v>
      </c>
      <c r="G75" s="5" t="s">
        <v>326</v>
      </c>
      <c r="H75" s="5" t="s">
        <v>178</v>
      </c>
    </row>
    <row r="76" spans="1:9" customFormat="1" ht="15">
      <c r="A76" s="8">
        <v>40463</v>
      </c>
      <c r="B76" s="14" t="s">
        <v>6</v>
      </c>
      <c r="C76" s="7">
        <v>26166</v>
      </c>
      <c r="D76" s="7" t="s">
        <v>324</v>
      </c>
      <c r="E76" s="7">
        <v>459.99</v>
      </c>
      <c r="F76" s="7" t="s">
        <v>170</v>
      </c>
      <c r="G76" s="5" t="s">
        <v>205</v>
      </c>
      <c r="H76" s="5" t="s">
        <v>178</v>
      </c>
    </row>
    <row r="77" spans="1:9" customFormat="1" ht="15">
      <c r="A77" s="8">
        <v>40463</v>
      </c>
      <c r="B77" s="14">
        <v>152762</v>
      </c>
      <c r="C77" s="7">
        <v>26163</v>
      </c>
      <c r="D77" s="7" t="s">
        <v>323</v>
      </c>
      <c r="E77" s="5">
        <v>500.15</v>
      </c>
      <c r="F77" s="7" t="s">
        <v>9</v>
      </c>
      <c r="G77" s="5" t="s">
        <v>205</v>
      </c>
      <c r="H77" s="5" t="s">
        <v>178</v>
      </c>
    </row>
    <row r="78" spans="1:9" customFormat="1" ht="15">
      <c r="A78" s="8">
        <v>40463</v>
      </c>
      <c r="B78" s="14" t="s">
        <v>6</v>
      </c>
      <c r="C78" s="7">
        <v>26156</v>
      </c>
      <c r="D78" s="7" t="s">
        <v>322</v>
      </c>
      <c r="E78" s="5">
        <v>512.62</v>
      </c>
      <c r="F78" s="7" t="s">
        <v>170</v>
      </c>
      <c r="G78" s="5" t="s">
        <v>205</v>
      </c>
      <c r="H78" s="5" t="s">
        <v>178</v>
      </c>
      <c r="I78" s="5" t="s">
        <v>388</v>
      </c>
    </row>
    <row r="79" spans="1:9" customFormat="1" ht="15">
      <c r="A79" s="8">
        <v>40463</v>
      </c>
      <c r="B79" s="14">
        <v>142744</v>
      </c>
      <c r="C79" s="7">
        <v>26136</v>
      </c>
      <c r="D79" s="7" t="s">
        <v>321</v>
      </c>
      <c r="E79" s="5">
        <v>1108.92</v>
      </c>
      <c r="F79" s="7" t="s">
        <v>9</v>
      </c>
      <c r="G79" s="5" t="s">
        <v>179</v>
      </c>
      <c r="H79" s="5" t="s">
        <v>178</v>
      </c>
    </row>
    <row r="80" spans="1:9" customFormat="1" ht="15">
      <c r="A80" s="8">
        <v>40463</v>
      </c>
      <c r="B80" s="14" t="s">
        <v>6</v>
      </c>
      <c r="C80" s="7">
        <v>26129</v>
      </c>
      <c r="D80" s="7" t="s">
        <v>320</v>
      </c>
      <c r="E80" s="5">
        <v>180.11</v>
      </c>
      <c r="F80" s="7" t="s">
        <v>170</v>
      </c>
      <c r="G80" s="5" t="s">
        <v>179</v>
      </c>
      <c r="H80" s="5" t="s">
        <v>178</v>
      </c>
    </row>
    <row r="81" spans="1:9" customFormat="1" ht="15">
      <c r="A81" s="8">
        <v>40462</v>
      </c>
      <c r="B81" s="14">
        <v>152509</v>
      </c>
      <c r="C81" s="7">
        <v>26085</v>
      </c>
      <c r="D81" s="7" t="s">
        <v>319</v>
      </c>
      <c r="E81" s="5">
        <v>224.99</v>
      </c>
      <c r="F81" s="7" t="s">
        <v>9</v>
      </c>
      <c r="G81" s="5" t="s">
        <v>179</v>
      </c>
      <c r="H81" s="5" t="s">
        <v>178</v>
      </c>
    </row>
    <row r="82" spans="1:9" customFormat="1" ht="15">
      <c r="A82" s="8">
        <v>40462</v>
      </c>
      <c r="B82" s="14" t="s">
        <v>31</v>
      </c>
      <c r="C82" s="7">
        <v>26079</v>
      </c>
      <c r="D82" s="7" t="s">
        <v>175</v>
      </c>
      <c r="E82" s="5">
        <v>-1028.8900000000001</v>
      </c>
      <c r="F82" s="7" t="s">
        <v>157</v>
      </c>
      <c r="G82" s="5"/>
      <c r="H82" s="5" t="s">
        <v>178</v>
      </c>
    </row>
    <row r="83" spans="1:9" customFormat="1" ht="15">
      <c r="A83" s="8">
        <v>40462</v>
      </c>
      <c r="B83" s="14">
        <v>152503</v>
      </c>
      <c r="C83" s="7">
        <v>26075</v>
      </c>
      <c r="D83" s="7" t="s">
        <v>191</v>
      </c>
      <c r="E83" s="5">
        <v>191.83</v>
      </c>
      <c r="F83" s="7" t="s">
        <v>164</v>
      </c>
      <c r="G83" s="5"/>
      <c r="H83" s="5" t="s">
        <v>178</v>
      </c>
    </row>
    <row r="84" spans="1:9" customFormat="1" ht="15">
      <c r="A84" s="8">
        <v>40462</v>
      </c>
      <c r="B84" s="14">
        <v>152484</v>
      </c>
      <c r="C84" s="7">
        <v>26074</v>
      </c>
      <c r="D84" s="7" t="s">
        <v>189</v>
      </c>
      <c r="E84" s="5">
        <v>99.99</v>
      </c>
      <c r="F84" s="7" t="s">
        <v>164</v>
      </c>
      <c r="G84" s="5"/>
      <c r="H84" s="5" t="s">
        <v>178</v>
      </c>
    </row>
    <row r="85" spans="1:9" customFormat="1" ht="15">
      <c r="A85" s="8">
        <v>40462</v>
      </c>
      <c r="B85" s="14">
        <v>152390</v>
      </c>
      <c r="C85" s="7">
        <v>26066</v>
      </c>
      <c r="D85" s="7" t="s">
        <v>171</v>
      </c>
      <c r="E85" s="5">
        <v>519</v>
      </c>
      <c r="F85" s="7" t="s">
        <v>90</v>
      </c>
      <c r="G85" s="5"/>
      <c r="H85" s="5" t="s">
        <v>98</v>
      </c>
    </row>
    <row r="86" spans="1:9" customFormat="1" ht="15">
      <c r="A86" s="8">
        <v>40462</v>
      </c>
      <c r="B86" s="14">
        <v>151439</v>
      </c>
      <c r="C86" s="7">
        <v>26062</v>
      </c>
      <c r="D86" s="7" t="s">
        <v>172</v>
      </c>
      <c r="E86" s="5">
        <v>415.49</v>
      </c>
      <c r="F86" s="7" t="s">
        <v>21</v>
      </c>
      <c r="G86" s="5"/>
      <c r="H86" s="5" t="s">
        <v>178</v>
      </c>
    </row>
    <row r="87" spans="1:9" customFormat="1" ht="15">
      <c r="A87" s="8">
        <v>40462</v>
      </c>
      <c r="B87" s="14" t="s">
        <v>6</v>
      </c>
      <c r="C87" s="7">
        <v>26059</v>
      </c>
      <c r="D87" s="7" t="s">
        <v>173</v>
      </c>
      <c r="E87" s="5">
        <v>339.12</v>
      </c>
      <c r="F87" s="7" t="s">
        <v>170</v>
      </c>
      <c r="G87" s="5"/>
      <c r="H87" s="5" t="s">
        <v>178</v>
      </c>
      <c r="I87" s="5" t="s">
        <v>388</v>
      </c>
    </row>
    <row r="88" spans="1:9" customFormat="1" ht="15">
      <c r="A88" s="8">
        <v>40462</v>
      </c>
      <c r="B88" s="14">
        <v>152371</v>
      </c>
      <c r="C88" s="7">
        <v>26056</v>
      </c>
      <c r="D88" s="7" t="s">
        <v>174</v>
      </c>
      <c r="E88" s="5">
        <v>165.25</v>
      </c>
      <c r="F88" s="7" t="s">
        <v>9</v>
      </c>
      <c r="G88" s="5"/>
      <c r="H88" s="5" t="s">
        <v>178</v>
      </c>
    </row>
    <row r="89" spans="1:9" customFormat="1" ht="15">
      <c r="A89" s="8">
        <v>40462</v>
      </c>
      <c r="B89" s="14">
        <v>152370</v>
      </c>
      <c r="C89" s="7">
        <v>26055</v>
      </c>
      <c r="D89" s="7" t="s">
        <v>175</v>
      </c>
      <c r="E89" s="5">
        <v>1028.8900000000001</v>
      </c>
      <c r="F89" s="7" t="s">
        <v>9</v>
      </c>
      <c r="G89" s="5"/>
      <c r="H89" s="5" t="s">
        <v>178</v>
      </c>
    </row>
    <row r="90" spans="1:9" customFormat="1" ht="15">
      <c r="A90" s="8">
        <v>40461</v>
      </c>
      <c r="B90" s="14">
        <v>152274</v>
      </c>
      <c r="C90" s="7">
        <v>25990</v>
      </c>
      <c r="D90" s="7" t="s">
        <v>318</v>
      </c>
      <c r="E90" s="5">
        <v>312.99</v>
      </c>
      <c r="F90" s="7" t="s">
        <v>9</v>
      </c>
      <c r="G90" s="5" t="s">
        <v>205</v>
      </c>
      <c r="H90" s="5" t="s">
        <v>178</v>
      </c>
    </row>
    <row r="91" spans="1:9" customFormat="1" ht="15">
      <c r="A91" s="8">
        <v>40460</v>
      </c>
      <c r="B91" s="14">
        <v>152049</v>
      </c>
      <c r="C91" s="7">
        <v>25959</v>
      </c>
      <c r="D91" s="7" t="s">
        <v>193</v>
      </c>
      <c r="E91" s="5">
        <v>227.33</v>
      </c>
      <c r="F91" s="7" t="s">
        <v>9</v>
      </c>
      <c r="G91" s="5"/>
      <c r="H91" s="5" t="s">
        <v>178</v>
      </c>
    </row>
    <row r="92" spans="1:9" customFormat="1" ht="15">
      <c r="A92" s="8">
        <v>40460</v>
      </c>
      <c r="B92" s="14">
        <v>152047</v>
      </c>
      <c r="C92" s="7">
        <v>25958</v>
      </c>
      <c r="D92" s="7" t="s">
        <v>193</v>
      </c>
      <c r="E92" s="5">
        <v>835</v>
      </c>
      <c r="F92" s="7" t="s">
        <v>9</v>
      </c>
      <c r="G92" s="5"/>
      <c r="H92" s="5" t="s">
        <v>178</v>
      </c>
    </row>
    <row r="93" spans="1:9" customFormat="1" ht="15">
      <c r="A93" s="8">
        <v>40459</v>
      </c>
      <c r="B93" s="14">
        <v>151903</v>
      </c>
      <c r="C93" s="7">
        <v>25926</v>
      </c>
      <c r="D93" s="7" t="s">
        <v>194</v>
      </c>
      <c r="E93" s="5">
        <v>915</v>
      </c>
      <c r="F93" s="7" t="s">
        <v>9</v>
      </c>
      <c r="G93" s="5"/>
      <c r="H93" s="5" t="s">
        <v>178</v>
      </c>
    </row>
    <row r="94" spans="1:9" customFormat="1" ht="15">
      <c r="A94" s="8">
        <v>40458</v>
      </c>
      <c r="B94" s="14" t="s">
        <v>6</v>
      </c>
      <c r="C94" s="7">
        <v>25850</v>
      </c>
      <c r="D94" s="7" t="s">
        <v>169</v>
      </c>
      <c r="E94" s="5">
        <v>641.03</v>
      </c>
      <c r="F94" s="7" t="s">
        <v>170</v>
      </c>
      <c r="G94" s="5"/>
      <c r="H94" s="5" t="s">
        <v>178</v>
      </c>
      <c r="I94" s="3"/>
    </row>
    <row r="95" spans="1:9" customFormat="1" ht="15">
      <c r="A95" s="8">
        <v>40458</v>
      </c>
      <c r="B95" s="14">
        <v>151580</v>
      </c>
      <c r="C95" s="7">
        <v>25838</v>
      </c>
      <c r="D95" s="7" t="s">
        <v>168</v>
      </c>
      <c r="E95" s="5">
        <v>334.9</v>
      </c>
      <c r="F95" s="7" t="s">
        <v>9</v>
      </c>
      <c r="G95" s="5"/>
      <c r="H95" s="5" t="s">
        <v>178</v>
      </c>
      <c r="I95" s="3"/>
    </row>
    <row r="96" spans="1:9" customFormat="1" ht="15">
      <c r="A96" s="8">
        <v>40458</v>
      </c>
      <c r="B96" s="14" t="s">
        <v>6</v>
      </c>
      <c r="C96" s="7">
        <v>25817</v>
      </c>
      <c r="D96" s="7" t="s">
        <v>167</v>
      </c>
      <c r="E96" s="5">
        <v>2925.18</v>
      </c>
      <c r="F96" s="7" t="s">
        <v>48</v>
      </c>
      <c r="G96" s="5"/>
      <c r="H96" s="5" t="s">
        <v>178</v>
      </c>
      <c r="I96" s="3"/>
    </row>
    <row r="97" spans="1:8" ht="15">
      <c r="A97" s="8">
        <v>40457</v>
      </c>
      <c r="B97" s="14">
        <v>151421</v>
      </c>
      <c r="C97" s="7">
        <v>25784</v>
      </c>
      <c r="D97" s="7" t="s">
        <v>192</v>
      </c>
      <c r="E97" s="5">
        <v>846.66</v>
      </c>
      <c r="F97" s="7" t="s">
        <v>90</v>
      </c>
      <c r="G97" s="5"/>
      <c r="H97" s="5" t="s">
        <v>98</v>
      </c>
    </row>
    <row r="98" spans="1:8" ht="15">
      <c r="A98" s="8">
        <v>40457</v>
      </c>
      <c r="B98" s="14">
        <v>151145</v>
      </c>
      <c r="C98" s="7">
        <v>25768</v>
      </c>
      <c r="D98" s="7" t="s">
        <v>160</v>
      </c>
      <c r="E98" s="5">
        <v>285.08999999999997</v>
      </c>
      <c r="F98" s="7" t="s">
        <v>9</v>
      </c>
      <c r="G98" s="5"/>
      <c r="H98" s="5" t="s">
        <v>178</v>
      </c>
    </row>
    <row r="99" spans="1:8" ht="15">
      <c r="A99" s="8">
        <v>40457</v>
      </c>
      <c r="B99" s="14">
        <v>151409</v>
      </c>
      <c r="C99" s="7">
        <v>25762</v>
      </c>
      <c r="D99" s="7" t="s">
        <v>367</v>
      </c>
      <c r="E99" s="5">
        <v>315.17</v>
      </c>
      <c r="F99" s="7" t="s">
        <v>200</v>
      </c>
      <c r="G99" s="5" t="s">
        <v>179</v>
      </c>
      <c r="H99" s="5" t="s">
        <v>98</v>
      </c>
    </row>
    <row r="100" spans="1:8" ht="15">
      <c r="A100" s="8">
        <v>40457</v>
      </c>
      <c r="B100" s="14" t="s">
        <v>6</v>
      </c>
      <c r="C100" s="7">
        <v>25760</v>
      </c>
      <c r="D100" s="7" t="s">
        <v>161</v>
      </c>
      <c r="E100" s="5">
        <v>339.15</v>
      </c>
      <c r="F100" s="7" t="s">
        <v>48</v>
      </c>
      <c r="G100" s="5"/>
      <c r="H100" s="5" t="s">
        <v>178</v>
      </c>
    </row>
    <row r="101" spans="1:8" ht="15">
      <c r="A101" s="8">
        <v>40457</v>
      </c>
      <c r="B101" s="14">
        <v>151369</v>
      </c>
      <c r="C101" s="7">
        <v>25758</v>
      </c>
      <c r="D101" s="7" t="s">
        <v>162</v>
      </c>
      <c r="E101" s="5">
        <v>716.01</v>
      </c>
      <c r="F101" s="7" t="s">
        <v>90</v>
      </c>
      <c r="G101" s="5"/>
      <c r="H101" s="5" t="s">
        <v>98</v>
      </c>
    </row>
    <row r="102" spans="1:8" ht="15">
      <c r="A102" s="8">
        <v>40456</v>
      </c>
      <c r="B102" s="14">
        <v>151236</v>
      </c>
      <c r="C102" s="7">
        <v>25711</v>
      </c>
      <c r="D102" s="7" t="s">
        <v>163</v>
      </c>
      <c r="E102" s="5">
        <v>100.04</v>
      </c>
      <c r="F102" s="7" t="s">
        <v>164</v>
      </c>
      <c r="G102" s="5"/>
      <c r="H102" s="5" t="s">
        <v>178</v>
      </c>
    </row>
    <row r="103" spans="1:8" ht="15">
      <c r="A103" s="8">
        <v>40456</v>
      </c>
      <c r="B103" s="14">
        <v>151190</v>
      </c>
      <c r="C103" s="7">
        <v>25697</v>
      </c>
      <c r="D103" s="7" t="s">
        <v>159</v>
      </c>
      <c r="E103" s="5">
        <v>416.27</v>
      </c>
      <c r="F103" s="7" t="s">
        <v>9</v>
      </c>
      <c r="G103" s="5"/>
      <c r="H103" s="5" t="s">
        <v>178</v>
      </c>
    </row>
    <row r="104" spans="1:8" ht="15">
      <c r="A104" s="8">
        <v>40456</v>
      </c>
      <c r="B104" s="14" t="s">
        <v>6</v>
      </c>
      <c r="C104" s="7">
        <v>25689</v>
      </c>
      <c r="D104" s="7" t="s">
        <v>158</v>
      </c>
      <c r="E104" s="5">
        <v>1157.95</v>
      </c>
      <c r="F104" s="7" t="s">
        <v>48</v>
      </c>
      <c r="G104" s="5"/>
      <c r="H104" s="5" t="s">
        <v>178</v>
      </c>
    </row>
    <row r="105" spans="1:8" ht="15">
      <c r="A105" s="8">
        <v>40456</v>
      </c>
      <c r="B105" s="14" t="s">
        <v>31</v>
      </c>
      <c r="C105" s="7">
        <v>25682</v>
      </c>
      <c r="D105" s="7" t="s">
        <v>14</v>
      </c>
      <c r="E105" s="5">
        <v>-462.99</v>
      </c>
      <c r="F105" s="7" t="s">
        <v>157</v>
      </c>
      <c r="G105" s="5"/>
      <c r="H105" s="5" t="s">
        <v>178</v>
      </c>
    </row>
    <row r="106" spans="1:8" ht="15">
      <c r="A106" s="8">
        <v>40456</v>
      </c>
      <c r="B106" s="14" t="s">
        <v>6</v>
      </c>
      <c r="C106" s="7">
        <v>25681</v>
      </c>
      <c r="D106" s="7" t="s">
        <v>14</v>
      </c>
      <c r="E106" s="5">
        <v>463</v>
      </c>
      <c r="F106" s="7" t="s">
        <v>157</v>
      </c>
      <c r="G106" s="5"/>
      <c r="H106" s="5" t="s">
        <v>178</v>
      </c>
    </row>
    <row r="107" spans="1:8" ht="15">
      <c r="A107" s="8">
        <v>40456</v>
      </c>
      <c r="B107" s="14">
        <v>151110</v>
      </c>
      <c r="C107" s="7">
        <v>25676</v>
      </c>
      <c r="D107" s="7" t="s">
        <v>156</v>
      </c>
      <c r="E107" s="5">
        <v>336.96</v>
      </c>
      <c r="F107" s="7" t="s">
        <v>9</v>
      </c>
      <c r="G107" s="5"/>
      <c r="H107" s="5" t="s">
        <v>178</v>
      </c>
    </row>
    <row r="108" spans="1:8" ht="15">
      <c r="A108" s="8">
        <v>40456</v>
      </c>
      <c r="B108" s="14">
        <v>151092</v>
      </c>
      <c r="C108" s="7">
        <v>25675</v>
      </c>
      <c r="D108" s="7" t="s">
        <v>195</v>
      </c>
      <c r="E108" s="5">
        <v>147.01</v>
      </c>
      <c r="F108" s="7" t="s">
        <v>90</v>
      </c>
      <c r="G108" s="5"/>
      <c r="H108" s="5" t="s">
        <v>98</v>
      </c>
    </row>
    <row r="109" spans="1:8" ht="15">
      <c r="A109" s="8">
        <v>40456</v>
      </c>
      <c r="B109" s="14">
        <v>151068</v>
      </c>
      <c r="C109" s="7">
        <v>25668</v>
      </c>
      <c r="D109" s="7" t="s">
        <v>155</v>
      </c>
      <c r="E109" s="5">
        <v>55.5</v>
      </c>
      <c r="F109" s="7" t="s">
        <v>9</v>
      </c>
      <c r="G109" s="5"/>
      <c r="H109" s="5" t="s">
        <v>178</v>
      </c>
    </row>
    <row r="110" spans="1:8" ht="15">
      <c r="A110" s="8">
        <v>40456</v>
      </c>
      <c r="B110" s="14">
        <v>150270</v>
      </c>
      <c r="C110" s="7">
        <v>25659</v>
      </c>
      <c r="D110" s="7" t="s">
        <v>154</v>
      </c>
      <c r="E110" s="5">
        <v>72.83</v>
      </c>
      <c r="F110" s="7" t="s">
        <v>21</v>
      </c>
      <c r="G110" s="5"/>
      <c r="H110" s="5" t="s">
        <v>178</v>
      </c>
    </row>
    <row r="111" spans="1:8" ht="15">
      <c r="A111" s="8">
        <v>40456</v>
      </c>
      <c r="B111" s="14">
        <v>142535</v>
      </c>
      <c r="C111" s="7">
        <v>25651</v>
      </c>
      <c r="D111" s="7" t="s">
        <v>121</v>
      </c>
      <c r="E111" s="5">
        <v>1287.19</v>
      </c>
      <c r="F111" s="7" t="s">
        <v>9</v>
      </c>
      <c r="G111" s="5"/>
      <c r="H111" s="5" t="s">
        <v>178</v>
      </c>
    </row>
    <row r="112" spans="1:8" ht="15">
      <c r="A112" s="8">
        <v>40455</v>
      </c>
      <c r="B112" s="14">
        <v>150812</v>
      </c>
      <c r="C112" s="7">
        <v>25584</v>
      </c>
      <c r="D112" s="7" t="s">
        <v>327</v>
      </c>
      <c r="E112" s="5">
        <v>250.46</v>
      </c>
      <c r="F112" s="7" t="s">
        <v>9</v>
      </c>
      <c r="G112" s="5" t="s">
        <v>205</v>
      </c>
      <c r="H112" s="5" t="s">
        <v>178</v>
      </c>
    </row>
    <row r="113" spans="1:9" ht="15">
      <c r="A113" s="8">
        <v>40455</v>
      </c>
      <c r="B113" s="14">
        <v>149792</v>
      </c>
      <c r="C113" s="7">
        <v>25576</v>
      </c>
      <c r="D113" s="7" t="s">
        <v>153</v>
      </c>
      <c r="E113" s="5">
        <v>310.36</v>
      </c>
      <c r="F113" s="7" t="s">
        <v>21</v>
      </c>
      <c r="G113" s="5"/>
      <c r="H113" s="5" t="s">
        <v>178</v>
      </c>
    </row>
    <row r="114" spans="1:9" ht="15">
      <c r="A114" s="8">
        <v>40455</v>
      </c>
      <c r="B114" s="14">
        <v>140808</v>
      </c>
      <c r="C114" s="7">
        <v>25565</v>
      </c>
      <c r="D114" s="7" t="s">
        <v>152</v>
      </c>
      <c r="E114" s="5">
        <v>119.99</v>
      </c>
      <c r="F114" s="7" t="s">
        <v>90</v>
      </c>
      <c r="G114" s="5"/>
      <c r="H114" s="5" t="s">
        <v>98</v>
      </c>
    </row>
    <row r="115" spans="1:9" ht="15">
      <c r="A115" s="8">
        <v>40452</v>
      </c>
      <c r="B115" s="14">
        <v>142096</v>
      </c>
      <c r="C115" s="7">
        <v>25468</v>
      </c>
      <c r="D115" s="7" t="s">
        <v>151</v>
      </c>
      <c r="E115" s="5">
        <v>20.69</v>
      </c>
      <c r="F115" s="7" t="s">
        <v>9</v>
      </c>
      <c r="G115" s="5"/>
      <c r="H115" s="5" t="s">
        <v>178</v>
      </c>
    </row>
    <row r="116" spans="1:9" ht="15">
      <c r="A116" s="8">
        <v>40452</v>
      </c>
      <c r="B116" s="14">
        <v>145358</v>
      </c>
      <c r="C116" s="7">
        <v>25456</v>
      </c>
      <c r="D116" s="7" t="s">
        <v>70</v>
      </c>
      <c r="E116" s="5">
        <v>66.88</v>
      </c>
      <c r="F116" s="7" t="s">
        <v>9</v>
      </c>
      <c r="G116" s="5"/>
      <c r="H116" s="5" t="s">
        <v>178</v>
      </c>
    </row>
    <row r="117" spans="1:9" ht="15">
      <c r="A117" s="8">
        <v>40452</v>
      </c>
      <c r="B117" s="14">
        <v>145631</v>
      </c>
      <c r="C117" s="7">
        <v>25453</v>
      </c>
      <c r="D117" s="7" t="s">
        <v>150</v>
      </c>
      <c r="E117" s="5">
        <v>188.32</v>
      </c>
      <c r="F117" s="7" t="s">
        <v>9</v>
      </c>
      <c r="G117" s="5"/>
      <c r="H117" s="5" t="s">
        <v>178</v>
      </c>
    </row>
    <row r="118" spans="1:9" ht="15">
      <c r="A118" s="8">
        <v>40452</v>
      </c>
      <c r="B118" s="14">
        <v>146764</v>
      </c>
      <c r="C118" s="7">
        <v>25443</v>
      </c>
      <c r="D118" s="7" t="s">
        <v>149</v>
      </c>
      <c r="E118" s="5">
        <v>225.75</v>
      </c>
      <c r="F118" s="7" t="s">
        <v>9</v>
      </c>
      <c r="G118" s="5"/>
      <c r="H118" s="5" t="s">
        <v>178</v>
      </c>
    </row>
    <row r="119" spans="1:9" ht="15">
      <c r="A119" s="8">
        <v>40452</v>
      </c>
      <c r="B119" s="14" t="s">
        <v>6</v>
      </c>
      <c r="C119" s="7">
        <v>25423</v>
      </c>
      <c r="D119" s="7" t="s">
        <v>83</v>
      </c>
      <c r="E119" s="5">
        <v>299.99</v>
      </c>
      <c r="F119" s="7" t="s">
        <v>84</v>
      </c>
      <c r="G119" s="5"/>
      <c r="H119" s="5" t="s">
        <v>178</v>
      </c>
    </row>
    <row r="120" spans="1:9" ht="15">
      <c r="A120" s="8">
        <v>40452</v>
      </c>
      <c r="B120" s="14" t="s">
        <v>6</v>
      </c>
      <c r="C120" s="7">
        <v>25420</v>
      </c>
      <c r="D120" s="7" t="s">
        <v>85</v>
      </c>
      <c r="E120" s="5">
        <v>56</v>
      </c>
      <c r="F120" s="7" t="s">
        <v>86</v>
      </c>
      <c r="G120" s="5"/>
      <c r="H120" s="5" t="s">
        <v>178</v>
      </c>
    </row>
    <row r="121" spans="1:9" ht="15">
      <c r="A121" s="8">
        <v>40452</v>
      </c>
      <c r="B121" s="14">
        <v>150080</v>
      </c>
      <c r="C121" s="7">
        <v>25403</v>
      </c>
      <c r="D121" s="7" t="s">
        <v>87</v>
      </c>
      <c r="E121" s="5">
        <v>384.33</v>
      </c>
      <c r="F121" s="7" t="s">
        <v>190</v>
      </c>
      <c r="G121" s="5"/>
      <c r="H121" s="5" t="s">
        <v>98</v>
      </c>
    </row>
    <row r="122" spans="1:9" ht="15">
      <c r="A122" s="8">
        <v>40452</v>
      </c>
      <c r="B122" s="14">
        <v>150332</v>
      </c>
      <c r="C122" s="7">
        <v>25400</v>
      </c>
      <c r="D122" s="7" t="s">
        <v>88</v>
      </c>
      <c r="E122" s="5">
        <v>19.23</v>
      </c>
      <c r="F122" s="7" t="s">
        <v>9</v>
      </c>
      <c r="G122" s="5"/>
      <c r="H122" s="5" t="s">
        <v>178</v>
      </c>
    </row>
    <row r="123" spans="1:9" ht="15">
      <c r="A123" s="8">
        <v>40452</v>
      </c>
      <c r="B123" s="14">
        <v>149774</v>
      </c>
      <c r="C123" s="7">
        <v>25392</v>
      </c>
      <c r="D123" s="7" t="s">
        <v>89</v>
      </c>
      <c r="E123" s="5">
        <v>1144.21</v>
      </c>
      <c r="F123" s="7" t="s">
        <v>90</v>
      </c>
      <c r="G123" s="5"/>
      <c r="H123" s="5" t="s">
        <v>98</v>
      </c>
    </row>
    <row r="124" spans="1:9" ht="15">
      <c r="A124" s="8">
        <v>40452</v>
      </c>
      <c r="B124" s="14">
        <v>150253</v>
      </c>
      <c r="C124" s="7">
        <v>25380</v>
      </c>
      <c r="D124" s="7" t="s">
        <v>81</v>
      </c>
      <c r="E124" s="5">
        <v>1603.8</v>
      </c>
      <c r="F124" s="7" t="s">
        <v>82</v>
      </c>
      <c r="G124" s="5"/>
      <c r="H124" s="5" t="s">
        <v>181</v>
      </c>
      <c r="I124" s="19" t="s">
        <v>388</v>
      </c>
    </row>
    <row r="125" spans="1:9" ht="15">
      <c r="A125" s="8">
        <v>40452</v>
      </c>
      <c r="B125" s="14">
        <v>148912</v>
      </c>
      <c r="C125" s="7">
        <v>25363</v>
      </c>
      <c r="D125" s="7" t="s">
        <v>80</v>
      </c>
      <c r="E125" s="5">
        <v>196.31</v>
      </c>
      <c r="F125" s="7" t="s">
        <v>21</v>
      </c>
      <c r="G125" s="5"/>
      <c r="H125" s="5" t="s">
        <v>178</v>
      </c>
    </row>
    <row r="126" spans="1:9" ht="15">
      <c r="A126" s="8"/>
      <c r="B126" s="14"/>
      <c r="C126" s="5"/>
      <c r="D126"/>
      <c r="E126" s="5"/>
      <c r="F126" s="5"/>
      <c r="G126" s="5"/>
      <c r="H126" s="5"/>
      <c r="I126"/>
    </row>
    <row r="127" spans="1:9" ht="15">
      <c r="A127" s="8"/>
      <c r="B127" s="14"/>
      <c r="C127" s="5"/>
      <c r="D127"/>
      <c r="E127" s="5"/>
      <c r="F127" s="5"/>
      <c r="G127" s="5"/>
      <c r="H127" s="5"/>
      <c r="I127"/>
    </row>
    <row r="128" spans="1:9" ht="15">
      <c r="A128" s="8"/>
      <c r="B128" s="14"/>
      <c r="C128" s="5"/>
      <c r="D128"/>
      <c r="E128" s="5"/>
      <c r="F128" s="5"/>
      <c r="G128" s="5"/>
      <c r="H128" s="5"/>
      <c r="I128"/>
    </row>
    <row r="129" spans="1:8" ht="15">
      <c r="A129" s="8"/>
      <c r="B129" s="14"/>
      <c r="C129" s="5"/>
      <c r="D129" s="5"/>
      <c r="E129" s="5"/>
      <c r="F129" s="5"/>
      <c r="G129" s="5"/>
      <c r="H129" s="5"/>
    </row>
    <row r="130" spans="1:8" ht="15">
      <c r="A130" s="8"/>
      <c r="B130" s="14"/>
      <c r="C130" s="7"/>
      <c r="D130" s="7"/>
      <c r="E130" s="7"/>
      <c r="F130" s="7"/>
      <c r="G130" s="5"/>
      <c r="H130" s="5"/>
    </row>
    <row r="131" spans="1:8" ht="15">
      <c r="A131" s="8"/>
      <c r="B131" s="14"/>
      <c r="C131" s="7"/>
      <c r="D131" s="7"/>
      <c r="E131" s="7"/>
      <c r="F131" s="7"/>
      <c r="G131" s="5"/>
      <c r="H131" s="5"/>
    </row>
    <row r="132" spans="1:8" ht="15">
      <c r="A132" s="8"/>
      <c r="B132" s="14"/>
      <c r="C132" s="7"/>
      <c r="D132" s="7"/>
      <c r="E132" s="7"/>
      <c r="F132" s="7"/>
      <c r="G132" s="5"/>
      <c r="H132" s="5"/>
    </row>
    <row r="133" spans="1:8" ht="15">
      <c r="A133" s="8"/>
      <c r="B133" s="14"/>
      <c r="C133" s="7"/>
      <c r="D133" s="7"/>
      <c r="E133" s="7"/>
      <c r="F133" s="7"/>
      <c r="G133" s="5"/>
      <c r="H133" s="5"/>
    </row>
    <row r="134" spans="1:8" ht="15">
      <c r="A134" s="8"/>
      <c r="B134" s="14"/>
      <c r="C134" s="7"/>
      <c r="D134" s="7"/>
      <c r="E134" s="7"/>
      <c r="F134" s="7"/>
      <c r="G134" s="5"/>
      <c r="H134" s="5"/>
    </row>
    <row r="135" spans="1:8" ht="15">
      <c r="A135" s="8"/>
      <c r="B135" s="14"/>
      <c r="C135" s="7"/>
      <c r="D135" s="7"/>
      <c r="E135" s="7"/>
      <c r="F135" s="7"/>
      <c r="G135" s="5"/>
      <c r="H135" s="5"/>
    </row>
    <row r="136" spans="1:8" ht="15">
      <c r="A136" s="8"/>
      <c r="B136" s="14"/>
      <c r="C136" s="7"/>
      <c r="D136" s="7"/>
      <c r="E136" s="7"/>
      <c r="F136" s="7"/>
      <c r="G136" s="5"/>
      <c r="H136" s="5"/>
    </row>
    <row r="137" spans="1:8" ht="15">
      <c r="A137" s="8"/>
      <c r="B137" s="14"/>
      <c r="C137" s="7"/>
      <c r="D137" s="7"/>
      <c r="E137" s="7"/>
      <c r="F137" s="7"/>
      <c r="G137" s="5"/>
      <c r="H137" s="5"/>
    </row>
  </sheetData>
  <autoFilter ref="A9:I128"/>
  <sortState ref="A10:I125">
    <sortCondition descending="1" ref="C10:C125"/>
  </sortState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Récap</vt:lpstr>
      <vt:lpstr>Aout 2010</vt:lpstr>
      <vt:lpstr>Septembre 2010</vt:lpstr>
      <vt:lpstr>Octobre 2010</vt:lpstr>
      <vt:lpstr>Novembre 2010</vt:lpstr>
      <vt:lpstr>Decembre 2010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hgautier</dc:creator>
  <cp:lastModifiedBy>Hervé PCHC</cp:lastModifiedBy>
  <dcterms:created xsi:type="dcterms:W3CDTF">2010-10-04T06:55:38Z</dcterms:created>
  <dcterms:modified xsi:type="dcterms:W3CDTF">2010-10-27T20:18:28Z</dcterms:modified>
</cp:coreProperties>
</file>