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dyline.jadoulle\Documents\Lod\"/>
    </mc:Choice>
  </mc:AlternateContent>
  <xr:revisionPtr revIDLastSave="0" documentId="13_ncr:1_{DEAC0DC2-827A-4782-A90F-0E14541EBA1E}" xr6:coauthVersionLast="45" xr6:coauthVersionMax="45" xr10:uidLastSave="{00000000-0000-0000-0000-000000000000}"/>
  <bookViews>
    <workbookView xWindow="-120" yWindow="-120" windowWidth="24240" windowHeight="13140" xr2:uid="{7A527CC0-DFB7-4092-B3C5-CE0AE48C7A96}"/>
  </bookViews>
  <sheets>
    <sheet name="Feuil1" sheetId="1" r:id="rId1"/>
    <sheet name="Feuil2" sheetId="2" r:id="rId2"/>
  </sheets>
  <definedNames>
    <definedName name="JOUR.DE.PAQUES">LAMBDA(FLOOR(DAY(MINUTE(Feuil2!XFC1048562/38)/2+56)&amp;"/5/"&amp;Feuil2!XFC1048562,7)-34)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2" l="1"/>
  <c r="C8" i="2"/>
  <c r="C4" i="2"/>
  <c r="C5" i="2" s="1"/>
  <c r="C7" i="2" l="1"/>
  <c r="C17" i="2" l="1"/>
  <c r="C12" i="2"/>
  <c r="C14" i="2"/>
  <c r="C16" i="2"/>
  <c r="C15" i="2"/>
  <c r="C13" i="2"/>
  <c r="C11" i="2"/>
  <c r="C10" i="2"/>
  <c r="C6" i="2"/>
  <c r="C3" i="2"/>
  <c r="B4" i="1"/>
  <c r="B6" i="1" l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</calcChain>
</file>

<file path=xl/sharedStrings.xml><?xml version="1.0" encoding="utf-8"?>
<sst xmlns="http://schemas.openxmlformats.org/spreadsheetml/2006/main" count="38" uniqueCount="37">
  <si>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</si>
  <si>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</si>
  <si>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</si>
  <si>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</si>
  <si>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</si>
  <si>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</si>
  <si>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</si>
  <si>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</si>
  <si>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</si>
  <si>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</si>
  <si>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</si>
  <si>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</si>
  <si>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</si>
  <si>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</si>
  <si>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Fête du travail</t>
  </si>
  <si>
    <t>Fête nationale</t>
  </si>
  <si>
    <t>Assomption</t>
  </si>
  <si>
    <t>Toussaint</t>
  </si>
  <si>
    <t>Armistice 1918</t>
  </si>
  <si>
    <t>Jour de Noël</t>
  </si>
  <si>
    <t>Antenne fermée</t>
  </si>
  <si>
    <t>Fête FWB</t>
  </si>
  <si>
    <t>Jour de Pâques</t>
  </si>
  <si>
    <t>Lundi de Pâques</t>
  </si>
  <si>
    <t>Ascension</t>
  </si>
  <si>
    <t>Pentecôte</t>
  </si>
  <si>
    <t>Lundi de Pentecôte</t>
  </si>
  <si>
    <t>La</t>
  </si>
  <si>
    <t>Fio</t>
  </si>
  <si>
    <t>Tan</t>
  </si>
  <si>
    <t>Dav</t>
  </si>
  <si>
    <t>Océ</t>
  </si>
  <si>
    <t>Flo-Ma</t>
  </si>
  <si>
    <t>Flo</t>
  </si>
  <si>
    <t>Aurél</t>
  </si>
  <si>
    <t>Lody</t>
  </si>
  <si>
    <t>An-So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</si>
</sst>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4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1" xfId="1" applyBorder="1"/>
    <xf numFmtId="0" fontId="1" fillId="0" borderId="2" xfId="1" applyBorder="1"/>
    <xf numFmtId="0" fontId="1" fillId="0" borderId="3" xfId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164" fontId="0" fillId="2" borderId="4" xfId="0" applyNumberFormat="1" applyFill="1" applyBorder="1" applyAlignment="1">
      <alignment textRotation="90"/>
    </xf>
    <xf numFmtId="164" fontId="0" fillId="2" borderId="7" xfId="0" applyNumberFormat="1" applyFill="1" applyBorder="1" applyAlignment="1">
      <alignment textRotation="90"/>
    </xf>
    <xf numFmtId="164" fontId="0" fillId="2" borderId="8" xfId="0" applyNumberFormat="1" applyFill="1" applyBorder="1" applyAlignment="1">
      <alignment textRotation="90"/>
    </xf>
    <xf numFmtId="0" fontId="0" fillId="0" borderId="0" xfId="0" applyBorder="1"/>
    <xf numFmtId="0" fontId="0" fillId="0" borderId="9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16" fontId="0" fillId="0" borderId="0" xfId="0" applyNumberFormat="1"/>
    <xf numFmtId="14" fontId="0" fillId="0" borderId="0" xfId="0" applyNumberFormat="1"/>
    <xf numFmtId="0" fontId="3" fillId="0" borderId="0" xfId="0" applyFont="1"/>
  </cellXfs>
  <cellStyles count="2">
    <cellStyle name="Normal" xfId="0" builtinId="0"/>
    <cellStyle name="Titre" xfId="1" builtinId="15"/>
  </cellStyles>
  <dxfs count="1">
    <dxf>
      <font>
        <b/>
        <i val="0"/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$AH$1:$AH$12" noThreeD="1" sel="9" val="4"/>
</file>

<file path=xl/ctrlProps/ctrlProp2.xml><?xml version="1.0" encoding="utf-8"?>
<formControlPr xmlns="http://schemas.microsoft.com/office/spreadsheetml/2009/9/main" objectType="Drop" dropStyle="combo" dx="22" fmlaLink="$A$2" fmlaRange="$AI$1:$AI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104775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104775</xdr:colOff>
          <xdr:row>2</xdr:row>
          <xdr:rowOff>9525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0A236-0C4C-4079-B07D-EA2412BE0E79}">
  <dimension ref="A1:AJ18"/>
  <sheetViews>
    <sheetView tabSelected="1" workbookViewId="0">
      <selection activeCell="AL15" sqref="AL15"/>
    </sheetView>
  </sheetViews>
  <sheetFormatPr baseColWidth="10" defaultRowHeight="15" x14ac:dyDescent="0.25"/>
  <cols>
    <col min="1" max="1" width="12.7109375" customWidth="1"/>
    <col min="2" max="32" width="3.28515625" customWidth="1"/>
  </cols>
  <sheetData>
    <row r="1" spans="1:36" x14ac:dyDescent="0.25">
      <c r="A1">
        <v>9</v>
      </c>
      <c r="AH1" s="21" t="s">
        <v>0</v>
      </c>
      <c r="AI1" s="21">
        <v>2023</v>
      </c>
      <c r="AJ1" s="21"/>
    </row>
    <row r="2" spans="1:36" x14ac:dyDescent="0.25">
      <c r="A2">
        <v>1</v>
      </c>
      <c r="AH2" s="21" t="s">
        <v>1</v>
      </c>
      <c r="AI2" s="21">
        <v>2024</v>
      </c>
      <c r="AJ2" s="21"/>
    </row>
    <row r="3" spans="1:36" x14ac:dyDescent="0.25">
      <c r="AH3" s="21" t="s">
        <v>2</v>
      </c>
      <c r="AI3" s="21"/>
      <c r="AJ3" s="21"/>
    </row>
    <row r="4" spans="1:36" ht="23.25" x14ac:dyDescent="0.35">
      <c r="B4" s="1" t="str">
        <f>"Gardes du "&amp;TEXT(DATE(A2+2022,A1,1),"jj mmmm aaaa")&amp;" au "&amp;TEXT(DATE(A2+2022,A1+1,1)-1,"jj mmmm aaaa")</f>
        <v>Gardes du 01 septembre 2023 au 30 septembre 2023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3"/>
      <c r="AH4" s="21" t="s">
        <v>3</v>
      </c>
      <c r="AI4" s="21"/>
      <c r="AJ4" s="21"/>
    </row>
    <row r="5" spans="1:36" ht="15.75" thickBot="1" x14ac:dyDescent="0.3">
      <c r="AH5" s="21" t="s">
        <v>4</v>
      </c>
      <c r="AI5" s="21"/>
      <c r="AJ5" s="21"/>
    </row>
    <row r="6" spans="1:36" ht="37.5" thickBot="1" x14ac:dyDescent="0.3">
      <c r="B6" s="7">
        <f>DATE(A2+2022,A1,1)</f>
        <v>45170</v>
      </c>
      <c r="C6" s="8">
        <f>B6+1</f>
        <v>45171</v>
      </c>
      <c r="D6" s="8">
        <f t="shared" ref="D6:AF6" si="0">C6+1</f>
        <v>45172</v>
      </c>
      <c r="E6" s="8">
        <f t="shared" si="0"/>
        <v>45173</v>
      </c>
      <c r="F6" s="8">
        <f t="shared" si="0"/>
        <v>45174</v>
      </c>
      <c r="G6" s="8">
        <f t="shared" si="0"/>
        <v>45175</v>
      </c>
      <c r="H6" s="8">
        <f t="shared" si="0"/>
        <v>45176</v>
      </c>
      <c r="I6" s="8">
        <f t="shared" si="0"/>
        <v>45177</v>
      </c>
      <c r="J6" s="8">
        <f t="shared" si="0"/>
        <v>45178</v>
      </c>
      <c r="K6" s="8">
        <f t="shared" si="0"/>
        <v>45179</v>
      </c>
      <c r="L6" s="8">
        <f t="shared" si="0"/>
        <v>45180</v>
      </c>
      <c r="M6" s="8">
        <f t="shared" si="0"/>
        <v>45181</v>
      </c>
      <c r="N6" s="8">
        <f t="shared" si="0"/>
        <v>45182</v>
      </c>
      <c r="O6" s="8">
        <f t="shared" si="0"/>
        <v>45183</v>
      </c>
      <c r="P6" s="8">
        <f t="shared" si="0"/>
        <v>45184</v>
      </c>
      <c r="Q6" s="8">
        <f t="shared" si="0"/>
        <v>45185</v>
      </c>
      <c r="R6" s="8">
        <f t="shared" si="0"/>
        <v>45186</v>
      </c>
      <c r="S6" s="8">
        <f t="shared" si="0"/>
        <v>45187</v>
      </c>
      <c r="T6" s="8">
        <f t="shared" si="0"/>
        <v>45188</v>
      </c>
      <c r="U6" s="8">
        <f t="shared" si="0"/>
        <v>45189</v>
      </c>
      <c r="V6" s="8">
        <f t="shared" si="0"/>
        <v>45190</v>
      </c>
      <c r="W6" s="8">
        <f t="shared" si="0"/>
        <v>45191</v>
      </c>
      <c r="X6" s="8">
        <f t="shared" si="0"/>
        <v>45192</v>
      </c>
      <c r="Y6" s="8">
        <f t="shared" si="0"/>
        <v>45193</v>
      </c>
      <c r="Z6" s="8">
        <f t="shared" si="0"/>
        <v>45194</v>
      </c>
      <c r="AA6" s="8">
        <f t="shared" si="0"/>
        <v>45195</v>
      </c>
      <c r="AB6" s="8">
        <f t="shared" si="0"/>
        <v>45196</v>
      </c>
      <c r="AC6" s="8">
        <f t="shared" si="0"/>
        <v>45197</v>
      </c>
      <c r="AD6" s="8">
        <f t="shared" si="0"/>
        <v>45198</v>
      </c>
      <c r="AE6" s="8">
        <f t="shared" si="0"/>
        <v>45199</v>
      </c>
      <c r="AF6" s="9">
        <f t="shared" si="0"/>
        <v>45200</v>
      </c>
      <c r="AH6" s="21" t="s">
        <v>5</v>
      </c>
      <c r="AI6" s="21"/>
      <c r="AJ6" s="21"/>
    </row>
    <row r="7" spans="1:36" x14ac:dyDescent="0.25">
      <c r="A7" s="4" t="s">
        <v>27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4"/>
      <c r="AH7" s="21" t="s">
        <v>6</v>
      </c>
      <c r="AI7" s="21"/>
      <c r="AJ7" s="21"/>
    </row>
    <row r="8" spans="1:36" x14ac:dyDescent="0.25">
      <c r="A8" s="5" t="s">
        <v>33</v>
      </c>
      <c r="B8" s="15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1"/>
      <c r="AH8" s="21" t="s">
        <v>7</v>
      </c>
      <c r="AI8" s="21"/>
      <c r="AJ8" s="21"/>
    </row>
    <row r="9" spans="1:36" x14ac:dyDescent="0.25">
      <c r="A9" s="5" t="s">
        <v>28</v>
      </c>
      <c r="B9" s="15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1"/>
      <c r="AH9" s="21" t="s">
        <v>8</v>
      </c>
      <c r="AI9" s="21"/>
      <c r="AJ9" s="21"/>
    </row>
    <row r="10" spans="1:36" x14ac:dyDescent="0.25">
      <c r="A10" s="5" t="s">
        <v>29</v>
      </c>
      <c r="B10" s="15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1"/>
      <c r="AH10" s="21" t="s">
        <v>9</v>
      </c>
      <c r="AI10" s="21"/>
      <c r="AJ10" s="21"/>
    </row>
    <row r="11" spans="1:36" x14ac:dyDescent="0.25">
      <c r="A11" s="5" t="s">
        <v>30</v>
      </c>
      <c r="B11" s="15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1"/>
      <c r="AH11" s="21" t="s">
        <v>10</v>
      </c>
      <c r="AI11" s="21"/>
      <c r="AJ11" s="21"/>
    </row>
    <row r="12" spans="1:36" x14ac:dyDescent="0.25">
      <c r="A12" s="5" t="s">
        <v>31</v>
      </c>
      <c r="B12" s="15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1"/>
      <c r="AH12" s="21" t="s">
        <v>11</v>
      </c>
      <c r="AI12" s="21"/>
      <c r="AJ12" s="21"/>
    </row>
    <row r="13" spans="1:36" x14ac:dyDescent="0.25">
      <c r="A13" s="5" t="s">
        <v>32</v>
      </c>
      <c r="B13" s="15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1"/>
      <c r="AH13" s="21"/>
      <c r="AI13" s="21"/>
      <c r="AJ13" s="21"/>
    </row>
    <row r="14" spans="1:36" x14ac:dyDescent="0.25">
      <c r="A14" s="5" t="s">
        <v>34</v>
      </c>
      <c r="B14" s="15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1"/>
      <c r="AH14" s="21"/>
      <c r="AI14" s="21"/>
      <c r="AJ14" s="21"/>
    </row>
    <row r="15" spans="1:36" x14ac:dyDescent="0.25">
      <c r="A15" s="5" t="s">
        <v>35</v>
      </c>
      <c r="B15" s="15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1"/>
      <c r="AH15" s="21"/>
      <c r="AI15" s="21"/>
      <c r="AJ15" s="21"/>
    </row>
    <row r="16" spans="1:36" ht="15.75" thickBot="1" x14ac:dyDescent="0.3">
      <c r="A16" s="6" t="s">
        <v>36</v>
      </c>
      <c r="B16" s="16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8"/>
      <c r="AH16" s="21"/>
      <c r="AI16" s="21"/>
      <c r="AJ16" s="21"/>
    </row>
    <row r="17" spans="34:36" x14ac:dyDescent="0.25">
      <c r="AH17" s="21"/>
      <c r="AI17" s="21"/>
      <c r="AJ17" s="21"/>
    </row>
    <row r="18" spans="34:36" x14ac:dyDescent="0.25">
      <c r="AH18" s="21"/>
      <c r="AI18" s="21"/>
      <c r="AJ18" s="21"/>
    </row>
  </sheetData>
  <phoneticPr fontId="2" type="noConversion"/>
  <conditionalFormatting sqref="B6:AF16">
    <cfRule type="expression" dxfId="0" priority="2">
      <formula>WEEKDAY(B$6,2)&gt;5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104775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4" name="Drop Down 7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0D3E2-833C-4569-8BE8-8D7034CCDA96}">
  <dimension ref="A1:C17"/>
  <sheetViews>
    <sheetView workbookViewId="0">
      <selection activeCell="F15" sqref="F15"/>
    </sheetView>
  </sheetViews>
  <sheetFormatPr baseColWidth="10" defaultRowHeight="15" x14ac:dyDescent="0.25"/>
  <cols>
    <col min="1" max="1" width="15.7109375" customWidth="1"/>
  </cols>
  <sheetData>
    <row r="1" spans="1:3" x14ac:dyDescent="0.25">
      <c r="A1" t="s">
        <v>12</v>
      </c>
      <c r="B1">
        <v>2023</v>
      </c>
    </row>
    <row r="3" spans="1:3" x14ac:dyDescent="0.25">
      <c r="A3" s="19" t="s">
        <v>13</v>
      </c>
      <c r="B3" s="20">
        <v>44927</v>
      </c>
      <c r="C3" s="20">
        <f>DATE($B$1,1,1)</f>
        <v>44927</v>
      </c>
    </row>
    <row r="4" spans="1:3" x14ac:dyDescent="0.25">
      <c r="A4" t="s">
        <v>22</v>
      </c>
      <c r="B4" s="20">
        <v>45025</v>
      </c>
      <c r="C4">
        <f>FLOOR(DAY(MINUTE(Feuil2!B1/38)/2+56)&amp;"/5/"&amp;Feuil2!B1,7)-34</f>
        <v>45025</v>
      </c>
    </row>
    <row r="5" spans="1:3" x14ac:dyDescent="0.25">
      <c r="A5" t="s">
        <v>23</v>
      </c>
      <c r="B5" s="20">
        <v>45026</v>
      </c>
      <c r="C5">
        <f>C4+1</f>
        <v>45026</v>
      </c>
    </row>
    <row r="6" spans="1:3" x14ac:dyDescent="0.25">
      <c r="A6" t="s">
        <v>14</v>
      </c>
      <c r="B6" s="20">
        <v>45047</v>
      </c>
      <c r="C6" s="20">
        <f>DATE($B$1,5,1)</f>
        <v>45047</v>
      </c>
    </row>
    <row r="7" spans="1:3" x14ac:dyDescent="0.25">
      <c r="A7" t="s">
        <v>24</v>
      </c>
      <c r="B7" s="20">
        <v>45064</v>
      </c>
      <c r="C7">
        <f>C4+39</f>
        <v>45064</v>
      </c>
    </row>
    <row r="8" spans="1:3" x14ac:dyDescent="0.25">
      <c r="A8" t="s">
        <v>25</v>
      </c>
      <c r="B8" s="20">
        <v>45074</v>
      </c>
      <c r="C8">
        <f>C4+49</f>
        <v>45074</v>
      </c>
    </row>
    <row r="9" spans="1:3" x14ac:dyDescent="0.25">
      <c r="A9" t="s">
        <v>26</v>
      </c>
      <c r="B9" s="20">
        <v>45075</v>
      </c>
      <c r="C9">
        <f>C4+50</f>
        <v>45075</v>
      </c>
    </row>
    <row r="10" spans="1:3" x14ac:dyDescent="0.25">
      <c r="A10" t="s">
        <v>15</v>
      </c>
      <c r="B10" s="20">
        <v>45128</v>
      </c>
      <c r="C10" s="20">
        <f>DATE($B$1,7,21)</f>
        <v>45128</v>
      </c>
    </row>
    <row r="11" spans="1:3" x14ac:dyDescent="0.25">
      <c r="A11" t="s">
        <v>16</v>
      </c>
      <c r="B11" s="20">
        <v>45153</v>
      </c>
      <c r="C11" s="20">
        <f>DATE($B$1,8,15)</f>
        <v>45153</v>
      </c>
    </row>
    <row r="12" spans="1:3" x14ac:dyDescent="0.25">
      <c r="A12" t="s">
        <v>21</v>
      </c>
      <c r="B12" s="20">
        <v>45196</v>
      </c>
      <c r="C12" s="20">
        <f>DATE($B$1,9,27)</f>
        <v>45196</v>
      </c>
    </row>
    <row r="13" spans="1:3" x14ac:dyDescent="0.25">
      <c r="A13" t="s">
        <v>17</v>
      </c>
      <c r="B13" s="20">
        <v>45231</v>
      </c>
      <c r="C13" s="20">
        <f>DATE($B$1,11,1)</f>
        <v>45231</v>
      </c>
    </row>
    <row r="14" spans="1:3" x14ac:dyDescent="0.25">
      <c r="A14" t="s">
        <v>20</v>
      </c>
      <c r="B14" s="20">
        <v>45232</v>
      </c>
      <c r="C14" s="20">
        <f>DATE($B$1,11,2)</f>
        <v>45232</v>
      </c>
    </row>
    <row r="15" spans="1:3" x14ac:dyDescent="0.25">
      <c r="A15" t="s">
        <v>18</v>
      </c>
      <c r="B15" s="20">
        <v>45241</v>
      </c>
      <c r="C15" s="20">
        <f>DATE($B$1,11,11)</f>
        <v>45241</v>
      </c>
    </row>
    <row r="16" spans="1:3" x14ac:dyDescent="0.25">
      <c r="A16" t="s">
        <v>19</v>
      </c>
      <c r="B16" s="20">
        <v>45285</v>
      </c>
      <c r="C16" s="20">
        <f>DATE(2023,12,25)</f>
        <v>45285</v>
      </c>
    </row>
    <row r="17" spans="1:3" x14ac:dyDescent="0.25">
      <c r="A17" t="s">
        <v>20</v>
      </c>
      <c r="B17" s="20">
        <v>45286</v>
      </c>
      <c r="C17" s="20">
        <f>DATE($B$1,12,26)</f>
        <v>45286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CPAS CHARLEROI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Jadoulle Lodyline</dc:creator>
  <cp:lastModifiedBy>Jadoulle Lodyline</cp:lastModifiedBy>
  <dcterms:created xsi:type="dcterms:W3CDTF">2023-07-13T13:21:23Z</dcterms:created>
  <dcterms:modified xsi:type="dcterms:W3CDTF">2023-07-14T07:13:38Z</dcterms:modified>
</cp:coreProperties>
</file>