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iceM\Desktop\"/>
    </mc:Choice>
  </mc:AlternateContent>
  <xr:revisionPtr revIDLastSave="0" documentId="13_ncr:1_{4ECFBBAE-B6BA-43D4-A83D-B81583CFD434}" xr6:coauthVersionLast="47" xr6:coauthVersionMax="47" xr10:uidLastSave="{00000000-0000-0000-0000-000000000000}"/>
  <bookViews>
    <workbookView xWindow="-120" yWindow="-120" windowWidth="29040" windowHeight="15720" tabRatio="175" xr2:uid="{00000000-000D-0000-FFFF-FFFF00000000}"/>
  </bookViews>
  <sheets>
    <sheet name="Planning" sheetId="2" r:id="rId1"/>
    <sheet name="Liste" sheetId="1" r:id="rId2"/>
  </sheets>
  <functionGroups builtInGroupCount="19"/>
  <definedNames>
    <definedName name="_xlnm._FilterDatabase" localSheetId="0" hidden="1">Planning!$A$1:$J$9</definedName>
    <definedName name="ListeAnnées">Liste!$C$3:$C$14</definedName>
    <definedName name="ListeItems">Liste!$A$3:$A$20</definedName>
    <definedName name="ListeMois">Liste!$B$3:$B$14</definedName>
    <definedName name="_xlnm.Print_Area" localSheetId="0">Planning!$A$4:$H$35</definedName>
  </definedNames>
  <calcPr calcId="191028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D1" i="2"/>
  <c r="D2" i="2"/>
  <c r="D3" i="2"/>
  <c r="J1" i="2"/>
  <c r="A6" i="2" s="1"/>
  <c r="A11" i="2" s="1"/>
  <c r="A16" i="2" s="1"/>
  <c r="A21" i="2" s="1"/>
  <c r="A26" i="2" s="1"/>
  <c r="A31" i="2" s="1"/>
  <c r="J3" i="2" l="1"/>
  <c r="B6" i="2" s="1"/>
  <c r="B11" i="2" l="1"/>
  <c r="C6" i="2"/>
  <c r="D6" i="2" s="1"/>
  <c r="E6" i="2" s="1"/>
  <c r="F6" i="2" s="1"/>
  <c r="G6" i="2" s="1"/>
  <c r="H6" i="2" s="1"/>
  <c r="B16" i="2" l="1"/>
  <c r="C11" i="2"/>
  <c r="D11" i="2" s="1"/>
  <c r="E11" i="2" s="1"/>
  <c r="F11" i="2" s="1"/>
  <c r="G11" i="2" s="1"/>
  <c r="H11" i="2" s="1"/>
  <c r="C16" i="2" l="1"/>
  <c r="D16" i="2" s="1"/>
  <c r="E16" i="2" s="1"/>
  <c r="F16" i="2" s="1"/>
  <c r="G16" i="2" s="1"/>
  <c r="H16" i="2" s="1"/>
  <c r="B21" i="2"/>
  <c r="B26" i="2" s="1"/>
  <c r="C21" i="2" l="1"/>
  <c r="D21" i="2" s="1"/>
  <c r="E21" i="2" s="1"/>
  <c r="F21" i="2" s="1"/>
  <c r="G21" i="2" s="1"/>
  <c r="H21" i="2" s="1"/>
  <c r="C26" i="2" l="1"/>
  <c r="D26" i="2" s="1"/>
  <c r="E26" i="2" s="1"/>
  <c r="F26" i="2" s="1"/>
  <c r="G26" i="2" s="1"/>
  <c r="H26" i="2" s="1"/>
  <c r="B31" i="2"/>
  <c r="C31" i="2" s="1"/>
  <c r="D31" i="2" s="1"/>
  <c r="E31" i="2" s="1"/>
  <c r="F31" i="2" s="1"/>
  <c r="G31" i="2" s="1"/>
  <c r="H31" i="2" s="1"/>
  <c r="F1" i="2"/>
  <c r="F2" i="2"/>
  <c r="F3" i="2"/>
</calcChain>
</file>

<file path=xl/sharedStrings.xml><?xml version="1.0" encoding="utf-8"?>
<sst xmlns="http://schemas.openxmlformats.org/spreadsheetml/2006/main" count="53" uniqueCount="38">
  <si>
    <t>Premier jour du mois</t>
  </si>
  <si>
    <t>Lundi</t>
  </si>
  <si>
    <t>Mardi</t>
  </si>
  <si>
    <t>Mercredi</t>
  </si>
  <si>
    <t>Jeudi</t>
  </si>
  <si>
    <t>Vendredi</t>
  </si>
  <si>
    <t>Samedi</t>
  </si>
  <si>
    <t>Dimanche</t>
  </si>
  <si>
    <t>Absent</t>
  </si>
  <si>
    <t>Accident Travail</t>
  </si>
  <si>
    <t>Astreinte</t>
  </si>
  <si>
    <t>Cérémonie</t>
  </si>
  <si>
    <t>Congés</t>
  </si>
  <si>
    <t>FCO</t>
  </si>
  <si>
    <t>Ferié</t>
  </si>
  <si>
    <t>Formation</t>
  </si>
  <si>
    <t>Maladie</t>
  </si>
  <si>
    <t>Récup / RTT</t>
  </si>
  <si>
    <t>Récup AM</t>
  </si>
  <si>
    <t>Récup MAT</t>
  </si>
  <si>
    <t>Repos</t>
  </si>
  <si>
    <t>Service Exceptionnel</t>
  </si>
  <si>
    <t>Service Nuit</t>
  </si>
  <si>
    <t>Tir A-M</t>
  </si>
  <si>
    <t>Tir MAT</t>
  </si>
  <si>
    <t>Types</t>
  </si>
  <si>
    <t>Mois</t>
  </si>
  <si>
    <t>Années</t>
  </si>
  <si>
    <t>Agent 1</t>
  </si>
  <si>
    <t>Agent 2</t>
  </si>
  <si>
    <t>Agent 3</t>
  </si>
  <si>
    <t>Festivité</t>
  </si>
  <si>
    <t>annuelles Agent 1</t>
  </si>
  <si>
    <t>annuelles Agent 2</t>
  </si>
  <si>
    <t>annuelles Agent 3</t>
  </si>
  <si>
    <t>Astreintes/mois Agent 1</t>
  </si>
  <si>
    <t>Astreintes/mois Agent 2</t>
  </si>
  <si>
    <t>Astreintes/mois Agent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</si>
</sst>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\-mmm;@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Open Sans"/>
      <family val="2"/>
    </font>
    <font>
      <b/>
      <sz val="10"/>
      <color theme="0"/>
      <name val="Open Sans"/>
      <family val="2"/>
    </font>
    <font>
      <b/>
      <sz val="20"/>
      <color theme="0"/>
      <name val="Open Sans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7" fillId="0" borderId="0" xfId="0" applyFont="1" applyAlignment="1" applyProtection="1">
      <alignment horizontal="right" vertical="center"/>
      <protection locked="0"/>
    </xf>
    <xf numFmtId="1" fontId="7" fillId="0" borderId="0" xfId="0" applyNumberFormat="1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right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8" fillId="4" borderId="0" xfId="0" applyFont="1" applyFill="1" applyAlignment="1">
      <alignment horizontal="center" vertical="center"/>
    </xf>
    <xf numFmtId="165" fontId="8" fillId="5" borderId="1" xfId="0" applyNumberFormat="1" applyFont="1" applyFill="1" applyBorder="1" applyAlignment="1">
      <alignment vertical="center"/>
    </xf>
    <xf numFmtId="0" fontId="8" fillId="4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1" fontId="7" fillId="0" borderId="0" xfId="0" applyNumberFormat="1" applyFont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lor theme="1"/>
      </font>
      <fill>
        <patternFill patternType="solid">
          <bgColor rgb="FFFFFF00"/>
        </patternFill>
      </fill>
    </dxf>
    <dxf>
      <font>
        <color theme="1"/>
      </font>
      <fill>
        <patternFill patternType="solid">
          <bgColor theme="7" tint="0.39997558519241921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FFFF00"/>
        </patternFill>
      </fill>
    </dxf>
    <dxf>
      <font>
        <color theme="1"/>
      </font>
      <fill>
        <patternFill patternType="solid">
          <bgColor theme="0" tint="-0.249977111117893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theme="1"/>
      </font>
      <fill>
        <patternFill patternType="solid">
          <bgColor theme="4" tint="0.39994506668294322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C00000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rgb="FFFFFF00"/>
        </patternFill>
      </fill>
    </dxf>
    <dxf>
      <font>
        <color theme="0"/>
      </font>
      <fill>
        <patternFill patternType="solid">
          <bgColor theme="0" tint="-0.24997711111789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0</xdr:row>
          <xdr:rowOff>85725</xdr:rowOff>
        </xdr:from>
        <xdr:to>
          <xdr:col>4</xdr:col>
          <xdr:colOff>104775</xdr:colOff>
          <xdr:row>2</xdr:row>
          <xdr:rowOff>85725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0</xdr:row>
          <xdr:rowOff>85725</xdr:rowOff>
        </xdr:from>
        <xdr:to>
          <xdr:col>7</xdr:col>
          <xdr:colOff>114300</xdr:colOff>
          <xdr:row>2</xdr:row>
          <xdr:rowOff>104775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 Astreintes annuelles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ADBE1-E2A1-4F69-975A-560B2E74BD65}">
  <sheetPr codeName="Feuil1">
    <pageSetUpPr fitToPage="1"/>
  </sheetPr>
  <dimension ref="A1:Y35"/>
  <sheetViews>
    <sheetView tabSelected="1" workbookViewId="0">
      <selection activeCell="J5" sqref="J5"/>
    </sheetView>
  </sheetViews>
  <sheetFormatPr baseColWidth="10" defaultColWidth="9.140625" defaultRowHeight="15" x14ac:dyDescent="0.25"/>
  <cols>
    <col min="1" max="1" width="7.42578125" bestFit="1" customWidth="1"/>
    <col min="2" max="8" width="19.42578125" customWidth="1"/>
    <col min="9" max="9" width="27.85546875" bestFit="1" customWidth="1"/>
    <col min="10" max="10" width="21.5703125" bestFit="1" customWidth="1"/>
  </cols>
  <sheetData>
    <row r="1" spans="1:25" ht="15.75" x14ac:dyDescent="0.3">
      <c r="A1" s="10">
        <v>7</v>
      </c>
      <c r="B1" s="11"/>
      <c r="C1" s="12" t="s">
        <v>35</v>
      </c>
      <c r="D1" s="23">
        <f>COUNTIF(H7,"Astreinte")+COUNTIF(H12,"Astreinte")+COUNTIF(H17,"Astreinte")+COUNTIF(H22,"Astreinte")+COUNTIF(H27,"Astreinte")+COUNTIF(H32,"Astreinte")</f>
        <v>0</v>
      </c>
      <c r="E1" s="13" t="s">
        <v>32</v>
      </c>
      <c r="F1" s="22">
        <f ca="1">IF(AND(D1=0,F1=""),"",IF(D1=0,F1,IF(F1="",D1,F1+1)))</f>
        <v>0</v>
      </c>
      <c r="G1" s="14"/>
      <c r="H1" s="14"/>
      <c r="I1" s="9" t="s">
        <v>0</v>
      </c>
      <c r="J1" s="2">
        <f>DATE(A2,A1,1)</f>
        <v>45108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x14ac:dyDescent="0.3">
      <c r="A2" s="10">
        <v>2023</v>
      </c>
      <c r="B2" s="11"/>
      <c r="C2" s="12" t="s">
        <v>36</v>
      </c>
      <c r="D2" s="23">
        <f>COUNTIF(H8,"Astreinte")+COUNTIF(H13,"Astreinte")+COUNTIF(H18,"Astreinte")+COUNTIF(H23,"Astreinte")+COUNTIF(H28,"Astreinte")+COUNTIF(H33,"Astreinte")</f>
        <v>0</v>
      </c>
      <c r="E2" s="13" t="s">
        <v>33</v>
      </c>
      <c r="F2" s="22">
        <f ca="1">IF(AND(D2=0,F2=""),"",IF(D2=0,F2,IF(F2="",D2,F2+1)))</f>
        <v>0</v>
      </c>
      <c r="G2" s="14"/>
      <c r="H2" s="1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5.75" x14ac:dyDescent="0.3">
      <c r="A3" s="11"/>
      <c r="B3" s="11"/>
      <c r="C3" s="12" t="s">
        <v>37</v>
      </c>
      <c r="D3" s="23">
        <f>COUNTIF(H9,"Astreinte")+COUNTIF(H14,"Astreinte")+COUNTIF(H19,"Astreinte")+COUNTIF(H24,"Astreinte")+COUNTIF(H29,"Astreinte")+COUNTIF(H34,"Astreinte")</f>
        <v>0</v>
      </c>
      <c r="E3" s="13" t="s">
        <v>34</v>
      </c>
      <c r="F3" s="22">
        <f ca="1">IF(AND(D3=0,F3=""),"",IF(D3=0,F3,IF(F3="",D3,F3+1)))</f>
        <v>0</v>
      </c>
      <c r="G3" s="15"/>
      <c r="H3" s="11"/>
      <c r="I3" s="1"/>
      <c r="J3" s="1">
        <f>WEEKDAY(J1,2)</f>
        <v>6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30" x14ac:dyDescent="0.3">
      <c r="A4" s="11"/>
      <c r="B4" s="24" t="str">
        <f>"Planning  "&amp;PROPER(TEXT(DATE(A2,A1,1), "MMMM"))&amp;" "&amp;A2</f>
        <v>Planning  Juillet 2023</v>
      </c>
      <c r="C4" s="24"/>
      <c r="D4" s="24"/>
      <c r="E4" s="24"/>
      <c r="F4" s="24"/>
      <c r="G4" s="24"/>
      <c r="H4" s="24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8.75" customHeight="1" x14ac:dyDescent="0.3">
      <c r="A5" s="11"/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x14ac:dyDescent="0.25">
      <c r="A6" s="19">
        <f>WEEKNUM(J1,1)</f>
        <v>26</v>
      </c>
      <c r="B6" s="20">
        <f>J1-J3+1</f>
        <v>45103</v>
      </c>
      <c r="C6" s="20">
        <f>B6+1</f>
        <v>45104</v>
      </c>
      <c r="D6" s="20">
        <f t="shared" ref="D6:H6" si="0">C6+1</f>
        <v>45105</v>
      </c>
      <c r="E6" s="20">
        <f t="shared" si="0"/>
        <v>45106</v>
      </c>
      <c r="F6" s="20">
        <f t="shared" si="0"/>
        <v>45107</v>
      </c>
      <c r="G6" s="20">
        <f t="shared" si="0"/>
        <v>45108</v>
      </c>
      <c r="H6" s="20">
        <f t="shared" si="0"/>
        <v>45109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x14ac:dyDescent="0.25">
      <c r="A7" s="17" t="s">
        <v>28</v>
      </c>
      <c r="B7" s="18"/>
      <c r="C7" s="18"/>
      <c r="D7" s="18"/>
      <c r="E7" s="18"/>
      <c r="F7" s="18"/>
      <c r="G7" s="18"/>
      <c r="H7" s="18"/>
      <c r="I7" s="7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x14ac:dyDescent="0.25">
      <c r="A8" s="17" t="s">
        <v>29</v>
      </c>
      <c r="B8" s="18"/>
      <c r="C8" s="18"/>
      <c r="D8" s="18"/>
      <c r="E8" s="18"/>
      <c r="F8" s="18"/>
      <c r="G8" s="18"/>
      <c r="H8" s="18"/>
      <c r="I8" s="7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x14ac:dyDescent="0.25">
      <c r="A9" s="17" t="s">
        <v>30</v>
      </c>
      <c r="B9" s="18"/>
      <c r="C9" s="18"/>
      <c r="D9" s="18"/>
      <c r="E9" s="18"/>
      <c r="F9" s="18"/>
      <c r="G9" s="18"/>
      <c r="H9" s="18"/>
      <c r="I9" s="7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5.75" x14ac:dyDescent="0.3">
      <c r="A10" s="11"/>
      <c r="B10" s="18"/>
      <c r="C10" s="18"/>
      <c r="D10" s="18"/>
      <c r="E10" s="18"/>
      <c r="F10" s="18"/>
      <c r="G10" s="18"/>
      <c r="H10" s="18"/>
      <c r="I10" s="8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21">
        <f>A6+1</f>
        <v>27</v>
      </c>
      <c r="B11" s="20">
        <f>B6+7</f>
        <v>45110</v>
      </c>
      <c r="C11" s="20">
        <f>B11+1</f>
        <v>45111</v>
      </c>
      <c r="D11" s="20">
        <f t="shared" ref="D11:H11" si="1">C11+1</f>
        <v>45112</v>
      </c>
      <c r="E11" s="20">
        <f t="shared" si="1"/>
        <v>45113</v>
      </c>
      <c r="F11" s="20">
        <f t="shared" si="1"/>
        <v>45114</v>
      </c>
      <c r="G11" s="20">
        <f t="shared" si="1"/>
        <v>45115</v>
      </c>
      <c r="H11" s="20">
        <f t="shared" si="1"/>
        <v>45116</v>
      </c>
      <c r="I11" s="8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17" t="s">
        <v>28</v>
      </c>
      <c r="B12" s="18"/>
      <c r="C12" s="18"/>
      <c r="D12" s="18"/>
      <c r="E12" s="18"/>
      <c r="F12" s="18"/>
      <c r="G12" s="18"/>
      <c r="H12" s="18"/>
      <c r="I12" s="7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17" t="s">
        <v>29</v>
      </c>
      <c r="B13" s="18"/>
      <c r="C13" s="18"/>
      <c r="D13" s="18"/>
      <c r="E13" s="18"/>
      <c r="F13" s="18"/>
      <c r="G13" s="18"/>
      <c r="H13" s="18"/>
      <c r="I13" s="7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x14ac:dyDescent="0.25">
      <c r="A14" s="17" t="s">
        <v>30</v>
      </c>
      <c r="B14" s="18"/>
      <c r="C14" s="18"/>
      <c r="D14" s="18"/>
      <c r="E14" s="18"/>
      <c r="F14" s="18"/>
      <c r="G14" s="18"/>
      <c r="H14" s="18"/>
      <c r="I14" s="7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5.75" x14ac:dyDescent="0.3">
      <c r="A15" s="11"/>
      <c r="B15" s="18"/>
      <c r="C15" s="18"/>
      <c r="D15" s="18"/>
      <c r="E15" s="18"/>
      <c r="F15" s="18"/>
      <c r="G15" s="18"/>
      <c r="H15" s="18"/>
      <c r="I15" s="8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21">
        <f>A11+1</f>
        <v>28</v>
      </c>
      <c r="B16" s="20">
        <f>B11+7</f>
        <v>45117</v>
      </c>
      <c r="C16" s="20">
        <f>B16+1</f>
        <v>45118</v>
      </c>
      <c r="D16" s="20">
        <f t="shared" ref="D16:H16" si="2">C16+1</f>
        <v>45119</v>
      </c>
      <c r="E16" s="20">
        <f t="shared" si="2"/>
        <v>45120</v>
      </c>
      <c r="F16" s="20">
        <f t="shared" si="2"/>
        <v>45121</v>
      </c>
      <c r="G16" s="20">
        <f t="shared" si="2"/>
        <v>45122</v>
      </c>
      <c r="H16" s="20">
        <f t="shared" si="2"/>
        <v>45123</v>
      </c>
      <c r="I16" s="8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17" t="s">
        <v>28</v>
      </c>
      <c r="B17" s="18"/>
      <c r="C17" s="18"/>
      <c r="D17" s="18"/>
      <c r="E17" s="18"/>
      <c r="F17" s="18"/>
      <c r="G17" s="18"/>
      <c r="H17" s="18"/>
      <c r="I17" s="7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17" t="s">
        <v>29</v>
      </c>
      <c r="B18" s="18"/>
      <c r="C18" s="18"/>
      <c r="D18" s="18"/>
      <c r="E18" s="18"/>
      <c r="F18" s="18"/>
      <c r="G18" s="18"/>
      <c r="H18" s="18"/>
      <c r="I18" s="7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17" t="s">
        <v>30</v>
      </c>
      <c r="B19" s="18"/>
      <c r="C19" s="18"/>
      <c r="D19" s="18"/>
      <c r="E19" s="18"/>
      <c r="F19" s="18"/>
      <c r="G19" s="18"/>
      <c r="H19" s="18"/>
      <c r="I19" s="7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5.75" x14ac:dyDescent="0.3">
      <c r="A20" s="11"/>
      <c r="B20" s="18"/>
      <c r="C20" s="18"/>
      <c r="D20" s="18"/>
      <c r="E20" s="18"/>
      <c r="F20" s="18"/>
      <c r="G20" s="18"/>
      <c r="H20" s="18"/>
      <c r="I20" s="8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1">
        <f>A16+1</f>
        <v>29</v>
      </c>
      <c r="B21" s="20">
        <f>B16+7</f>
        <v>45124</v>
      </c>
      <c r="C21" s="20">
        <f>B21+1</f>
        <v>45125</v>
      </c>
      <c r="D21" s="20">
        <f t="shared" ref="D21:H21" si="3">C21+1</f>
        <v>45126</v>
      </c>
      <c r="E21" s="20">
        <f t="shared" si="3"/>
        <v>45127</v>
      </c>
      <c r="F21" s="20">
        <f t="shared" si="3"/>
        <v>45128</v>
      </c>
      <c r="G21" s="20">
        <f t="shared" si="3"/>
        <v>45129</v>
      </c>
      <c r="H21" s="20">
        <f t="shared" si="3"/>
        <v>45130</v>
      </c>
      <c r="I21" s="8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x14ac:dyDescent="0.25">
      <c r="A22" s="17" t="s">
        <v>28</v>
      </c>
      <c r="B22" s="18"/>
      <c r="C22" s="18"/>
      <c r="D22" s="18"/>
      <c r="E22" s="18"/>
      <c r="F22" s="18"/>
      <c r="G22" s="18"/>
      <c r="H22" s="18"/>
      <c r="I22" s="7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x14ac:dyDescent="0.25">
      <c r="A23" s="17" t="s">
        <v>29</v>
      </c>
      <c r="B23" s="18"/>
      <c r="C23" s="18"/>
      <c r="D23" s="18"/>
      <c r="E23" s="18"/>
      <c r="F23" s="18"/>
      <c r="G23" s="18"/>
      <c r="H23" s="18"/>
      <c r="I23" s="7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17" t="s">
        <v>30</v>
      </c>
      <c r="B24" s="18"/>
      <c r="C24" s="18"/>
      <c r="D24" s="18"/>
      <c r="E24" s="18"/>
      <c r="F24" s="18"/>
      <c r="G24" s="18"/>
      <c r="H24" s="18"/>
      <c r="I24" s="7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5.75" x14ac:dyDescent="0.3">
      <c r="A25" s="11"/>
      <c r="B25" s="18"/>
      <c r="C25" s="18"/>
      <c r="D25" s="18"/>
      <c r="E25" s="18"/>
      <c r="F25" s="18"/>
      <c r="G25" s="18"/>
      <c r="H25" s="18"/>
      <c r="I25" s="8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21">
        <f>A21+1</f>
        <v>30</v>
      </c>
      <c r="B26" s="20">
        <f>B21+7</f>
        <v>45131</v>
      </c>
      <c r="C26" s="20">
        <f>B26+1</f>
        <v>45132</v>
      </c>
      <c r="D26" s="20">
        <f t="shared" ref="D26:H26" si="4">C26+1</f>
        <v>45133</v>
      </c>
      <c r="E26" s="20">
        <f t="shared" si="4"/>
        <v>45134</v>
      </c>
      <c r="F26" s="20">
        <f t="shared" si="4"/>
        <v>45135</v>
      </c>
      <c r="G26" s="20">
        <f t="shared" si="4"/>
        <v>45136</v>
      </c>
      <c r="H26" s="20">
        <f t="shared" si="4"/>
        <v>45137</v>
      </c>
      <c r="I26" s="8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17" t="s">
        <v>28</v>
      </c>
      <c r="B27" s="18"/>
      <c r="C27" s="18"/>
      <c r="D27" s="18"/>
      <c r="E27" s="18"/>
      <c r="F27" s="18"/>
      <c r="G27" s="18"/>
      <c r="H27" s="18"/>
      <c r="I27" s="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17" t="s">
        <v>29</v>
      </c>
      <c r="B28" s="18"/>
      <c r="C28" s="18"/>
      <c r="D28" s="18"/>
      <c r="E28" s="18"/>
      <c r="F28" s="18"/>
      <c r="G28" s="18"/>
      <c r="H28" s="18"/>
      <c r="I28" s="7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17" t="s">
        <v>30</v>
      </c>
      <c r="B29" s="18"/>
      <c r="C29" s="18"/>
      <c r="D29" s="18"/>
      <c r="E29" s="18"/>
      <c r="F29" s="18"/>
      <c r="G29" s="18"/>
      <c r="H29" s="18"/>
      <c r="I29" s="7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5.75" x14ac:dyDescent="0.3">
      <c r="A30" s="11"/>
      <c r="B30" s="18"/>
      <c r="C30" s="18"/>
      <c r="D30" s="18"/>
      <c r="E30" s="18"/>
      <c r="F30" s="18"/>
      <c r="G30" s="18"/>
      <c r="H30" s="18"/>
      <c r="I30" s="4"/>
    </row>
    <row r="31" spans="1:25" x14ac:dyDescent="0.25">
      <c r="A31" s="21">
        <f>A26+1</f>
        <v>31</v>
      </c>
      <c r="B31" s="20">
        <f>B26+7</f>
        <v>45138</v>
      </c>
      <c r="C31" s="20">
        <f>B31+1</f>
        <v>45139</v>
      </c>
      <c r="D31" s="20">
        <f t="shared" ref="D31:G31" si="5">C31+1</f>
        <v>45140</v>
      </c>
      <c r="E31" s="20">
        <f t="shared" si="5"/>
        <v>45141</v>
      </c>
      <c r="F31" s="20">
        <f t="shared" si="5"/>
        <v>45142</v>
      </c>
      <c r="G31" s="20">
        <f t="shared" si="5"/>
        <v>45143</v>
      </c>
      <c r="H31" s="20">
        <f>G31+1</f>
        <v>45144</v>
      </c>
      <c r="I31" s="4"/>
    </row>
    <row r="32" spans="1:25" x14ac:dyDescent="0.25">
      <c r="A32" s="17" t="s">
        <v>28</v>
      </c>
      <c r="B32" s="18"/>
      <c r="C32" s="18"/>
      <c r="D32" s="18"/>
      <c r="E32" s="18"/>
      <c r="F32" s="18"/>
      <c r="G32" s="18"/>
      <c r="H32" s="18"/>
      <c r="I32" s="3"/>
    </row>
    <row r="33" spans="1:9" x14ac:dyDescent="0.25">
      <c r="A33" s="17" t="s">
        <v>29</v>
      </c>
      <c r="B33" s="18"/>
      <c r="C33" s="18"/>
      <c r="D33" s="18"/>
      <c r="E33" s="18"/>
      <c r="F33" s="18"/>
      <c r="G33" s="18"/>
      <c r="H33" s="18"/>
      <c r="I33" s="3"/>
    </row>
    <row r="34" spans="1:9" x14ac:dyDescent="0.25">
      <c r="A34" s="17" t="s">
        <v>30</v>
      </c>
      <c r="B34" s="18"/>
      <c r="C34" s="18"/>
      <c r="D34" s="18"/>
      <c r="E34" s="18"/>
      <c r="F34" s="18"/>
      <c r="G34" s="18"/>
      <c r="H34" s="18"/>
      <c r="I34" s="3"/>
    </row>
    <row r="35" spans="1:9" ht="15.75" x14ac:dyDescent="0.3">
      <c r="A35" s="11"/>
      <c r="B35" s="18"/>
      <c r="C35" s="18"/>
      <c r="D35" s="18"/>
      <c r="E35" s="18"/>
      <c r="F35" s="18"/>
      <c r="G35" s="18"/>
      <c r="H35" s="18"/>
      <c r="I35" s="4"/>
    </row>
  </sheetData>
  <sheetProtection formatColumns="0" formatRows="0" selectLockedCells="1"/>
  <mergeCells count="1">
    <mergeCell ref="B4:H4"/>
  </mergeCells>
  <phoneticPr fontId="10" type="noConversion"/>
  <conditionalFormatting sqref="B6:H6 B11:H11 B16:H16 B21:H21 B26:H26 B31:H31">
    <cfRule type="expression" dxfId="16" priority="19">
      <formula>OR(B6&lt;$J$1,B6&gt;$J$2)</formula>
    </cfRule>
  </conditionalFormatting>
  <dataValidations disablePrompts="1" count="4">
    <dataValidation allowBlank="1" showInputMessage="1" showErrorMessage="1" sqref="B10:H10 B15:H15 B20:H20 B25:H25 B30:H30 B35:H35 B1" xr:uid="{D9E20892-5DA2-468C-B996-CA06ED3714B8}"/>
    <dataValidation type="custom" showInputMessage="1" showErrorMessage="1" sqref="F1" xr:uid="{F1D15B7D-0EAA-4005-AD8C-2CBC81BA4852}">
      <formula1>IF($D$1&lt;&gt;"",ISERROR(LOOKUP("F",$D$1)),TRUE)</formula1>
    </dataValidation>
    <dataValidation type="custom" showInputMessage="1" showErrorMessage="1" sqref="F3" xr:uid="{49A44142-5B06-4380-B9C3-37F05CBF9097}">
      <formula1>IF($D$3&lt;&gt;"",ISERROR(LOOKUP("F",$D$3)),TRUE)</formula1>
    </dataValidation>
    <dataValidation type="custom" showInputMessage="1" showErrorMessage="1" sqref="F2" xr:uid="{C45A9736-FEFA-480E-A232-9D391ED441BD}">
      <formula1>IF($D$2&lt;&gt;"",ISERROR(LOOKUP("F",$D$2)),TRUE)</formula1>
    </dataValidation>
  </dataValidation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0" r:id="rId4" name="Button 66">
              <controlPr defaultSize="0" print="0" autoFill="0" autoPict="0" macro="[0]!EffacerCellules">
                <anchor moveWithCells="1" sizeWithCells="1">
                  <from>
                    <xdr:col>3</xdr:col>
                    <xdr:colOff>352425</xdr:colOff>
                    <xdr:row>0</xdr:row>
                    <xdr:rowOff>85725</xdr:rowOff>
                  </from>
                  <to>
                    <xdr:col>4</xdr:col>
                    <xdr:colOff>104775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5" name="Button 85">
              <controlPr defaultSize="0" print="0" autoFill="0" autoPict="0" macro="[0]!ResetAstreintes">
                <anchor moveWithCells="1" sizeWithCells="1">
                  <from>
                    <xdr:col>6</xdr:col>
                    <xdr:colOff>247650</xdr:colOff>
                    <xdr:row>0</xdr:row>
                    <xdr:rowOff>85725</xdr:rowOff>
                  </from>
                  <to>
                    <xdr:col>7</xdr:col>
                    <xdr:colOff>114300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F601B920-BBB9-4428-B2F5-94A21468AC6C}">
            <xm:f>NOT(ISERROR(SEARCH(Liste!$A$6,B7)))</xm:f>
            <xm:f>Liste!$A$6</xm:f>
            <x14:dxf>
              <font>
                <color theme="1"/>
              </font>
              <fill>
                <patternFill patternType="solid">
                  <bgColor rgb="FFFFFF0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6" operator="containsText" id="{80CDCA88-5F30-457D-A29F-145EFA6F4C8E}">
            <xm:f>NOT(ISERROR(SEARCH(Liste!$A$4,B7)))</xm:f>
            <xm:f>Liste!$A$4</xm:f>
            <x14:dxf>
              <font>
                <color theme="1"/>
              </font>
              <fill>
                <patternFill patternType="solid">
                  <bgColor theme="5" tint="0.79998168889431442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5" operator="containsText" id="{822E13AA-D762-44C7-93F9-48375149CAE7}">
            <xm:f>NOT(ISERROR(SEARCH(Liste!$A$7,B7)))</xm:f>
            <xm:f>Liste!$A$7</xm:f>
            <x14:dxf>
              <font>
                <color theme="1"/>
              </font>
              <fill>
                <patternFill patternType="solid">
                  <bgColor rgb="FFC0000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4" operator="containsText" id="{1EB8283B-98A4-4DCB-A8B5-BD892CD400D3}">
            <xm:f>NOT(ISERROR(SEARCH(Liste!$A$8,B7)))</xm:f>
            <xm:f>Liste!$A$8</xm:f>
            <x14:dxf>
              <font>
                <color theme="1"/>
              </font>
              <fill>
                <patternFill patternType="solid">
                  <bgColor rgb="FF00B050"/>
                </patternFill>
              </fill>
            </x14:dxf>
          </x14:cfRule>
          <x14:cfRule type="containsText" priority="3" operator="containsText" id="{190FEB55-6839-4B2A-9361-8CEB692E08CD}">
            <xm:f>NOT(ISERROR(SEARCH(Liste!$A$19,B7)))</xm:f>
            <xm:f>Liste!$A$19</xm:f>
            <x14:dxf>
              <font>
                <color theme="1"/>
              </font>
              <fill>
                <patternFill patternType="solid">
                  <bgColor rgb="FF00B050"/>
                </patternFill>
              </fill>
            </x14:dxf>
          </x14:cfRule>
          <x14:cfRule type="containsText" priority="2" operator="containsText" id="{183F88FF-C487-44A4-B1A2-02DDD47DB007}">
            <xm:f>NOT(ISERROR(SEARCH(Liste!$A$20,B7)))</xm:f>
            <xm:f>Liste!$A$20</xm:f>
            <x14:dxf>
              <font>
                <color theme="1"/>
              </font>
              <fill>
                <patternFill patternType="solid">
                  <bgColor rgb="FF00B050"/>
                </patternFill>
              </fill>
            </x14:dxf>
          </x14:cfRule>
          <x14:cfRule type="containsText" priority="1" operator="containsText" id="{472AB207-3F72-47DC-9530-E3E21C84EBED}">
            <xm:f>NOT(ISERROR(SEARCH(Liste!$A$18,B7)))</xm:f>
            <xm:f>Liste!$A$18</xm:f>
            <x14:dxf>
              <font>
                <color theme="1"/>
              </font>
              <fill>
                <patternFill patternType="solid">
                  <bgColor theme="4" tint="0.39994506668294322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3" operator="containsText" id="{210A7E64-4115-4877-853E-63D37CD1F218}">
            <xm:f>NOT(ISERROR(SEARCH(Liste!$A$9,B7)))</xm:f>
            <xm:f>Liste!$A$9</xm:f>
            <x14:dxf>
              <font>
                <color theme="0"/>
              </font>
              <fill>
                <patternFill patternType="solid">
                  <bgColor rgb="FF7030A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2" operator="containsText" id="{28033A34-87F0-4F3F-8C6E-55DC5F764A4F}">
            <xm:f>NOT(ISERROR(SEARCH(Liste!$A$10,B7)))</xm:f>
            <xm:f>Liste!$A$10</xm:f>
            <x14:dxf>
              <font>
                <color theme="1"/>
              </font>
              <fill>
                <patternFill patternType="solid">
                  <bgColor rgb="FF00B05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1" operator="containsText" id="{3BDFD09B-EC6D-4FA2-8AB6-5F7DD7BDBCF6}">
            <xm:f>NOT(ISERROR(SEARCH(Liste!$A$11,B7)))</xm:f>
            <xm:f>Liste!$A$11</xm:f>
            <x14:dxf>
              <font>
                <color theme="1"/>
              </font>
              <fill>
                <patternFill patternType="solid">
                  <bgColor theme="0" tint="-0.249977111117893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10" operator="containsText" id="{EF5519E9-5186-4711-A926-0235622AC30C}">
            <xm:f>NOT(ISERROR(SEARCH(Liste!$A$12,B7)))</xm:f>
            <xm:f>Liste!$A$12</xm:f>
            <x14:dxf>
              <font>
                <color theme="1"/>
              </font>
              <fill>
                <patternFill patternType="solid">
                  <bgColor rgb="FFFFFF0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9" operator="containsText" id="{539329A9-A8A3-424B-AD3F-63BAC08BB982}">
            <xm:f>NOT(ISERROR(SEARCH(Liste!$A$13,B7)))</xm:f>
            <xm:f>Liste!$A$13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8" operator="containsText" id="{25A205C8-92B2-4025-BB73-B1CCEFEFEB09}">
            <xm:f>NOT(ISERROR(SEARCH(Liste!$A$14,B7)))</xm:f>
            <xm:f>Liste!$A$14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7" operator="containsText" id="{BBD3491B-C49B-4653-B158-E1AC1D60F427}">
            <xm:f>NOT(ISERROR(SEARCH(Liste!$A$15,B7)))</xm:f>
            <xm:f>Liste!$A$15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B12:H15 B17:H20 B22:H25 B27:H30 B32:H35 B7:H10</xm:sqref>
        </x14:conditionalFormatting>
        <x14:conditionalFormatting xmlns:xm="http://schemas.microsoft.com/office/excel/2006/main">
          <x14:cfRule type="containsText" priority="5" operator="containsText" id="{3021B6F0-B365-4FF3-B259-B3DC2FACE1A3}">
            <xm:f>NOT(ISERROR(SEARCH(Liste!$A$5,B7)))</xm:f>
            <xm:f>Liste!$A$5</xm:f>
            <x14:dxf>
              <font>
                <color theme="1"/>
              </font>
              <fill>
                <patternFill patternType="solid">
                  <bgColor theme="7" tint="0.39997558519241921"/>
                </patternFill>
              </fill>
            </x14:dxf>
          </x14:cfRule>
          <x14:cfRule type="containsText" priority="6" operator="containsText" id="{EB81F8E6-1D02-45A0-AB48-F90CC6D26B36}">
            <xm:f>NOT(ISERROR(SEARCH(Liste!$A$17,B7)))</xm:f>
            <xm:f>Liste!$A$17</xm:f>
            <x14:dxf>
              <font>
                <color theme="1"/>
              </font>
              <fill>
                <patternFill patternType="solid">
                  <bgColor rgb="FFFFFF00"/>
                </patternFill>
              </fill>
            </x14:dxf>
          </x14:cfRule>
          <xm:sqref>B12:H15 B17:H20 B22:H25 B27:H30 B32:H35 B7:H10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97D3C3E2-06ED-463F-83FF-07CE79FBEDD5}">
          <x14:formula1>
            <xm:f>Liste!$B$3:$B$14</xm:f>
          </x14:formula1>
          <xm:sqref>A1</xm:sqref>
        </x14:dataValidation>
        <x14:dataValidation type="list" allowBlank="1" showInputMessage="1" showErrorMessage="1" xr:uid="{668A89E2-A647-467D-A0FD-48F6DEFF0893}">
          <x14:formula1>
            <xm:f>Liste!$C$3:$C$14</xm:f>
          </x14:formula1>
          <xm:sqref>A2</xm:sqref>
        </x14:dataValidation>
        <x14:dataValidation type="list" allowBlank="1" showInputMessage="1" showErrorMessage="1" xr:uid="{60ACC415-077B-44CC-9DBC-6EAF98B0AA76}">
          <x14:formula1>
            <xm:f>Liste!$A$3:$A$20</xm:f>
          </x14:formula1>
          <xm:sqref>B27:H29 B12:H14 B17:H19 B22:H24 B32:H34 B7:H9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C20"/>
  <sheetViews>
    <sheetView topLeftCell="A2" workbookViewId="0">
      <selection activeCell="E10" sqref="E10"/>
    </sheetView>
  </sheetViews>
  <sheetFormatPr baseColWidth="10" defaultColWidth="9.140625" defaultRowHeight="15" x14ac:dyDescent="0.25"/>
  <cols>
    <col min="1" max="1" width="19.42578125" bestFit="1" customWidth="1"/>
  </cols>
  <sheetData>
    <row r="2" spans="1:3" x14ac:dyDescent="0.25">
      <c r="A2" s="5" t="s">
        <v>25</v>
      </c>
      <c r="B2" s="5" t="s">
        <v>26</v>
      </c>
      <c r="C2" s="5" t="s">
        <v>27</v>
      </c>
    </row>
    <row r="3" spans="1:3" x14ac:dyDescent="0.25">
      <c r="A3" t="s">
        <v>8</v>
      </c>
      <c r="B3">
        <v>1</v>
      </c>
      <c r="C3">
        <v>2023</v>
      </c>
    </row>
    <row r="4" spans="1:3" x14ac:dyDescent="0.25">
      <c r="A4" t="s">
        <v>9</v>
      </c>
      <c r="B4">
        <v>2</v>
      </c>
      <c r="C4">
        <v>2024</v>
      </c>
    </row>
    <row r="5" spans="1:3" x14ac:dyDescent="0.25">
      <c r="A5" t="s">
        <v>10</v>
      </c>
      <c r="B5">
        <v>3</v>
      </c>
      <c r="C5">
        <v>2025</v>
      </c>
    </row>
    <row r="6" spans="1:3" x14ac:dyDescent="0.25">
      <c r="A6" t="s">
        <v>11</v>
      </c>
      <c r="B6">
        <v>4</v>
      </c>
      <c r="C6">
        <v>2026</v>
      </c>
    </row>
    <row r="7" spans="1:3" x14ac:dyDescent="0.25">
      <c r="A7" t="s">
        <v>12</v>
      </c>
      <c r="B7">
        <v>5</v>
      </c>
      <c r="C7">
        <v>2027</v>
      </c>
    </row>
    <row r="8" spans="1:3" x14ac:dyDescent="0.25">
      <c r="A8" t="s">
        <v>13</v>
      </c>
      <c r="B8">
        <v>6</v>
      </c>
      <c r="C8">
        <v>2028</v>
      </c>
    </row>
    <row r="9" spans="1:3" x14ac:dyDescent="0.25">
      <c r="A9" t="s">
        <v>14</v>
      </c>
      <c r="B9">
        <v>7</v>
      </c>
      <c r="C9">
        <v>2029</v>
      </c>
    </row>
    <row r="10" spans="1:3" x14ac:dyDescent="0.25">
      <c r="A10" t="s">
        <v>31</v>
      </c>
      <c r="B10">
        <v>8</v>
      </c>
      <c r="C10">
        <v>2030</v>
      </c>
    </row>
    <row r="11" spans="1:3" x14ac:dyDescent="0.25">
      <c r="A11" t="s">
        <v>15</v>
      </c>
      <c r="B11">
        <v>9</v>
      </c>
      <c r="C11">
        <v>2031</v>
      </c>
    </row>
    <row r="12" spans="1:3" x14ac:dyDescent="0.25">
      <c r="A12" t="s">
        <v>16</v>
      </c>
      <c r="B12">
        <v>10</v>
      </c>
      <c r="C12">
        <v>2032</v>
      </c>
    </row>
    <row r="13" spans="1:3" x14ac:dyDescent="0.25">
      <c r="A13" t="s">
        <v>17</v>
      </c>
      <c r="B13">
        <v>11</v>
      </c>
      <c r="C13">
        <v>2033</v>
      </c>
    </row>
    <row r="14" spans="1:3" x14ac:dyDescent="0.25">
      <c r="A14" t="s">
        <v>18</v>
      </c>
      <c r="B14">
        <v>12</v>
      </c>
      <c r="C14">
        <v>2034</v>
      </c>
    </row>
    <row r="15" spans="1:3" x14ac:dyDescent="0.25">
      <c r="A15" t="s">
        <v>19</v>
      </c>
    </row>
    <row r="16" spans="1:3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</sheetData>
  <sortState xmlns:xlrd2="http://schemas.microsoft.com/office/spreadsheetml/2017/richdata2" ref="C3:C14">
    <sortCondition ref="C3:C14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Liste</vt:lpstr>
      <vt:lpstr>ListeAnnées</vt:lpstr>
      <vt:lpstr>ListeItems</vt:lpstr>
      <vt:lpstr>ListeMois</vt:lpstr>
      <vt:lpstr>Planning!Zone_d_impression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Police Municipale</cp:lastModifiedBy>
  <cp:revision/>
  <cp:lastPrinted>2023-07-05T11:09:40Z</cp:lastPrinted>
  <dcterms:created xsi:type="dcterms:W3CDTF">2023-03-25T12:04:46Z</dcterms:created>
  <dcterms:modified xsi:type="dcterms:W3CDTF">2023-07-06T12:46:08Z</dcterms:modified>
  <cp:category/>
  <cp:contentStatus/>
</cp:coreProperties>
</file>