
<file path=[Content_Types].xml><?xml version="1.0" encoding="utf-8"?>
<Types xmlns="http://schemas.openxmlformats.org/package/2006/content-types">
  <Default Extension="bin" ContentType="application/vnd.openxmlformats-officedocument.spreadsheetml.printerSettings"/>
  <Default Extension="jp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830" codeName="{372AB895-14C1-FC20-EB20-F1B4BCFD95AE}"/>
  <workbookPr codeName="ThisWorkbook"/>
  <mc:AlternateContent xmlns:mc="http://schemas.openxmlformats.org/markup-compatibility/2006">
    <mc:Choice Requires="x15">
      <x15ac:absPath xmlns:x15ac="http://schemas.microsoft.com/office/spreadsheetml/2010/11/ac" url="D:\Documents\2024\Fisel\Bénévole\"/>
    </mc:Choice>
  </mc:AlternateContent>
  <xr:revisionPtr revIDLastSave="0" documentId="8_{96468575-2F5B-4102-B2AD-0C6BAC11719C}" xr6:coauthVersionLast="47" xr6:coauthVersionMax="47" xr10:uidLastSave="{00000000-0000-0000-0000-000000000000}"/>
  <bookViews>
    <workbookView xWindow="-108" yWindow="-108" windowWidth="23256" windowHeight="12576" activeTab="5" xr2:uid="{00000000-000D-0000-FFFF-FFFF00000000}"/>
  </bookViews>
  <sheets>
    <sheet name="Réponses au formulaire 1" sheetId="1" r:id="rId1"/>
    <sheet name="Jeudi" sheetId="6" r:id="rId2"/>
    <sheet name="Vendredi" sheetId="2" r:id="rId3"/>
    <sheet name="Samedi" sheetId="3" r:id="rId4"/>
    <sheet name="Dimanche" sheetId="4" r:id="rId5"/>
    <sheet name="Récap_envoi" sheetId="8" r:id="rId6"/>
  </sheets>
  <definedNames>
    <definedName name="Recherche">Récap_envoi!$C$28</definedName>
    <definedName name="_xlnm.Print_Area" localSheetId="5">Récap_envoi!$A$5:$E$56</definedName>
  </definedNames>
  <calcPr calcId="191029" iterateDelta="1E-4"/>
</workbook>
</file>

<file path=xl/calcChain.xml><?xml version="1.0" encoding="utf-8"?>
<calcChain xmlns="http://schemas.openxmlformats.org/spreadsheetml/2006/main">
  <c r="D28" i="8" l="1"/>
  <c r="E2" i="1"/>
  <c r="E3" i="1"/>
  <c r="E4" i="1"/>
  <c r="E5" i="1"/>
  <c r="E6" i="1"/>
  <c r="E7" i="1"/>
  <c r="E8" i="1"/>
  <c r="E9" i="1"/>
  <c r="E10" i="1"/>
  <c r="E11" i="1"/>
  <c r="E12" i="1"/>
  <c r="E13" i="1"/>
  <c r="E14" i="1"/>
  <c r="E15" i="1"/>
  <c r="E16" i="1"/>
  <c r="E17" i="1"/>
  <c r="E18" i="1"/>
  <c r="E19" i="1"/>
  <c r="E20" i="1"/>
  <c r="E21" i="1"/>
  <c r="E22" i="1"/>
  <c r="E23" i="1"/>
  <c r="E24" i="1"/>
  <c r="E25" i="1"/>
  <c r="E26" i="1"/>
  <c r="E27" i="1"/>
  <c r="E28" i="1"/>
  <c r="E29" i="1"/>
  <c r="E30" i="1"/>
  <c r="E31" i="1"/>
  <c r="E32" i="1"/>
  <c r="E33" i="1"/>
  <c r="E34" i="1"/>
  <c r="E35" i="1"/>
  <c r="E36" i="1"/>
  <c r="E37" i="1"/>
  <c r="E38" i="1"/>
  <c r="E39" i="1"/>
  <c r="E40" i="1"/>
  <c r="E41" i="1"/>
  <c r="E42" i="1"/>
  <c r="E43" i="1"/>
  <c r="E44" i="1"/>
  <c r="E45" i="1"/>
  <c r="E46" i="1"/>
  <c r="E47" i="1"/>
  <c r="E48" i="1"/>
  <c r="E49" i="1"/>
  <c r="E50" i="1"/>
  <c r="E51" i="1"/>
  <c r="E52" i="1"/>
  <c r="E53" i="1"/>
  <c r="E54" i="1"/>
  <c r="E55" i="1"/>
  <c r="E56" i="1"/>
  <c r="E57" i="1"/>
  <c r="E58" i="1"/>
  <c r="E59" i="1"/>
  <c r="E60" i="1"/>
  <c r="E61" i="1"/>
  <c r="E62" i="1"/>
  <c r="E63" i="1"/>
  <c r="E64" i="1"/>
  <c r="E65" i="1"/>
  <c r="E66" i="1"/>
  <c r="E67" i="1"/>
  <c r="E68" i="1"/>
  <c r="E69" i="1"/>
  <c r="I65" i="1" l="1"/>
  <c r="J65" i="1"/>
  <c r="H65" i="1"/>
  <c r="G65" i="1"/>
  <c r="F65" i="1"/>
  <c r="I57" i="1"/>
  <c r="J57" i="1"/>
  <c r="H57" i="1"/>
  <c r="G57" i="1"/>
  <c r="F57" i="1"/>
  <c r="I49" i="1"/>
  <c r="J49" i="1"/>
  <c r="H49" i="1"/>
  <c r="G49" i="1"/>
  <c r="F49" i="1"/>
  <c r="I41" i="1"/>
  <c r="J41" i="1"/>
  <c r="H41" i="1"/>
  <c r="G41" i="1"/>
  <c r="F41" i="1"/>
  <c r="I33" i="1"/>
  <c r="J33" i="1"/>
  <c r="H33" i="1"/>
  <c r="G33" i="1"/>
  <c r="F33" i="1"/>
  <c r="J68" i="1"/>
  <c r="I68" i="1"/>
  <c r="G68" i="1"/>
  <c r="H68" i="1"/>
  <c r="F68" i="1"/>
  <c r="J60" i="1"/>
  <c r="G60" i="1"/>
  <c r="I60" i="1"/>
  <c r="F60" i="1"/>
  <c r="H60" i="1"/>
  <c r="J52" i="1"/>
  <c r="G52" i="1"/>
  <c r="H52" i="1"/>
  <c r="F52" i="1"/>
  <c r="I52" i="1"/>
  <c r="J44" i="1"/>
  <c r="G44" i="1"/>
  <c r="I44" i="1"/>
  <c r="H44" i="1"/>
  <c r="F44" i="1"/>
  <c r="J32" i="1"/>
  <c r="G32" i="1"/>
  <c r="H32" i="1"/>
  <c r="F32" i="1"/>
  <c r="I32" i="1"/>
  <c r="J67" i="1"/>
  <c r="H67" i="1"/>
  <c r="F67" i="1"/>
  <c r="I67" i="1"/>
  <c r="G67" i="1"/>
  <c r="J59" i="1"/>
  <c r="I59" i="1"/>
  <c r="F59" i="1"/>
  <c r="H59" i="1"/>
  <c r="G59" i="1"/>
  <c r="J55" i="1"/>
  <c r="I55" i="1"/>
  <c r="F55" i="1"/>
  <c r="H55" i="1"/>
  <c r="G55" i="1"/>
  <c r="J51" i="1"/>
  <c r="H51" i="1"/>
  <c r="I51" i="1"/>
  <c r="F51" i="1"/>
  <c r="G51" i="1"/>
  <c r="J47" i="1"/>
  <c r="I47" i="1"/>
  <c r="H47" i="1"/>
  <c r="F47" i="1"/>
  <c r="G47" i="1"/>
  <c r="J43" i="1"/>
  <c r="F43" i="1"/>
  <c r="I43" i="1"/>
  <c r="H43" i="1"/>
  <c r="G43" i="1"/>
  <c r="J39" i="1"/>
  <c r="I39" i="1"/>
  <c r="F39" i="1"/>
  <c r="H39" i="1"/>
  <c r="G39" i="1"/>
  <c r="J35" i="1"/>
  <c r="H35" i="1"/>
  <c r="F35" i="1"/>
  <c r="G35" i="1"/>
  <c r="I35" i="1"/>
  <c r="J31" i="1"/>
  <c r="I31" i="1"/>
  <c r="H31" i="1"/>
  <c r="F31" i="1"/>
  <c r="G31" i="1"/>
  <c r="I69" i="1"/>
  <c r="H69" i="1"/>
  <c r="J69" i="1"/>
  <c r="G69" i="1"/>
  <c r="F69" i="1"/>
  <c r="I61" i="1"/>
  <c r="H61" i="1"/>
  <c r="G61" i="1"/>
  <c r="J61" i="1"/>
  <c r="F61" i="1"/>
  <c r="I53" i="1"/>
  <c r="H53" i="1"/>
  <c r="G53" i="1"/>
  <c r="J53" i="1"/>
  <c r="F53" i="1"/>
  <c r="I45" i="1"/>
  <c r="H45" i="1"/>
  <c r="J45" i="1"/>
  <c r="G45" i="1"/>
  <c r="F45" i="1"/>
  <c r="I37" i="1"/>
  <c r="H37" i="1"/>
  <c r="J37" i="1"/>
  <c r="G37" i="1"/>
  <c r="F37" i="1"/>
  <c r="J64" i="1"/>
  <c r="G64" i="1"/>
  <c r="I64" i="1"/>
  <c r="H64" i="1"/>
  <c r="F64" i="1"/>
  <c r="J56" i="1"/>
  <c r="H56" i="1"/>
  <c r="G56" i="1"/>
  <c r="F56" i="1"/>
  <c r="I56" i="1"/>
  <c r="J48" i="1"/>
  <c r="I48" i="1"/>
  <c r="G48" i="1"/>
  <c r="F48" i="1"/>
  <c r="H48" i="1"/>
  <c r="J40" i="1"/>
  <c r="H40" i="1"/>
  <c r="G40" i="1"/>
  <c r="I40" i="1"/>
  <c r="F40" i="1"/>
  <c r="J36" i="1"/>
  <c r="I36" i="1"/>
  <c r="G36" i="1"/>
  <c r="H36" i="1"/>
  <c r="F36" i="1"/>
  <c r="J63" i="1"/>
  <c r="I63" i="1"/>
  <c r="H63" i="1"/>
  <c r="F63" i="1"/>
  <c r="G63" i="1"/>
  <c r="I66" i="1"/>
  <c r="J66" i="1"/>
  <c r="F66" i="1"/>
  <c r="G66" i="1"/>
  <c r="H66" i="1"/>
  <c r="I62" i="1"/>
  <c r="H62" i="1"/>
  <c r="F62" i="1"/>
  <c r="J62" i="1"/>
  <c r="G62" i="1"/>
  <c r="I58" i="1"/>
  <c r="F58" i="1"/>
  <c r="J58" i="1"/>
  <c r="H58" i="1"/>
  <c r="G58" i="1"/>
  <c r="I54" i="1"/>
  <c r="J54" i="1"/>
  <c r="F54" i="1"/>
  <c r="H54" i="1"/>
  <c r="G54" i="1"/>
  <c r="I50" i="1"/>
  <c r="F50" i="1"/>
  <c r="G50" i="1"/>
  <c r="J50" i="1"/>
  <c r="H50" i="1"/>
  <c r="I46" i="1"/>
  <c r="H46" i="1"/>
  <c r="F46" i="1"/>
  <c r="J46" i="1"/>
  <c r="G46" i="1"/>
  <c r="I42" i="1"/>
  <c r="F42" i="1"/>
  <c r="H42" i="1"/>
  <c r="G42" i="1"/>
  <c r="J42" i="1"/>
  <c r="I38" i="1"/>
  <c r="F38" i="1"/>
  <c r="J38" i="1"/>
  <c r="H38" i="1"/>
  <c r="G38" i="1"/>
  <c r="I34" i="1"/>
  <c r="J34" i="1"/>
  <c r="F34" i="1"/>
  <c r="G34" i="1"/>
  <c r="H34" i="1"/>
  <c r="E70" i="1"/>
  <c r="E71" i="1"/>
  <c r="E72" i="1"/>
  <c r="E73" i="1"/>
  <c r="E74" i="1"/>
  <c r="E75" i="1"/>
  <c r="E76" i="1"/>
  <c r="E77" i="1"/>
  <c r="E78" i="1"/>
  <c r="E79" i="1"/>
  <c r="E80" i="1"/>
  <c r="E81" i="1"/>
  <c r="E82" i="1"/>
  <c r="E83" i="1"/>
  <c r="E84" i="1"/>
  <c r="E85" i="1"/>
  <c r="E86" i="1"/>
  <c r="E87" i="1"/>
  <c r="E88" i="1"/>
  <c r="E89" i="1"/>
  <c r="E90" i="1"/>
  <c r="E91" i="1"/>
  <c r="E92" i="1"/>
  <c r="E93" i="1"/>
  <c r="E94" i="1"/>
  <c r="E95" i="1"/>
  <c r="E96" i="1"/>
  <c r="E97" i="1"/>
  <c r="E98" i="1"/>
  <c r="E99" i="1"/>
  <c r="E100" i="1"/>
  <c r="E101" i="1"/>
  <c r="E102" i="1"/>
  <c r="E103" i="1"/>
  <c r="E104" i="1"/>
  <c r="E105" i="1"/>
  <c r="E106" i="1"/>
  <c r="E107" i="1"/>
  <c r="E108" i="1"/>
  <c r="E109" i="1"/>
  <c r="E110" i="1"/>
  <c r="E111" i="1"/>
  <c r="E112" i="1"/>
  <c r="E113" i="1"/>
  <c r="E114" i="1"/>
  <c r="E115" i="1"/>
  <c r="E116" i="1"/>
  <c r="E117" i="1"/>
  <c r="E118" i="1"/>
  <c r="E119" i="1"/>
  <c r="E120" i="1"/>
  <c r="E121" i="1"/>
  <c r="E122" i="1"/>
  <c r="E123" i="1"/>
  <c r="E124" i="1"/>
  <c r="E125" i="1"/>
  <c r="E126" i="1"/>
  <c r="E127" i="1"/>
  <c r="E128" i="1"/>
  <c r="E129" i="1"/>
  <c r="E130" i="1"/>
  <c r="E131" i="1"/>
  <c r="E132" i="1"/>
  <c r="E133" i="1"/>
  <c r="E134" i="1"/>
  <c r="E135" i="1"/>
  <c r="E136" i="1"/>
  <c r="E137" i="1"/>
  <c r="E138" i="1"/>
  <c r="E139" i="1"/>
  <c r="E140" i="1"/>
  <c r="E141" i="1"/>
  <c r="E142" i="1"/>
  <c r="E143" i="1"/>
  <c r="E144" i="1"/>
  <c r="E145" i="1"/>
  <c r="E146" i="1"/>
  <c r="E147" i="1"/>
  <c r="E148" i="1"/>
  <c r="E149" i="1"/>
  <c r="E150" i="1"/>
  <c r="E151" i="1"/>
  <c r="E152" i="1"/>
  <c r="E153" i="1"/>
  <c r="E154" i="1"/>
  <c r="E155" i="1"/>
  <c r="E156" i="1"/>
  <c r="E157" i="1"/>
  <c r="E158" i="1"/>
  <c r="E159" i="1"/>
  <c r="E160" i="1"/>
  <c r="E161" i="1"/>
  <c r="E162" i="1"/>
  <c r="E163" i="1"/>
  <c r="E164" i="1"/>
  <c r="E165" i="1"/>
  <c r="E166" i="1"/>
  <c r="E167" i="1"/>
  <c r="E168" i="1"/>
  <c r="E169" i="1"/>
  <c r="E170" i="1"/>
  <c r="E171" i="1"/>
  <c r="E172" i="1"/>
  <c r="E173" i="1"/>
  <c r="E174" i="1"/>
  <c r="E175" i="1"/>
  <c r="E176" i="1"/>
  <c r="E177" i="1"/>
  <c r="E178" i="1"/>
  <c r="E179" i="1"/>
  <c r="E180" i="1"/>
  <c r="E181" i="1"/>
  <c r="E182" i="1"/>
  <c r="E183" i="1"/>
  <c r="E184" i="1"/>
  <c r="E185" i="1"/>
  <c r="E186" i="1"/>
  <c r="E187" i="1"/>
  <c r="E188" i="1"/>
  <c r="E189" i="1"/>
  <c r="E190" i="1"/>
  <c r="E191" i="1"/>
  <c r="E192" i="1"/>
  <c r="E193" i="1"/>
  <c r="E194" i="1"/>
  <c r="E195" i="1"/>
  <c r="E196" i="1"/>
  <c r="E197" i="1"/>
  <c r="E198" i="1"/>
  <c r="E199" i="1"/>
  <c r="E200" i="1"/>
  <c r="E201" i="1"/>
  <c r="E202" i="1"/>
  <c r="E203" i="1"/>
  <c r="E204" i="1"/>
  <c r="E205" i="1"/>
  <c r="E206" i="1"/>
  <c r="E207" i="1"/>
  <c r="E208" i="1"/>
  <c r="E209" i="1"/>
  <c r="E210" i="1"/>
  <c r="E211" i="1"/>
  <c r="E212" i="1"/>
  <c r="E213" i="1"/>
  <c r="E214" i="1"/>
  <c r="E215" i="1"/>
  <c r="E216" i="1"/>
  <c r="E217" i="1"/>
  <c r="E218" i="1"/>
  <c r="E219" i="1"/>
  <c r="E220" i="1"/>
  <c r="E221" i="1"/>
  <c r="E222" i="1"/>
  <c r="E223" i="1"/>
  <c r="E224" i="1"/>
  <c r="E225" i="1"/>
  <c r="E226" i="1"/>
  <c r="E227" i="1"/>
  <c r="E228" i="1"/>
  <c r="E229" i="1"/>
  <c r="E230" i="1"/>
  <c r="E231" i="1"/>
  <c r="E232" i="1"/>
  <c r="E233" i="1"/>
  <c r="E234" i="1"/>
  <c r="E235" i="1"/>
  <c r="E236" i="1"/>
  <c r="E237" i="1"/>
  <c r="E238" i="1"/>
  <c r="E239" i="1"/>
  <c r="E240" i="1"/>
  <c r="E241" i="1"/>
  <c r="E242" i="1"/>
  <c r="E243" i="1"/>
  <c r="E244" i="1"/>
  <c r="E245" i="1"/>
  <c r="E246" i="1"/>
  <c r="E247" i="1"/>
  <c r="E248" i="1"/>
  <c r="E249" i="1"/>
  <c r="E250" i="1"/>
  <c r="E251" i="1"/>
  <c r="E252" i="1"/>
  <c r="E253" i="1"/>
  <c r="E254" i="1"/>
  <c r="E255" i="1"/>
  <c r="E256" i="1"/>
  <c r="E257" i="1"/>
  <c r="E258" i="1"/>
  <c r="E259" i="1"/>
  <c r="E260" i="1"/>
  <c r="E261" i="1"/>
  <c r="E262" i="1"/>
  <c r="E263" i="1"/>
  <c r="E264" i="1"/>
  <c r="E265" i="1"/>
  <c r="E266" i="1"/>
  <c r="E267" i="1"/>
  <c r="E268" i="1"/>
  <c r="E269" i="1"/>
  <c r="E270" i="1"/>
  <c r="E271" i="1"/>
  <c r="E272" i="1"/>
  <c r="E273" i="1"/>
  <c r="E274" i="1"/>
  <c r="E275" i="1"/>
  <c r="E276" i="1"/>
  <c r="E277" i="1"/>
  <c r="E278" i="1"/>
  <c r="E279" i="1"/>
  <c r="E280" i="1"/>
  <c r="J242" i="1" l="1"/>
  <c r="I242" i="1"/>
  <c r="H242" i="1"/>
  <c r="G242" i="1"/>
  <c r="F242" i="1"/>
  <c r="J234" i="1"/>
  <c r="I234" i="1"/>
  <c r="H234" i="1"/>
  <c r="F234" i="1"/>
  <c r="G234" i="1"/>
  <c r="J226" i="1"/>
  <c r="I226" i="1"/>
  <c r="H226" i="1"/>
  <c r="G226" i="1"/>
  <c r="F226" i="1"/>
  <c r="J218" i="1"/>
  <c r="I218" i="1"/>
  <c r="H218" i="1"/>
  <c r="F218" i="1"/>
  <c r="G218" i="1"/>
  <c r="J210" i="1"/>
  <c r="I210" i="1"/>
  <c r="H210" i="1"/>
  <c r="G210" i="1"/>
  <c r="F210" i="1"/>
  <c r="J202" i="1"/>
  <c r="I202" i="1"/>
  <c r="H202" i="1"/>
  <c r="F202" i="1"/>
  <c r="G202" i="1"/>
  <c r="J190" i="1"/>
  <c r="I190" i="1"/>
  <c r="H190" i="1"/>
  <c r="G190" i="1"/>
  <c r="F190" i="1"/>
  <c r="H241" i="1"/>
  <c r="J241" i="1"/>
  <c r="F241" i="1"/>
  <c r="G241" i="1"/>
  <c r="I241" i="1"/>
  <c r="I237" i="1"/>
  <c r="H237" i="1"/>
  <c r="G237" i="1"/>
  <c r="F237" i="1"/>
  <c r="J237" i="1"/>
  <c r="H233" i="1"/>
  <c r="I233" i="1"/>
  <c r="J233" i="1"/>
  <c r="G233" i="1"/>
  <c r="F233" i="1"/>
  <c r="J229" i="1"/>
  <c r="H229" i="1"/>
  <c r="G229" i="1"/>
  <c r="I229" i="1"/>
  <c r="F229" i="1"/>
  <c r="H225" i="1"/>
  <c r="G225" i="1"/>
  <c r="F225" i="1"/>
  <c r="I225" i="1"/>
  <c r="J225" i="1"/>
  <c r="I221" i="1"/>
  <c r="H221" i="1"/>
  <c r="J221" i="1"/>
  <c r="G221" i="1"/>
  <c r="F221" i="1"/>
  <c r="J217" i="1"/>
  <c r="H217" i="1"/>
  <c r="I217" i="1"/>
  <c r="F217" i="1"/>
  <c r="G217" i="1"/>
  <c r="H213" i="1"/>
  <c r="J213" i="1"/>
  <c r="I213" i="1"/>
  <c r="G213" i="1"/>
  <c r="F213" i="1"/>
  <c r="H209" i="1"/>
  <c r="J209" i="1"/>
  <c r="G209" i="1"/>
  <c r="F209" i="1"/>
  <c r="I209" i="1"/>
  <c r="I205" i="1"/>
  <c r="H205" i="1"/>
  <c r="G205" i="1"/>
  <c r="F205" i="1"/>
  <c r="J205" i="1"/>
  <c r="H201" i="1"/>
  <c r="I201" i="1"/>
  <c r="F201" i="1"/>
  <c r="J201" i="1"/>
  <c r="G201" i="1"/>
  <c r="J197" i="1"/>
  <c r="H197" i="1"/>
  <c r="G197" i="1"/>
  <c r="I197" i="1"/>
  <c r="F197" i="1"/>
  <c r="H193" i="1"/>
  <c r="F193" i="1"/>
  <c r="J193" i="1"/>
  <c r="I193" i="1"/>
  <c r="G193" i="1"/>
  <c r="I189" i="1"/>
  <c r="H189" i="1"/>
  <c r="J189" i="1"/>
  <c r="G189" i="1"/>
  <c r="F189" i="1"/>
  <c r="J185" i="1"/>
  <c r="H185" i="1"/>
  <c r="I185" i="1"/>
  <c r="G185" i="1"/>
  <c r="F185" i="1"/>
  <c r="H181" i="1"/>
  <c r="I181" i="1"/>
  <c r="G181" i="1"/>
  <c r="J181" i="1"/>
  <c r="F181" i="1"/>
  <c r="H177" i="1"/>
  <c r="J177" i="1"/>
  <c r="I177" i="1"/>
  <c r="G177" i="1"/>
  <c r="F177" i="1"/>
  <c r="I173" i="1"/>
  <c r="H173" i="1"/>
  <c r="G173" i="1"/>
  <c r="F173" i="1"/>
  <c r="J173" i="1"/>
  <c r="H169" i="1"/>
  <c r="I169" i="1"/>
  <c r="J169" i="1"/>
  <c r="G169" i="1"/>
  <c r="F169" i="1"/>
  <c r="J165" i="1"/>
  <c r="H165" i="1"/>
  <c r="G165" i="1"/>
  <c r="I165" i="1"/>
  <c r="F165" i="1"/>
  <c r="I161" i="1"/>
  <c r="H161" i="1"/>
  <c r="G161" i="1"/>
  <c r="F161" i="1"/>
  <c r="J161" i="1"/>
  <c r="I157" i="1"/>
  <c r="H157" i="1"/>
  <c r="J157" i="1"/>
  <c r="G157" i="1"/>
  <c r="F157" i="1"/>
  <c r="I153" i="1"/>
  <c r="J153" i="1"/>
  <c r="H153" i="1"/>
  <c r="G153" i="1"/>
  <c r="F153" i="1"/>
  <c r="I149" i="1"/>
  <c r="H149" i="1"/>
  <c r="J149" i="1"/>
  <c r="G149" i="1"/>
  <c r="F149" i="1"/>
  <c r="I145" i="1"/>
  <c r="H145" i="1"/>
  <c r="J145" i="1"/>
  <c r="G145" i="1"/>
  <c r="F145" i="1"/>
  <c r="I141" i="1"/>
  <c r="H141" i="1"/>
  <c r="G141" i="1"/>
  <c r="F141" i="1"/>
  <c r="J141" i="1"/>
  <c r="J137" i="1"/>
  <c r="H137" i="1"/>
  <c r="I137" i="1"/>
  <c r="G137" i="1"/>
  <c r="F137" i="1"/>
  <c r="J133" i="1"/>
  <c r="I133" i="1"/>
  <c r="H133" i="1"/>
  <c r="G133" i="1"/>
  <c r="F133" i="1"/>
  <c r="J129" i="1"/>
  <c r="I129" i="1"/>
  <c r="H129" i="1"/>
  <c r="G129" i="1"/>
  <c r="F129" i="1"/>
  <c r="J125" i="1"/>
  <c r="I125" i="1"/>
  <c r="H125" i="1"/>
  <c r="G125" i="1"/>
  <c r="F125" i="1"/>
  <c r="J121" i="1"/>
  <c r="I121" i="1"/>
  <c r="H121" i="1"/>
  <c r="F121" i="1"/>
  <c r="G121" i="1"/>
  <c r="J117" i="1"/>
  <c r="I117" i="1"/>
  <c r="H117" i="1"/>
  <c r="F117" i="1"/>
  <c r="G117" i="1"/>
  <c r="J113" i="1"/>
  <c r="I113" i="1"/>
  <c r="H113" i="1"/>
  <c r="F113" i="1"/>
  <c r="G113" i="1"/>
  <c r="J109" i="1"/>
  <c r="F109" i="1"/>
  <c r="I109" i="1"/>
  <c r="H109" i="1"/>
  <c r="G109" i="1"/>
  <c r="I105" i="1"/>
  <c r="J105" i="1"/>
  <c r="H105" i="1"/>
  <c r="G105" i="1"/>
  <c r="F105" i="1"/>
  <c r="I101" i="1"/>
  <c r="H101" i="1"/>
  <c r="J101" i="1"/>
  <c r="G101" i="1"/>
  <c r="F101" i="1"/>
  <c r="I97" i="1"/>
  <c r="J97" i="1"/>
  <c r="H97" i="1"/>
  <c r="G97" i="1"/>
  <c r="F97" i="1"/>
  <c r="I93" i="1"/>
  <c r="H93" i="1"/>
  <c r="G93" i="1"/>
  <c r="J93" i="1"/>
  <c r="F93" i="1"/>
  <c r="I89" i="1"/>
  <c r="J89" i="1"/>
  <c r="H89" i="1"/>
  <c r="G89" i="1"/>
  <c r="F89" i="1"/>
  <c r="I85" i="1"/>
  <c r="H85" i="1"/>
  <c r="G85" i="1"/>
  <c r="J85" i="1"/>
  <c r="F85" i="1"/>
  <c r="I81" i="1"/>
  <c r="J81" i="1"/>
  <c r="H81" i="1"/>
  <c r="G81" i="1"/>
  <c r="F81" i="1"/>
  <c r="I77" i="1"/>
  <c r="H77" i="1"/>
  <c r="J77" i="1"/>
  <c r="G77" i="1"/>
  <c r="F77" i="1"/>
  <c r="I73" i="1"/>
  <c r="J73" i="1"/>
  <c r="H73" i="1"/>
  <c r="G73" i="1"/>
  <c r="F73" i="1"/>
  <c r="I232" i="1"/>
  <c r="J232" i="1"/>
  <c r="G232" i="1"/>
  <c r="H232" i="1"/>
  <c r="F232" i="1"/>
  <c r="G224" i="1"/>
  <c r="I224" i="1"/>
  <c r="H224" i="1"/>
  <c r="F224" i="1"/>
  <c r="J224" i="1"/>
  <c r="I216" i="1"/>
  <c r="G216" i="1"/>
  <c r="J216" i="1"/>
  <c r="H216" i="1"/>
  <c r="F216" i="1"/>
  <c r="J204" i="1"/>
  <c r="G204" i="1"/>
  <c r="I204" i="1"/>
  <c r="F204" i="1"/>
  <c r="H204" i="1"/>
  <c r="J196" i="1"/>
  <c r="I196" i="1"/>
  <c r="G196" i="1"/>
  <c r="F196" i="1"/>
  <c r="H196" i="1"/>
  <c r="I184" i="1"/>
  <c r="G184" i="1"/>
  <c r="H184" i="1"/>
  <c r="F184" i="1"/>
  <c r="J184" i="1"/>
  <c r="J172" i="1"/>
  <c r="G172" i="1"/>
  <c r="I172" i="1"/>
  <c r="F172" i="1"/>
  <c r="H172" i="1"/>
  <c r="G160" i="1"/>
  <c r="I160" i="1"/>
  <c r="H160" i="1"/>
  <c r="F160" i="1"/>
  <c r="J160" i="1"/>
  <c r="I132" i="1"/>
  <c r="J132" i="1"/>
  <c r="H132" i="1"/>
  <c r="G132" i="1"/>
  <c r="F132" i="1"/>
  <c r="J238" i="1"/>
  <c r="I238" i="1"/>
  <c r="H238" i="1"/>
  <c r="G238" i="1"/>
  <c r="F238" i="1"/>
  <c r="J230" i="1"/>
  <c r="I230" i="1"/>
  <c r="H230" i="1"/>
  <c r="G230" i="1"/>
  <c r="F230" i="1"/>
  <c r="J222" i="1"/>
  <c r="I222" i="1"/>
  <c r="H222" i="1"/>
  <c r="G222" i="1"/>
  <c r="F222" i="1"/>
  <c r="J214" i="1"/>
  <c r="I214" i="1"/>
  <c r="H214" i="1"/>
  <c r="G214" i="1"/>
  <c r="F214" i="1"/>
  <c r="J206" i="1"/>
  <c r="I206" i="1"/>
  <c r="H206" i="1"/>
  <c r="G206" i="1"/>
  <c r="F206" i="1"/>
  <c r="J198" i="1"/>
  <c r="I198" i="1"/>
  <c r="H198" i="1"/>
  <c r="G198" i="1"/>
  <c r="F198" i="1"/>
  <c r="J194" i="1"/>
  <c r="I194" i="1"/>
  <c r="H194" i="1"/>
  <c r="G194" i="1"/>
  <c r="F194" i="1"/>
  <c r="J186" i="1"/>
  <c r="I186" i="1"/>
  <c r="H186" i="1"/>
  <c r="F186" i="1"/>
  <c r="G186" i="1"/>
  <c r="J182" i="1"/>
  <c r="I182" i="1"/>
  <c r="H182" i="1"/>
  <c r="G182" i="1"/>
  <c r="F182" i="1"/>
  <c r="J178" i="1"/>
  <c r="I178" i="1"/>
  <c r="H178" i="1"/>
  <c r="G178" i="1"/>
  <c r="F178" i="1"/>
  <c r="J174" i="1"/>
  <c r="I174" i="1"/>
  <c r="H174" i="1"/>
  <c r="G174" i="1"/>
  <c r="F174" i="1"/>
  <c r="J170" i="1"/>
  <c r="I170" i="1"/>
  <c r="H170" i="1"/>
  <c r="G170" i="1"/>
  <c r="F170" i="1"/>
  <c r="J166" i="1"/>
  <c r="I166" i="1"/>
  <c r="H166" i="1"/>
  <c r="G166" i="1"/>
  <c r="F166" i="1"/>
  <c r="J162" i="1"/>
  <c r="I162" i="1"/>
  <c r="H162" i="1"/>
  <c r="G162" i="1"/>
  <c r="F162" i="1"/>
  <c r="J158" i="1"/>
  <c r="I158" i="1"/>
  <c r="H158" i="1"/>
  <c r="G158" i="1"/>
  <c r="F158" i="1"/>
  <c r="J154" i="1"/>
  <c r="H154" i="1"/>
  <c r="I154" i="1"/>
  <c r="F154" i="1"/>
  <c r="G154" i="1"/>
  <c r="J150" i="1"/>
  <c r="I150" i="1"/>
  <c r="H150" i="1"/>
  <c r="G150" i="1"/>
  <c r="F150" i="1"/>
  <c r="J146" i="1"/>
  <c r="I146" i="1"/>
  <c r="H146" i="1"/>
  <c r="G146" i="1"/>
  <c r="F146" i="1"/>
  <c r="J142" i="1"/>
  <c r="I142" i="1"/>
  <c r="H142" i="1"/>
  <c r="G142" i="1"/>
  <c r="F142" i="1"/>
  <c r="J138" i="1"/>
  <c r="G138" i="1"/>
  <c r="F138" i="1"/>
  <c r="H138" i="1"/>
  <c r="I138" i="1"/>
  <c r="J134" i="1"/>
  <c r="I134" i="1"/>
  <c r="G134" i="1"/>
  <c r="H134" i="1"/>
  <c r="F134" i="1"/>
  <c r="J130" i="1"/>
  <c r="G130" i="1"/>
  <c r="I130" i="1"/>
  <c r="F130" i="1"/>
  <c r="H130" i="1"/>
  <c r="J126" i="1"/>
  <c r="G126" i="1"/>
  <c r="I126" i="1"/>
  <c r="H126" i="1"/>
  <c r="F126" i="1"/>
  <c r="J122" i="1"/>
  <c r="G122" i="1"/>
  <c r="F122" i="1"/>
  <c r="H122" i="1"/>
  <c r="I122" i="1"/>
  <c r="J118" i="1"/>
  <c r="G118" i="1"/>
  <c r="H118" i="1"/>
  <c r="F118" i="1"/>
  <c r="I118" i="1"/>
  <c r="J114" i="1"/>
  <c r="I114" i="1"/>
  <c r="G114" i="1"/>
  <c r="F114" i="1"/>
  <c r="H114" i="1"/>
  <c r="J110" i="1"/>
  <c r="G110" i="1"/>
  <c r="I110" i="1"/>
  <c r="H110" i="1"/>
  <c r="F110" i="1"/>
  <c r="I106" i="1"/>
  <c r="F106" i="1"/>
  <c r="H106" i="1"/>
  <c r="G106" i="1"/>
  <c r="J106" i="1"/>
  <c r="I102" i="1"/>
  <c r="F102" i="1"/>
  <c r="J102" i="1"/>
  <c r="H102" i="1"/>
  <c r="G102" i="1"/>
  <c r="I98" i="1"/>
  <c r="J98" i="1"/>
  <c r="F98" i="1"/>
  <c r="G98" i="1"/>
  <c r="H98" i="1"/>
  <c r="I94" i="1"/>
  <c r="H94" i="1"/>
  <c r="F94" i="1"/>
  <c r="G94" i="1"/>
  <c r="J94" i="1"/>
  <c r="I90" i="1"/>
  <c r="F90" i="1"/>
  <c r="J90" i="1"/>
  <c r="H90" i="1"/>
  <c r="G90" i="1"/>
  <c r="I86" i="1"/>
  <c r="J86" i="1"/>
  <c r="F86" i="1"/>
  <c r="H86" i="1"/>
  <c r="G86" i="1"/>
  <c r="I82" i="1"/>
  <c r="F82" i="1"/>
  <c r="J82" i="1"/>
  <c r="G82" i="1"/>
  <c r="H82" i="1"/>
  <c r="I78" i="1"/>
  <c r="H78" i="1"/>
  <c r="F78" i="1"/>
  <c r="J78" i="1"/>
  <c r="G78" i="1"/>
  <c r="I74" i="1"/>
  <c r="F74" i="1"/>
  <c r="H74" i="1"/>
  <c r="G74" i="1"/>
  <c r="J74" i="1"/>
  <c r="I70" i="1"/>
  <c r="F70" i="1"/>
  <c r="J70" i="1"/>
  <c r="G70" i="1"/>
  <c r="H70" i="1"/>
  <c r="J240" i="1"/>
  <c r="G240" i="1"/>
  <c r="I240" i="1"/>
  <c r="H240" i="1"/>
  <c r="F240" i="1"/>
  <c r="J236" i="1"/>
  <c r="G236" i="1"/>
  <c r="I236" i="1"/>
  <c r="F236" i="1"/>
  <c r="H236" i="1"/>
  <c r="J228" i="1"/>
  <c r="I228" i="1"/>
  <c r="G228" i="1"/>
  <c r="F228" i="1"/>
  <c r="H228" i="1"/>
  <c r="J220" i="1"/>
  <c r="G220" i="1"/>
  <c r="I220" i="1"/>
  <c r="F220" i="1"/>
  <c r="H220" i="1"/>
  <c r="J212" i="1"/>
  <c r="I212" i="1"/>
  <c r="G212" i="1"/>
  <c r="F212" i="1"/>
  <c r="H212" i="1"/>
  <c r="J208" i="1"/>
  <c r="G208" i="1"/>
  <c r="H208" i="1"/>
  <c r="F208" i="1"/>
  <c r="I208" i="1"/>
  <c r="I200" i="1"/>
  <c r="J200" i="1"/>
  <c r="G200" i="1"/>
  <c r="H200" i="1"/>
  <c r="F200" i="1"/>
  <c r="G192" i="1"/>
  <c r="J192" i="1"/>
  <c r="I192" i="1"/>
  <c r="H192" i="1"/>
  <c r="F192" i="1"/>
  <c r="J188" i="1"/>
  <c r="G188" i="1"/>
  <c r="F188" i="1"/>
  <c r="I188" i="1"/>
  <c r="H188" i="1"/>
  <c r="J180" i="1"/>
  <c r="I180" i="1"/>
  <c r="G180" i="1"/>
  <c r="F180" i="1"/>
  <c r="H180" i="1"/>
  <c r="J176" i="1"/>
  <c r="G176" i="1"/>
  <c r="H176" i="1"/>
  <c r="F176" i="1"/>
  <c r="I176" i="1"/>
  <c r="I168" i="1"/>
  <c r="J168" i="1"/>
  <c r="G168" i="1"/>
  <c r="H168" i="1"/>
  <c r="F168" i="1"/>
  <c r="J164" i="1"/>
  <c r="I164" i="1"/>
  <c r="G164" i="1"/>
  <c r="F164" i="1"/>
  <c r="H164" i="1"/>
  <c r="J156" i="1"/>
  <c r="I156" i="1"/>
  <c r="G156" i="1"/>
  <c r="F156" i="1"/>
  <c r="H156" i="1"/>
  <c r="G152" i="1"/>
  <c r="J152" i="1"/>
  <c r="H152" i="1"/>
  <c r="F152" i="1"/>
  <c r="I152" i="1"/>
  <c r="J148" i="1"/>
  <c r="I148" i="1"/>
  <c r="G148" i="1"/>
  <c r="F148" i="1"/>
  <c r="H148" i="1"/>
  <c r="J144" i="1"/>
  <c r="G144" i="1"/>
  <c r="I144" i="1"/>
  <c r="H144" i="1"/>
  <c r="F144" i="1"/>
  <c r="J140" i="1"/>
  <c r="I140" i="1"/>
  <c r="G140" i="1"/>
  <c r="F140" i="1"/>
  <c r="H140" i="1"/>
  <c r="I136" i="1"/>
  <c r="H136" i="1"/>
  <c r="J136" i="1"/>
  <c r="G136" i="1"/>
  <c r="F136" i="1"/>
  <c r="I128" i="1"/>
  <c r="H128" i="1"/>
  <c r="G128" i="1"/>
  <c r="J128" i="1"/>
  <c r="F128" i="1"/>
  <c r="I124" i="1"/>
  <c r="H124" i="1"/>
  <c r="J124" i="1"/>
  <c r="G124" i="1"/>
  <c r="F124" i="1"/>
  <c r="I120" i="1"/>
  <c r="J120" i="1"/>
  <c r="H120" i="1"/>
  <c r="G120" i="1"/>
  <c r="F120" i="1"/>
  <c r="I116" i="1"/>
  <c r="H116" i="1"/>
  <c r="G116" i="1"/>
  <c r="J116" i="1"/>
  <c r="F116" i="1"/>
  <c r="I112" i="1"/>
  <c r="H112" i="1"/>
  <c r="J112" i="1"/>
  <c r="F112" i="1"/>
  <c r="G112" i="1"/>
  <c r="J104" i="1"/>
  <c r="H104" i="1"/>
  <c r="G104" i="1"/>
  <c r="I104" i="1"/>
  <c r="F104" i="1"/>
  <c r="J100" i="1"/>
  <c r="I100" i="1"/>
  <c r="G100" i="1"/>
  <c r="H100" i="1"/>
  <c r="F100" i="1"/>
  <c r="J96" i="1"/>
  <c r="G96" i="1"/>
  <c r="H96" i="1"/>
  <c r="F96" i="1"/>
  <c r="I96" i="1"/>
  <c r="J92" i="1"/>
  <c r="G92" i="1"/>
  <c r="I92" i="1"/>
  <c r="F92" i="1"/>
  <c r="H92" i="1"/>
  <c r="J88" i="1"/>
  <c r="H88" i="1"/>
  <c r="G88" i="1"/>
  <c r="F88" i="1"/>
  <c r="I88" i="1"/>
  <c r="J84" i="1"/>
  <c r="G84" i="1"/>
  <c r="H84" i="1"/>
  <c r="I84" i="1"/>
  <c r="F84" i="1"/>
  <c r="J80" i="1"/>
  <c r="I80" i="1"/>
  <c r="G80" i="1"/>
  <c r="F80" i="1"/>
  <c r="H80" i="1"/>
  <c r="J76" i="1"/>
  <c r="G76" i="1"/>
  <c r="F76" i="1"/>
  <c r="H76" i="1"/>
  <c r="I76" i="1"/>
  <c r="J72" i="1"/>
  <c r="H72" i="1"/>
  <c r="G72" i="1"/>
  <c r="I72" i="1"/>
  <c r="F72" i="1"/>
  <c r="J243" i="1"/>
  <c r="I243" i="1"/>
  <c r="G243" i="1"/>
  <c r="F243" i="1"/>
  <c r="H243" i="1"/>
  <c r="J239" i="1"/>
  <c r="G239" i="1"/>
  <c r="I239" i="1"/>
  <c r="H239" i="1"/>
  <c r="F239" i="1"/>
  <c r="J235" i="1"/>
  <c r="G235" i="1"/>
  <c r="I235" i="1"/>
  <c r="F235" i="1"/>
  <c r="H235" i="1"/>
  <c r="J231" i="1"/>
  <c r="G231" i="1"/>
  <c r="H231" i="1"/>
  <c r="F231" i="1"/>
  <c r="I231" i="1"/>
  <c r="J227" i="1"/>
  <c r="I227" i="1"/>
  <c r="G227" i="1"/>
  <c r="F227" i="1"/>
  <c r="H227" i="1"/>
  <c r="J223" i="1"/>
  <c r="G223" i="1"/>
  <c r="I223" i="1"/>
  <c r="H223" i="1"/>
  <c r="F223" i="1"/>
  <c r="J219" i="1"/>
  <c r="G219" i="1"/>
  <c r="F219" i="1"/>
  <c r="I219" i="1"/>
  <c r="H219" i="1"/>
  <c r="J215" i="1"/>
  <c r="G215" i="1"/>
  <c r="H215" i="1"/>
  <c r="F215" i="1"/>
  <c r="I215" i="1"/>
  <c r="J211" i="1"/>
  <c r="I211" i="1"/>
  <c r="G211" i="1"/>
  <c r="F211" i="1"/>
  <c r="H211" i="1"/>
  <c r="J207" i="1"/>
  <c r="G207" i="1"/>
  <c r="I207" i="1"/>
  <c r="H207" i="1"/>
  <c r="F207" i="1"/>
  <c r="J203" i="1"/>
  <c r="G203" i="1"/>
  <c r="I203" i="1"/>
  <c r="F203" i="1"/>
  <c r="H203" i="1"/>
  <c r="J199" i="1"/>
  <c r="G199" i="1"/>
  <c r="H199" i="1"/>
  <c r="F199" i="1"/>
  <c r="I199" i="1"/>
  <c r="J195" i="1"/>
  <c r="I195" i="1"/>
  <c r="G195" i="1"/>
  <c r="F195" i="1"/>
  <c r="H195" i="1"/>
  <c r="J191" i="1"/>
  <c r="G191" i="1"/>
  <c r="I191" i="1"/>
  <c r="H191" i="1"/>
  <c r="F191" i="1"/>
  <c r="J187" i="1"/>
  <c r="G187" i="1"/>
  <c r="F187" i="1"/>
  <c r="I187" i="1"/>
  <c r="H187" i="1"/>
  <c r="J183" i="1"/>
  <c r="G183" i="1"/>
  <c r="H183" i="1"/>
  <c r="F183" i="1"/>
  <c r="I183" i="1"/>
  <c r="J179" i="1"/>
  <c r="I179" i="1"/>
  <c r="G179" i="1"/>
  <c r="F179" i="1"/>
  <c r="H179" i="1"/>
  <c r="J175" i="1"/>
  <c r="G175" i="1"/>
  <c r="I175" i="1"/>
  <c r="H175" i="1"/>
  <c r="F175" i="1"/>
  <c r="J171" i="1"/>
  <c r="G171" i="1"/>
  <c r="I171" i="1"/>
  <c r="F171" i="1"/>
  <c r="H171" i="1"/>
  <c r="J167" i="1"/>
  <c r="G167" i="1"/>
  <c r="H167" i="1"/>
  <c r="F167" i="1"/>
  <c r="I167" i="1"/>
  <c r="J163" i="1"/>
  <c r="I163" i="1"/>
  <c r="G163" i="1"/>
  <c r="F163" i="1"/>
  <c r="H163" i="1"/>
  <c r="J159" i="1"/>
  <c r="G159" i="1"/>
  <c r="I159" i="1"/>
  <c r="H159" i="1"/>
  <c r="F159" i="1"/>
  <c r="J155" i="1"/>
  <c r="I155" i="1"/>
  <c r="G155" i="1"/>
  <c r="F155" i="1"/>
  <c r="H155" i="1"/>
  <c r="J151" i="1"/>
  <c r="I151" i="1"/>
  <c r="G151" i="1"/>
  <c r="H151" i="1"/>
  <c r="F151" i="1"/>
  <c r="J147" i="1"/>
  <c r="G147" i="1"/>
  <c r="F147" i="1"/>
  <c r="I147" i="1"/>
  <c r="H147" i="1"/>
  <c r="J143" i="1"/>
  <c r="G143" i="1"/>
  <c r="I143" i="1"/>
  <c r="H143" i="1"/>
  <c r="F143" i="1"/>
  <c r="J135" i="1"/>
  <c r="I135" i="1"/>
  <c r="G135" i="1"/>
  <c r="H135" i="1"/>
  <c r="F135" i="1"/>
  <c r="J131" i="1"/>
  <c r="G131" i="1"/>
  <c r="I131" i="1"/>
  <c r="F131" i="1"/>
  <c r="H131" i="1"/>
  <c r="I127" i="1"/>
  <c r="G127" i="1"/>
  <c r="J127" i="1"/>
  <c r="H127" i="1"/>
  <c r="F127" i="1"/>
  <c r="I123" i="1"/>
  <c r="J123" i="1"/>
  <c r="G123" i="1"/>
  <c r="F123" i="1"/>
  <c r="H123" i="1"/>
  <c r="I119" i="1"/>
  <c r="G119" i="1"/>
  <c r="H119" i="1"/>
  <c r="F119" i="1"/>
  <c r="J119" i="1"/>
  <c r="I115" i="1"/>
  <c r="J115" i="1"/>
  <c r="G115" i="1"/>
  <c r="F115" i="1"/>
  <c r="H115" i="1"/>
  <c r="I111" i="1"/>
  <c r="H111" i="1"/>
  <c r="J111" i="1"/>
  <c r="G111" i="1"/>
  <c r="F111" i="1"/>
  <c r="J103" i="1"/>
  <c r="I103" i="1"/>
  <c r="F103" i="1"/>
  <c r="G103" i="1"/>
  <c r="H103" i="1"/>
  <c r="J99" i="1"/>
  <c r="H99" i="1"/>
  <c r="F99" i="1"/>
  <c r="G99" i="1"/>
  <c r="I99" i="1"/>
  <c r="J95" i="1"/>
  <c r="I95" i="1"/>
  <c r="H95" i="1"/>
  <c r="F95" i="1"/>
  <c r="G95" i="1"/>
  <c r="J91" i="1"/>
  <c r="I91" i="1"/>
  <c r="F91" i="1"/>
  <c r="G91" i="1"/>
  <c r="H91" i="1"/>
  <c r="J87" i="1"/>
  <c r="I87" i="1"/>
  <c r="F87" i="1"/>
  <c r="H87" i="1"/>
  <c r="G87" i="1"/>
  <c r="J83" i="1"/>
  <c r="H83" i="1"/>
  <c r="I83" i="1"/>
  <c r="F83" i="1"/>
  <c r="G83" i="1"/>
  <c r="J79" i="1"/>
  <c r="I79" i="1"/>
  <c r="H79" i="1"/>
  <c r="F79" i="1"/>
  <c r="G79" i="1"/>
  <c r="J75" i="1"/>
  <c r="F75" i="1"/>
  <c r="H75" i="1"/>
  <c r="G75" i="1"/>
  <c r="I75" i="1"/>
  <c r="J71" i="1"/>
  <c r="I71" i="1"/>
  <c r="F71" i="1"/>
  <c r="G71" i="1"/>
  <c r="H71" i="1"/>
  <c r="H139" i="1"/>
  <c r="I139" i="1"/>
  <c r="J139" i="1"/>
  <c r="F139" i="1"/>
  <c r="G139" i="1"/>
  <c r="J108" i="1"/>
  <c r="I108" i="1"/>
  <c r="H108" i="1"/>
  <c r="G108" i="1"/>
  <c r="F108" i="1"/>
  <c r="J107" i="1"/>
  <c r="F107" i="1"/>
  <c r="G107" i="1"/>
  <c r="I107" i="1"/>
  <c r="H107" i="1"/>
  <c r="F247" i="1"/>
  <c r="G247" i="1"/>
  <c r="H247" i="1"/>
  <c r="F246" i="1"/>
  <c r="H246" i="1"/>
  <c r="G246" i="1"/>
  <c r="I245" i="1"/>
  <c r="J245" i="1"/>
  <c r="H245" i="1"/>
  <c r="G245" i="1"/>
  <c r="F245" i="1"/>
  <c r="I244" i="1"/>
  <c r="G244" i="1"/>
  <c r="J244" i="1"/>
  <c r="F244" i="1"/>
  <c r="H244" i="1"/>
  <c r="E14" i="8"/>
  <c r="E281" i="1"/>
  <c r="C18" i="8" l="1"/>
  <c r="J14" i="1" l="1"/>
  <c r="F21" i="1"/>
  <c r="F23" i="1"/>
  <c r="J21" i="1"/>
  <c r="J23" i="1"/>
  <c r="I21" i="1"/>
  <c r="I23" i="1"/>
  <c r="H21" i="1"/>
  <c r="H23" i="1"/>
  <c r="G21" i="1"/>
  <c r="G23" i="1"/>
  <c r="G14" i="1" l="1"/>
  <c r="H14" i="1"/>
  <c r="F14" i="1"/>
  <c r="I14" i="1"/>
  <c r="E1" i="1"/>
  <c r="J27" i="1" l="1"/>
  <c r="H27" i="1"/>
  <c r="F27" i="1"/>
  <c r="I27" i="1"/>
  <c r="G27" i="1"/>
  <c r="J22" i="1"/>
  <c r="H22" i="1"/>
  <c r="F22" i="1"/>
  <c r="I22" i="1"/>
  <c r="G22" i="1"/>
  <c r="J26" i="1"/>
  <c r="H26" i="1"/>
  <c r="F26" i="1"/>
  <c r="I26" i="1"/>
  <c r="G26" i="1"/>
  <c r="J30" i="1"/>
  <c r="H30" i="1"/>
  <c r="F30" i="1"/>
  <c r="I30" i="1"/>
  <c r="G30" i="1"/>
  <c r="F29" i="1"/>
  <c r="I29" i="1"/>
  <c r="G29" i="1"/>
  <c r="J29" i="1"/>
  <c r="H29" i="1"/>
  <c r="F25" i="1"/>
  <c r="I25" i="1"/>
  <c r="G25" i="1"/>
  <c r="J25" i="1"/>
  <c r="H25" i="1"/>
  <c r="F28" i="1"/>
  <c r="I28" i="1"/>
  <c r="G28" i="1"/>
  <c r="J28" i="1"/>
  <c r="H28" i="1"/>
  <c r="F24" i="1"/>
  <c r="I24" i="1"/>
  <c r="G24" i="1"/>
  <c r="J24" i="1"/>
  <c r="H24" i="1"/>
  <c r="J20" i="1"/>
  <c r="F20" i="1"/>
  <c r="G20" i="1"/>
  <c r="H20" i="1"/>
  <c r="I20" i="1"/>
  <c r="F19" i="1"/>
  <c r="J19" i="1"/>
  <c r="I19" i="1"/>
  <c r="G19" i="1"/>
  <c r="H19" i="1"/>
  <c r="H18" i="1"/>
  <c r="F18" i="1"/>
  <c r="G18" i="1"/>
  <c r="J18" i="1"/>
  <c r="I18" i="1"/>
  <c r="F17" i="1"/>
  <c r="I17" i="1"/>
  <c r="G17" i="1"/>
  <c r="J17" i="1"/>
  <c r="H17" i="1"/>
  <c r="J16" i="1"/>
  <c r="H16" i="1"/>
  <c r="F16" i="1"/>
  <c r="I16" i="1"/>
  <c r="G16" i="1"/>
  <c r="H15" i="1"/>
  <c r="F15" i="1"/>
  <c r="G15" i="1"/>
  <c r="J15" i="1"/>
  <c r="I15" i="1"/>
  <c r="J12" i="1"/>
  <c r="I12" i="1"/>
  <c r="H12" i="1"/>
  <c r="G12" i="1"/>
  <c r="F12" i="1"/>
  <c r="G11" i="1"/>
  <c r="F11" i="1"/>
  <c r="J11" i="1"/>
  <c r="I11" i="1"/>
  <c r="H11" i="1"/>
  <c r="I10" i="1"/>
  <c r="H10" i="1"/>
  <c r="F10" i="1"/>
  <c r="G10" i="1"/>
  <c r="J10" i="1"/>
  <c r="H9" i="1"/>
  <c r="F9" i="1"/>
  <c r="G9" i="1"/>
  <c r="I9" i="1"/>
  <c r="J9" i="1"/>
  <c r="F8" i="1"/>
  <c r="J8" i="1"/>
  <c r="I8" i="1"/>
  <c r="H8" i="1"/>
  <c r="G8" i="1"/>
  <c r="G7" i="1"/>
  <c r="H7" i="1"/>
  <c r="J7" i="1"/>
  <c r="F7" i="1"/>
  <c r="I7" i="1"/>
  <c r="F6" i="1"/>
  <c r="I6" i="1"/>
  <c r="G6" i="1"/>
  <c r="H6" i="1"/>
  <c r="J6" i="1"/>
  <c r="F5" i="1"/>
  <c r="J5" i="1"/>
  <c r="G5" i="1"/>
  <c r="I5" i="1"/>
  <c r="H5" i="1"/>
  <c r="F4" i="1"/>
  <c r="J4" i="1"/>
  <c r="I4" i="1"/>
  <c r="H4" i="1"/>
  <c r="G4" i="1"/>
  <c r="F3" i="1"/>
  <c r="H3" i="1"/>
  <c r="G3" i="1"/>
  <c r="J3" i="1"/>
  <c r="I3" i="1"/>
  <c r="I2" i="1"/>
  <c r="H2" i="1"/>
  <c r="J2" i="1"/>
  <c r="G2" i="1"/>
  <c r="F2" i="1"/>
  <c r="F13" i="1"/>
  <c r="I13" i="1"/>
  <c r="H13" i="1"/>
  <c r="G13" i="1"/>
  <c r="J13" i="1"/>
</calcChain>
</file>

<file path=xl/sharedStrings.xml><?xml version="1.0" encoding="utf-8"?>
<sst xmlns="http://schemas.openxmlformats.org/spreadsheetml/2006/main" count="1869" uniqueCount="1023">
  <si>
    <t>Horodateur</t>
  </si>
  <si>
    <t>Chomlec'h postel / Adresse mail</t>
  </si>
  <si>
    <t>Anv / Nom de famille</t>
  </si>
  <si>
    <t>Anv bihan / Prénom</t>
  </si>
  <si>
    <t>Adrien</t>
  </si>
  <si>
    <t>Annaig</t>
  </si>
  <si>
    <t>Richard</t>
  </si>
  <si>
    <t>caillon.charline@hotmail.fr</t>
  </si>
  <si>
    <t>Claire</t>
  </si>
  <si>
    <t>Maï</t>
  </si>
  <si>
    <t>Flore</t>
  </si>
  <si>
    <t>Marion</t>
  </si>
  <si>
    <t>Nbre de créneaux total</t>
  </si>
  <si>
    <t>Nbre de créneaux le jeudi</t>
  </si>
  <si>
    <t>Nbre de créneaux le vendredi</t>
  </si>
  <si>
    <t>Nbre de créneaux le samedi</t>
  </si>
  <si>
    <t>Nbre de créneaux le dimanche</t>
  </si>
  <si>
    <t>ACCUEIL</t>
  </si>
  <si>
    <t>19H00-22H00</t>
  </si>
  <si>
    <t>22H00-00H00</t>
  </si>
  <si>
    <t>00H00-3H00</t>
  </si>
  <si>
    <t>17H00-21H00</t>
  </si>
  <si>
    <t>21H00-00H00</t>
  </si>
  <si>
    <t>BAR CENTRAL- SERVICE</t>
  </si>
  <si>
    <t>BAR A VIN - RESPONSABLE</t>
  </si>
  <si>
    <t>BAR A VIN - SERVICE</t>
  </si>
  <si>
    <t>22H00-01H00</t>
  </si>
  <si>
    <t>01H00-4H00</t>
  </si>
  <si>
    <t>BAR CENTRAL- CAISSE</t>
  </si>
  <si>
    <t>BAR CENTRAL - RESPONSABLE</t>
  </si>
  <si>
    <t>19H30-22H00</t>
  </si>
  <si>
    <t>BURGER - SERVICE</t>
  </si>
  <si>
    <t>BURGER - PREPARATION</t>
  </si>
  <si>
    <t>GRILLADES - PREPARATION</t>
  </si>
  <si>
    <t>GRILLADES - SERVICE</t>
  </si>
  <si>
    <t>GRILLADES - CAISSE</t>
  </si>
  <si>
    <t>CREPES- TOURNAGE</t>
  </si>
  <si>
    <t>CREPES- SERVICE</t>
  </si>
  <si>
    <t>CREPES-CAISSE</t>
  </si>
  <si>
    <t>00H30 - FIN</t>
  </si>
  <si>
    <t>JEUDI</t>
  </si>
  <si>
    <t>MENAGE SITE</t>
  </si>
  <si>
    <t>9H00 - 11H00</t>
  </si>
  <si>
    <t>CATERING ARTISTE - PREPARATION</t>
  </si>
  <si>
    <t>CATERING ARTISTE - MISE EN PLACE/SERVICE</t>
  </si>
  <si>
    <t>CATERING ARTISTE - PLONGE</t>
  </si>
  <si>
    <t>11H30-14H00</t>
  </si>
  <si>
    <t>13H30-16H00</t>
  </si>
  <si>
    <t>TOILETTES SECHES</t>
  </si>
  <si>
    <t>DIMANCHE</t>
  </si>
  <si>
    <t>SAMEDI</t>
  </si>
  <si>
    <t>VENDREDI</t>
  </si>
  <si>
    <t>23H00-03H00</t>
  </si>
  <si>
    <t>18H00-23H00</t>
  </si>
  <si>
    <t>HEBERGEMENTS</t>
  </si>
  <si>
    <t>ACCUEIL ARTISTE</t>
  </si>
  <si>
    <t>ACCUEIL ARTISTES</t>
  </si>
  <si>
    <t>00H00-00H00</t>
  </si>
  <si>
    <t>CONCOURS</t>
  </si>
  <si>
    <t>RUN</t>
  </si>
  <si>
    <t>MERCHANDISING</t>
  </si>
  <si>
    <t>20H00-22H30</t>
  </si>
  <si>
    <t>22H30-00H00</t>
  </si>
  <si>
    <t>PREVENTION</t>
  </si>
  <si>
    <t>20H00-23H00</t>
  </si>
  <si>
    <t>23H00-02H00</t>
  </si>
  <si>
    <t>02H00-FIN</t>
  </si>
  <si>
    <t>KAFE FISEL - SERVICE</t>
  </si>
  <si>
    <t>KAFE FISEL - RESPONSABLE</t>
  </si>
  <si>
    <t>poste</t>
  </si>
  <si>
    <t>horaire</t>
  </si>
  <si>
    <t>RECAPITULATIF</t>
  </si>
  <si>
    <t>NOM</t>
  </si>
  <si>
    <t>RECHERCHE DU NOM</t>
  </si>
  <si>
    <t>CATERING ART PREP</t>
  </si>
  <si>
    <t>BILLETERIE-CAISSE</t>
  </si>
  <si>
    <t>CREPES-SERVICE</t>
  </si>
  <si>
    <t>CREPES-TOURNAGE</t>
  </si>
  <si>
    <t>GRILLADES-CAISSE</t>
  </si>
  <si>
    <t>GRILLADES-SERVICE</t>
  </si>
  <si>
    <t>GRILLADES-PREP</t>
  </si>
  <si>
    <t>BURGER-PREP</t>
  </si>
  <si>
    <t>BURGER-SERVICE</t>
  </si>
  <si>
    <t>BAR CENTRAL-RESP</t>
  </si>
  <si>
    <t>BAR CENTRAL-CAISSE</t>
  </si>
  <si>
    <t>BAR CENTRAL-SERVICE</t>
  </si>
  <si>
    <t>KAFE FISEL-RESP</t>
  </si>
  <si>
    <t>KAFE FISEL-SERVICE</t>
  </si>
  <si>
    <t>BAR A VIN-RESP</t>
  </si>
  <si>
    <t>BAR A VIN-SERVICE</t>
  </si>
  <si>
    <t>CATERING ART-MEP-SERV</t>
  </si>
  <si>
    <t>CATERING ART-PLONGE</t>
  </si>
  <si>
    <t>RUN ARTISTES</t>
  </si>
  <si>
    <t>STAGES MUZIK HA KAN</t>
  </si>
  <si>
    <t>MAIL</t>
  </si>
  <si>
    <t xml:space="preserve">Il est toujours opportun d'essayer d'arriver quelques temps avant la prise de poste pour recevoir les </t>
  </si>
  <si>
    <t>INFOS PRATIQUES</t>
  </si>
  <si>
    <t>Merci encore de ta présence et à bientôt</t>
  </si>
  <si>
    <t>Le service bénévoles du festival</t>
  </si>
  <si>
    <t>www.fisel.org---lafiselerie@gmail.com---Tèl:0651002295</t>
  </si>
  <si>
    <t>LA FISELERIE, 48 Rue Olivier Perrin 22110 ROSTRENEN</t>
  </si>
  <si>
    <t>Bonjour</t>
  </si>
  <si>
    <t>NON</t>
  </si>
  <si>
    <t>&gt;&gt;&gt;&gt;&gt;&gt;&gt; Selectionnez un nom dans la cellule C28, si okay appuyer sur le bouton</t>
  </si>
  <si>
    <t>annea.555@free.fr</t>
  </si>
  <si>
    <t>ANNE</t>
  </si>
  <si>
    <t>Azélice Le Cras</t>
  </si>
  <si>
    <t>Manon Flageul</t>
  </si>
  <si>
    <t>Tu trouveras ci-après les créneaux bénévoles que nous te proposons pour le prochain Festival Fisel.</t>
  </si>
  <si>
    <t>informations nécessaires. Ci-après vous trouverez des infos pratiques. Merci beaucoup et à très vite!</t>
  </si>
  <si>
    <t>riwanon.anhabasn@gmail.com</t>
  </si>
  <si>
    <t>An habask</t>
  </si>
  <si>
    <t>Riwanon</t>
  </si>
  <si>
    <t>mathieu_822@hotmail.com</t>
  </si>
  <si>
    <t>ANDRE</t>
  </si>
  <si>
    <t>Mathieu</t>
  </si>
  <si>
    <t>cedric.anjot@laposte.net</t>
  </si>
  <si>
    <t>Anjot</t>
  </si>
  <si>
    <t>Cédric</t>
  </si>
  <si>
    <t>mazheo@hotmail.fr</t>
  </si>
  <si>
    <t>Apriou</t>
  </si>
  <si>
    <t>Matthieu</t>
  </si>
  <si>
    <t>mohasghari1122@gmail.com</t>
  </si>
  <si>
    <t>asghari</t>
  </si>
  <si>
    <t>moh</t>
  </si>
  <si>
    <t>fanny.aubree@hotmail.fr</t>
  </si>
  <si>
    <t>AUBREE</t>
  </si>
  <si>
    <t>Fanny</t>
  </si>
  <si>
    <t>aubryoun@gmail.com</t>
  </si>
  <si>
    <t>Aubry</t>
  </si>
  <si>
    <t>Youn</t>
  </si>
  <si>
    <t>pierremariebarbier0@gmail.com</t>
  </si>
  <si>
    <t>Barbier</t>
  </si>
  <si>
    <t>Pierre-Marie</t>
  </si>
  <si>
    <t>jull.bayart@laposte.net</t>
  </si>
  <si>
    <t>bayart</t>
  </si>
  <si>
    <t>jull</t>
  </si>
  <si>
    <t>francine.bayart@orange.fr</t>
  </si>
  <si>
    <t>francine</t>
  </si>
  <si>
    <t>begoc_emilie@hotmail.fr</t>
  </si>
  <si>
    <t>Bégoc</t>
  </si>
  <si>
    <t>Emilie</t>
  </si>
  <si>
    <t>n.benibri@gmail.com</t>
  </si>
  <si>
    <t>Benibri</t>
  </si>
  <si>
    <t>Natalie</t>
  </si>
  <si>
    <t>maelan.bertevas@gmail.com</t>
  </si>
  <si>
    <t>Bertevas</t>
  </si>
  <si>
    <t>Maelan</t>
  </si>
  <si>
    <t>richar.bertin@gmail.com</t>
  </si>
  <si>
    <t>Bertin</t>
  </si>
  <si>
    <t>annaig.bertin@gmail.com</t>
  </si>
  <si>
    <t>BERTIN</t>
  </si>
  <si>
    <t>ilanbertin56@gmail.com</t>
  </si>
  <si>
    <t>Ilan</t>
  </si>
  <si>
    <t>bertinfamily56@orange.fr</t>
  </si>
  <si>
    <t>Anthony</t>
  </si>
  <si>
    <t>s.arrouz@gmail.com</t>
  </si>
  <si>
    <t>Stéphanie</t>
  </si>
  <si>
    <t>Ana</t>
  </si>
  <si>
    <t>marie.bianic@laposte.net</t>
  </si>
  <si>
    <t>Bianic</t>
  </si>
  <si>
    <t>Marie Thé</t>
  </si>
  <si>
    <t>lena.blc@gmail.com</t>
  </si>
  <si>
    <t>Boisard Le Coat</t>
  </si>
  <si>
    <t>Lena</t>
  </si>
  <si>
    <t>virginiebo@orange.fr</t>
  </si>
  <si>
    <t>Botrel</t>
  </si>
  <si>
    <t>Virginie</t>
  </si>
  <si>
    <t>botrelpauline@gmail.com</t>
  </si>
  <si>
    <t>Pauline</t>
  </si>
  <si>
    <t>thea_@hotmail.fr</t>
  </si>
  <si>
    <t>Boucheron</t>
  </si>
  <si>
    <t>Théa</t>
  </si>
  <si>
    <t>kbourdais@hotmail.com</t>
  </si>
  <si>
    <t>Bourdais</t>
  </si>
  <si>
    <t>Kristell</t>
  </si>
  <si>
    <t>suzanne.bourdon12@gmail.com</t>
  </si>
  <si>
    <t>Bourdon</t>
  </si>
  <si>
    <t>Suzanne</t>
  </si>
  <si>
    <t>mabbrest29200@gmail.com</t>
  </si>
  <si>
    <t>BOURDONNAY</t>
  </si>
  <si>
    <t>Marie Annick</t>
  </si>
  <si>
    <t>bourjotveronique@gmail.com</t>
  </si>
  <si>
    <t>BOURJOT</t>
  </si>
  <si>
    <t>Veronique</t>
  </si>
  <si>
    <t>serge.brielle@laposte.net</t>
  </si>
  <si>
    <t>Brielle</t>
  </si>
  <si>
    <t>Serge</t>
  </si>
  <si>
    <t>administration@fisel.org</t>
  </si>
  <si>
    <t>Cabaret</t>
  </si>
  <si>
    <t>Léonie</t>
  </si>
  <si>
    <t>cabaret_pauline@yahoo.fr</t>
  </si>
  <si>
    <t>cabaret</t>
  </si>
  <si>
    <t>pauline</t>
  </si>
  <si>
    <t>Caillon</t>
  </si>
  <si>
    <t>Charline</t>
  </si>
  <si>
    <t>bernard.cambay@aol.fr</t>
  </si>
  <si>
    <t>cambay</t>
  </si>
  <si>
    <t>bernard</t>
  </si>
  <si>
    <t>p.canzillon@laposte.net</t>
  </si>
  <si>
    <t>canzillon</t>
  </si>
  <si>
    <t>pierre</t>
  </si>
  <si>
    <t>clbclaire@hotmail.fr</t>
  </si>
  <si>
    <t>CHARRIER</t>
  </si>
  <si>
    <t>Charrier</t>
  </si>
  <si>
    <t>gwenabs.chartier@gmail.com</t>
  </si>
  <si>
    <t>Chartier</t>
  </si>
  <si>
    <t>Gwen</t>
  </si>
  <si>
    <t>nolwenn.chaslot@gmail.com</t>
  </si>
  <si>
    <t>Chaslot</t>
  </si>
  <si>
    <t>Nolwenn</t>
  </si>
  <si>
    <t>ariane.chopani@gmail.com</t>
  </si>
  <si>
    <t>Chopani</t>
  </si>
  <si>
    <t>Ariane</t>
  </si>
  <si>
    <t>charlotte.clapier@gmail.com</t>
  </si>
  <si>
    <t>Clapier</t>
  </si>
  <si>
    <t>Charlotte</t>
  </si>
  <si>
    <t>info@cecilecordier.com</t>
  </si>
  <si>
    <t>Cordier</t>
  </si>
  <si>
    <t>Cécile</t>
  </si>
  <si>
    <t>famillecornee@autrenet.org</t>
  </si>
  <si>
    <t>CORNEE</t>
  </si>
  <si>
    <t>Geneviève</t>
  </si>
  <si>
    <t>danielcornee@autrenet.org</t>
  </si>
  <si>
    <t>Cornée</t>
  </si>
  <si>
    <t>Daniel</t>
  </si>
  <si>
    <t>simcornee@hotmail.com</t>
  </si>
  <si>
    <t>Simon</t>
  </si>
  <si>
    <t>laure.fiquet@gmail.com</t>
  </si>
  <si>
    <t>Cornee Fiquet</t>
  </si>
  <si>
    <t>Youenn</t>
  </si>
  <si>
    <t>CORRE</t>
  </si>
  <si>
    <t>Thomas</t>
  </si>
  <si>
    <t>bcorveller@gmail.com</t>
  </si>
  <si>
    <t>Corveller</t>
  </si>
  <si>
    <t>Benjamin</t>
  </si>
  <si>
    <t>maianna@orange.fr</t>
  </si>
  <si>
    <t>Creach</t>
  </si>
  <si>
    <t>sim029@hotmail.fr</t>
  </si>
  <si>
    <t>Creachcadec</t>
  </si>
  <si>
    <t>mcrenn22@gmail.com</t>
  </si>
  <si>
    <t>Crenn</t>
  </si>
  <si>
    <t>Maël</t>
  </si>
  <si>
    <t>valentine.cuisinier@protonmail.com</t>
  </si>
  <si>
    <t>Cuisinier</t>
  </si>
  <si>
    <t>Valentine</t>
  </si>
  <si>
    <t>jcdacquin2@wanadoo.fr</t>
  </si>
  <si>
    <t>DACQUIN</t>
  </si>
  <si>
    <t>Jean-Claude</t>
  </si>
  <si>
    <t>roger.dagorne@wanadoo.fr</t>
  </si>
  <si>
    <t>dagorne</t>
  </si>
  <si>
    <t>liline</t>
  </si>
  <si>
    <t>hlnemilot@yahoo.fr</t>
  </si>
  <si>
    <t>DAOUDI-MILOT</t>
  </si>
  <si>
    <t>Hélène</t>
  </si>
  <si>
    <t>floredecorbier@gmail.com</t>
  </si>
  <si>
    <t>de Corbier</t>
  </si>
  <si>
    <t>cdcuyper@gmail.com</t>
  </si>
  <si>
    <t>de cuyper</t>
  </si>
  <si>
    <t>claro</t>
  </si>
  <si>
    <t>lisadepp2004@gmail.com</t>
  </si>
  <si>
    <t>depp</t>
  </si>
  <si>
    <t>lisa</t>
  </si>
  <si>
    <t>mickaelderrien@yahoo.fr</t>
  </si>
  <si>
    <t>Derrien</t>
  </si>
  <si>
    <t>Mickaël</t>
  </si>
  <si>
    <t>liwane.diedhiou14@gmail.com</t>
  </si>
  <si>
    <t>DIEDHIOU</t>
  </si>
  <si>
    <t>Liwane</t>
  </si>
  <si>
    <t>thao.donati@gmail.com</t>
  </si>
  <si>
    <t>Donati</t>
  </si>
  <si>
    <t>Thao</t>
  </si>
  <si>
    <t>maloudiwan@gmail.com</t>
  </si>
  <si>
    <t>Douillard</t>
  </si>
  <si>
    <t>Malou</t>
  </si>
  <si>
    <t>m.dubee99@hotmail.fr</t>
  </si>
  <si>
    <t>Dubée</t>
  </si>
  <si>
    <t>Maela</t>
  </si>
  <si>
    <t>helene.dubois44@gmail.com</t>
  </si>
  <si>
    <t>Dubois</t>
  </si>
  <si>
    <t>marylineducoat@gmail.com</t>
  </si>
  <si>
    <t>Maryline</t>
  </si>
  <si>
    <t>blandine.dunesme@gmail.com</t>
  </si>
  <si>
    <t>DUNESME</t>
  </si>
  <si>
    <t>Blandine</t>
  </si>
  <si>
    <t>elmalki.redwane@gmail.com</t>
  </si>
  <si>
    <t>Elmalki</t>
  </si>
  <si>
    <t>Redouane</t>
  </si>
  <si>
    <t>lanvezhon@gmail.com</t>
  </si>
  <si>
    <t>favrau</t>
  </si>
  <si>
    <t>brewen</t>
  </si>
  <si>
    <t>padrig_feroc@hotmail.com</t>
  </si>
  <si>
    <t>Feroc</t>
  </si>
  <si>
    <t>Padrig</t>
  </si>
  <si>
    <t>marina.flageul@sfr.fr</t>
  </si>
  <si>
    <t>FLAGEUL</t>
  </si>
  <si>
    <t>Jean-Luc</t>
  </si>
  <si>
    <t>Marina</t>
  </si>
  <si>
    <t>louis.flamery@orange.fr</t>
  </si>
  <si>
    <t>Flamery</t>
  </si>
  <si>
    <t>Louis</t>
  </si>
  <si>
    <t>fabien.foucher2@wanadoo.fr</t>
  </si>
  <si>
    <t>Foucher</t>
  </si>
  <si>
    <t>Helene</t>
  </si>
  <si>
    <t>fabienfoucher23@gmail.com</t>
  </si>
  <si>
    <t>Fabien</t>
  </si>
  <si>
    <t>gallandmarion14@gmail.com</t>
  </si>
  <si>
    <t>Galland</t>
  </si>
  <si>
    <t>brigitte.geleoc@hotmail.fr</t>
  </si>
  <si>
    <t>GELEOC</t>
  </si>
  <si>
    <t>Raymond</t>
  </si>
  <si>
    <t>Brigitte</t>
  </si>
  <si>
    <t>goulvengentil@gmail.com</t>
  </si>
  <si>
    <t>Gentil</t>
  </si>
  <si>
    <t>Goulven</t>
  </si>
  <si>
    <t>samuel.goaziou@hotmail.fr</t>
  </si>
  <si>
    <t>GOAZIOU</t>
  </si>
  <si>
    <t>Sam</t>
  </si>
  <si>
    <t>maartengreven@outlook.fr</t>
  </si>
  <si>
    <t>Greven Roze</t>
  </si>
  <si>
    <t>Maarten</t>
  </si>
  <si>
    <t>h.gueblez@orange.fr</t>
  </si>
  <si>
    <t>Gueblez</t>
  </si>
  <si>
    <t>Huguette</t>
  </si>
  <si>
    <t>soiggueguen@orange.fr</t>
  </si>
  <si>
    <t>GUEGUEN</t>
  </si>
  <si>
    <t>FRANCOIS /SOIG</t>
  </si>
  <si>
    <t>yangueg-22@hotmail.fr</t>
  </si>
  <si>
    <t>Gueguen</t>
  </si>
  <si>
    <t>Yannig</t>
  </si>
  <si>
    <t>klervieguelou@yahoo.fr</t>
  </si>
  <si>
    <t>Guélou</t>
  </si>
  <si>
    <t>Klervie</t>
  </si>
  <si>
    <t>ewenito.guenole02@gmail.com</t>
  </si>
  <si>
    <t>Guenole</t>
  </si>
  <si>
    <t>Ewen</t>
  </si>
  <si>
    <t>lunaguillerm@icloud.com</t>
  </si>
  <si>
    <t>Guillerm Le Roy</t>
  </si>
  <si>
    <t>Luna</t>
  </si>
  <si>
    <t>hinagll26@gmail.com</t>
  </si>
  <si>
    <t>Guillou</t>
  </si>
  <si>
    <t>Hina</t>
  </si>
  <si>
    <t>camille.guilloux22@gmail.com</t>
  </si>
  <si>
    <t>Guilloux</t>
  </si>
  <si>
    <t>Camille</t>
  </si>
  <si>
    <t>brewalguyon@gmail.com</t>
  </si>
  <si>
    <t>Guyon</t>
  </si>
  <si>
    <t>Brewal</t>
  </si>
  <si>
    <t>aourellguyon@gmail.com</t>
  </si>
  <si>
    <t>GUYON</t>
  </si>
  <si>
    <t>Aourell</t>
  </si>
  <si>
    <t>chris_g2@hotmail.com</t>
  </si>
  <si>
    <t>Christophe</t>
  </si>
  <si>
    <t>cynthiaguyot@yahoo.fr</t>
  </si>
  <si>
    <t>Guyot</t>
  </si>
  <si>
    <t>Cynthia</t>
  </si>
  <si>
    <t>swen.hamard@laposte.net</t>
  </si>
  <si>
    <t>Hamard</t>
  </si>
  <si>
    <t>Swen</t>
  </si>
  <si>
    <t>virginie974@yahoo.com</t>
  </si>
  <si>
    <t>Hamel</t>
  </si>
  <si>
    <t>aymeric.hello@sfr.fr</t>
  </si>
  <si>
    <t>Hello</t>
  </si>
  <si>
    <t>Aymeric</t>
  </si>
  <si>
    <t>marionbenjamin@hotmail.com</t>
  </si>
  <si>
    <t>Henry</t>
  </si>
  <si>
    <t>cam.hrv@icloud.com</t>
  </si>
  <si>
    <t>Herve</t>
  </si>
  <si>
    <t>kevin.hette@gmail.com</t>
  </si>
  <si>
    <t>Hette</t>
  </si>
  <si>
    <t>Kevin</t>
  </si>
  <si>
    <t>gaiahoman@gmail.com</t>
  </si>
  <si>
    <t>Homan</t>
  </si>
  <si>
    <t>Gaïa</t>
  </si>
  <si>
    <t>coline.houssais@gmail.com</t>
  </si>
  <si>
    <t>Houssais</t>
  </si>
  <si>
    <t>Coline</t>
  </si>
  <si>
    <t>tarabocht@gmail.com</t>
  </si>
  <si>
    <t>Huellou</t>
  </si>
  <si>
    <t>Tara</t>
  </si>
  <si>
    <t>derv.huellou@gmail.com</t>
  </si>
  <si>
    <t>Derv</t>
  </si>
  <si>
    <t>maodez.huon@wanadoo.fr</t>
  </si>
  <si>
    <t>Huon</t>
  </si>
  <si>
    <t>Maodez</t>
  </si>
  <si>
    <t>line_javre@yahoo.fr</t>
  </si>
  <si>
    <t>Javré</t>
  </si>
  <si>
    <t>Line</t>
  </si>
  <si>
    <t>nathjegou@hotmail.fr</t>
  </si>
  <si>
    <t>Jegou</t>
  </si>
  <si>
    <t>Nathalie</t>
  </si>
  <si>
    <t>maryjegou145@gmail.com</t>
  </si>
  <si>
    <t>dom-jouve22@orange.fr</t>
  </si>
  <si>
    <t>azenorkallag@orange.fr</t>
  </si>
  <si>
    <t>Kallag</t>
  </si>
  <si>
    <t>Azenor</t>
  </si>
  <si>
    <t>alwenakerjean35@gmail.com</t>
  </si>
  <si>
    <t>Kerjean</t>
  </si>
  <si>
    <t>Alwena</t>
  </si>
  <si>
    <t>a.kloareg@gmail.com</t>
  </si>
  <si>
    <t>kloareg</t>
  </si>
  <si>
    <t>alan</t>
  </si>
  <si>
    <t>kustovska@gmail.com</t>
  </si>
  <si>
    <t>Kustovska</t>
  </si>
  <si>
    <t>Alona</t>
  </si>
  <si>
    <t>fredlouizon@gmail.com</t>
  </si>
  <si>
    <t>Lachiver</t>
  </si>
  <si>
    <t>Fred</t>
  </si>
  <si>
    <t>helene.lacourarie@wanadoo.fr</t>
  </si>
  <si>
    <t>Lacourarie</t>
  </si>
  <si>
    <t>loeizlgn00@gmail.com</t>
  </si>
  <si>
    <t>Laigneau</t>
  </si>
  <si>
    <t>Loeiz</t>
  </si>
  <si>
    <t>guiho-lambert@orange.fr</t>
  </si>
  <si>
    <t>lambert</t>
  </si>
  <si>
    <t>beatrice et gerald</t>
  </si>
  <si>
    <t>jean.lannou@wanadoo.fr</t>
  </si>
  <si>
    <t>Lannou</t>
  </si>
  <si>
    <t>Jean</t>
  </si>
  <si>
    <t>gatho.larque@gmail.com</t>
  </si>
  <si>
    <t>Larvol</t>
  </si>
  <si>
    <t>Gaëlle</t>
  </si>
  <si>
    <t>syhrrhyx333@gmail.com</t>
  </si>
  <si>
    <t>LANTOINE</t>
  </si>
  <si>
    <t>Rhys</t>
  </si>
  <si>
    <t>lilian.lebail35@orange.fr</t>
  </si>
  <si>
    <t>LE BAIL</t>
  </si>
  <si>
    <t>Lilian</t>
  </si>
  <si>
    <t>emilielebras@yahoo.fr</t>
  </si>
  <si>
    <t>Le Bras</t>
  </si>
  <si>
    <t>Émilie</t>
  </si>
  <si>
    <t>leboulchkarine1@gmail.com</t>
  </si>
  <si>
    <t>Le boulch</t>
  </si>
  <si>
    <t>Karine</t>
  </si>
  <si>
    <t>anne.lebrigant@gmail.com</t>
  </si>
  <si>
    <t>Le Brigant</t>
  </si>
  <si>
    <t>Anne</t>
  </si>
  <si>
    <t>her.lb@laposte.net</t>
  </si>
  <si>
    <t>Hervé</t>
  </si>
  <si>
    <t>lilylecorre08@gmail.com</t>
  </si>
  <si>
    <t>Le Corre</t>
  </si>
  <si>
    <t>Lily</t>
  </si>
  <si>
    <t>jm.lebrigant@yahoo.fr</t>
  </si>
  <si>
    <t>Jean Maï</t>
  </si>
  <si>
    <t>lcvlebigodou@gmail.com</t>
  </si>
  <si>
    <t>Viviane</t>
  </si>
  <si>
    <t>jeannot.lecoz@laposte.net</t>
  </si>
  <si>
    <t>Le Coz</t>
  </si>
  <si>
    <t>Jeannot</t>
  </si>
  <si>
    <t>jacquelinelecoz8@gmail.com</t>
  </si>
  <si>
    <t>LE COZ</t>
  </si>
  <si>
    <t>Jacqueline</t>
  </si>
  <si>
    <t>d.lecrasorange.fr@orange.fr</t>
  </si>
  <si>
    <t>LE CRAS</t>
  </si>
  <si>
    <t>Dominique</t>
  </si>
  <si>
    <t>goulvenlecras@hotmail.fr</t>
  </si>
  <si>
    <t>Le Cras</t>
  </si>
  <si>
    <t>Marie Julienne</t>
  </si>
  <si>
    <t>marieheleneledenmat@gmail.com</t>
  </si>
  <si>
    <t>LE DENMAT</t>
  </si>
  <si>
    <t>Marie Hélène</t>
  </si>
  <si>
    <t>michellefoll@orange.fr</t>
  </si>
  <si>
    <t>Le Foll</t>
  </si>
  <si>
    <t>Michel</t>
  </si>
  <si>
    <t>maiwenniman.legarff@gmail.com</t>
  </si>
  <si>
    <t>Le Garff</t>
  </si>
  <si>
    <t>Maïwenn-Iman</t>
  </si>
  <si>
    <t>d.legoff@yahoo.fr</t>
  </si>
  <si>
    <t>Le goff</t>
  </si>
  <si>
    <t>Denis</t>
  </si>
  <si>
    <t>philippe.le.gouard@rostrenen.bzh</t>
  </si>
  <si>
    <t>Le Gouard</t>
  </si>
  <si>
    <t>Philippe</t>
  </si>
  <si>
    <t>bara.riedl@gmail.com</t>
  </si>
  <si>
    <t>Le Gall</t>
  </si>
  <si>
    <t>Barbara</t>
  </si>
  <si>
    <t>lg.soize@orange.fr</t>
  </si>
  <si>
    <t>claire.lemarre@korrimel.bzh</t>
  </si>
  <si>
    <t>Le Hégarat</t>
  </si>
  <si>
    <t>pmlelu@hotmail.fr</t>
  </si>
  <si>
    <t>Le Lu</t>
  </si>
  <si>
    <t>PIM</t>
  </si>
  <si>
    <t>lelayadri@hotmail.fr</t>
  </si>
  <si>
    <t>Le Lay</t>
  </si>
  <si>
    <t>corinne.lemao7390@gmail.com</t>
  </si>
  <si>
    <t>LE MAO</t>
  </si>
  <si>
    <t>Corinne</t>
  </si>
  <si>
    <t>lili.le-menec@hotmail.fr</t>
  </si>
  <si>
    <t>Le Menec</t>
  </si>
  <si>
    <t>Denise</t>
  </si>
  <si>
    <t>le menec</t>
  </si>
  <si>
    <t>lili</t>
  </si>
  <si>
    <t>pierreyves.lepanse@gmail.com</t>
  </si>
  <si>
    <t>LE PANSE</t>
  </si>
  <si>
    <t>Pierre-Yves</t>
  </si>
  <si>
    <t>leroymaya0325@gmail.com</t>
  </si>
  <si>
    <t>Le Roy</t>
  </si>
  <si>
    <t>Maya</t>
  </si>
  <si>
    <t>solene.leroy22570@gmail.com</t>
  </si>
  <si>
    <t>Le Roy Dubois</t>
  </si>
  <si>
    <t>Solène</t>
  </si>
  <si>
    <t>alwena.lepiolet@gmail.com</t>
  </si>
  <si>
    <t>Le Piolet</t>
  </si>
  <si>
    <t>catel2212@gmail.com</t>
  </si>
  <si>
    <t>Le Rudulier</t>
  </si>
  <si>
    <t>Catherine</t>
  </si>
  <si>
    <t>valerielesabazec@gmail.com</t>
  </si>
  <si>
    <t>LE SABAZEC</t>
  </si>
  <si>
    <t>Valérie</t>
  </si>
  <si>
    <t>elouan.lesauze@gmail.com</t>
  </si>
  <si>
    <t>Le sauze</t>
  </si>
  <si>
    <t>Elouan</t>
  </si>
  <si>
    <t>adele.lemercier@gmail.com</t>
  </si>
  <si>
    <t>Lemercier</t>
  </si>
  <si>
    <t>Adele</t>
  </si>
  <si>
    <t>gouletro@yahoo.fr</t>
  </si>
  <si>
    <t>Le Troadec</t>
  </si>
  <si>
    <t>vlemesle@yahoo.fr</t>
  </si>
  <si>
    <t>LEMESLE</t>
  </si>
  <si>
    <t>leseach.layla@gmail.com</t>
  </si>
  <si>
    <t>LeS</t>
  </si>
  <si>
    <t>Layla</t>
  </si>
  <si>
    <t>noleenliziard@gmail.com</t>
  </si>
  <si>
    <t>Liziard</t>
  </si>
  <si>
    <t>Noleen</t>
  </si>
  <si>
    <t>sophie.lendormy@gmail.com</t>
  </si>
  <si>
    <t>Lendormy</t>
  </si>
  <si>
    <t>sophie</t>
  </si>
  <si>
    <t>eflammlouis@gmail.com</t>
  </si>
  <si>
    <t>LOUIS</t>
  </si>
  <si>
    <t>Eflamm</t>
  </si>
  <si>
    <t>lh17.leroy@ucolaval.net</t>
  </si>
  <si>
    <t>Leroy</t>
  </si>
  <si>
    <t>Enora</t>
  </si>
  <si>
    <t>armellelucas35@gmail.com</t>
  </si>
  <si>
    <t>Lucas</t>
  </si>
  <si>
    <t>Armelle</t>
  </si>
  <si>
    <t>thomaslojou22110@gmail.com</t>
  </si>
  <si>
    <t>Lojou</t>
  </si>
  <si>
    <t>docteur.e.lozach@wanadoo.fr</t>
  </si>
  <si>
    <t>LOZAC'H</t>
  </si>
  <si>
    <t>Evelyne</t>
  </si>
  <si>
    <t>christian.lysimaque@orange.fr</t>
  </si>
  <si>
    <t>LYSIMAQUE</t>
  </si>
  <si>
    <t>CHRISTIAN</t>
  </si>
  <si>
    <t>erig.meleuc@gmail.com</t>
  </si>
  <si>
    <t>MELEUC</t>
  </si>
  <si>
    <t>Erig</t>
  </si>
  <si>
    <t>ametrard@gmail.com</t>
  </si>
  <si>
    <t>METRARD</t>
  </si>
  <si>
    <t>celestinmarot@gmail.com</t>
  </si>
  <si>
    <t>Marot</t>
  </si>
  <si>
    <t>Célestin</t>
  </si>
  <si>
    <t>jean-philippe.mayeur@orange.fr</t>
  </si>
  <si>
    <t>Mayeur</t>
  </si>
  <si>
    <t>Jean-Philippe</t>
  </si>
  <si>
    <t>milotmarius1@gmail.com</t>
  </si>
  <si>
    <t>Milot</t>
  </si>
  <si>
    <t>Marius</t>
  </si>
  <si>
    <t>guirec.milot@hotmail.fr</t>
  </si>
  <si>
    <t>MILOT</t>
  </si>
  <si>
    <t>GIREG</t>
  </si>
  <si>
    <t>castellaouenan@yahoo.fr</t>
  </si>
  <si>
    <t>milot</t>
  </si>
  <si>
    <t>marie-france</t>
  </si>
  <si>
    <t>mils.35@hotmail.fr</t>
  </si>
  <si>
    <t>François</t>
  </si>
  <si>
    <t>milotthomas22340@gmail.com</t>
  </si>
  <si>
    <t>dmilot2@wanadoo.fr</t>
  </si>
  <si>
    <t>Didier</t>
  </si>
  <si>
    <t>MOREAU</t>
  </si>
  <si>
    <t>Tanguy</t>
  </si>
  <si>
    <t>patmorz@orange.fr</t>
  </si>
  <si>
    <t>Morzedec</t>
  </si>
  <si>
    <t>Christian</t>
  </si>
  <si>
    <t>alaurenicolas@hotmail.fr</t>
  </si>
  <si>
    <t>nicolas</t>
  </si>
  <si>
    <t>anne-laure</t>
  </si>
  <si>
    <t>vivien22nicolas@hotmail.com</t>
  </si>
  <si>
    <t>Nicolas</t>
  </si>
  <si>
    <t>Vivien</t>
  </si>
  <si>
    <t>annavreizh29@gmail.com</t>
  </si>
  <si>
    <t>MIRAIL</t>
  </si>
  <si>
    <t>Anna</t>
  </si>
  <si>
    <t>aelig.naoui@gmail.com</t>
  </si>
  <si>
    <t>Naoui</t>
  </si>
  <si>
    <t>Aelig</t>
  </si>
  <si>
    <t>najaigle@orange.fr</t>
  </si>
  <si>
    <t>Ninat</t>
  </si>
  <si>
    <t>Patrick</t>
  </si>
  <si>
    <t>persac86@gmail.com</t>
  </si>
  <si>
    <t>NINAT</t>
  </si>
  <si>
    <t>CHRISTELLE</t>
  </si>
  <si>
    <t>nadege_parmeggiani@yahoo.fr</t>
  </si>
  <si>
    <t>Parmeggiani</t>
  </si>
  <si>
    <t>Nadège</t>
  </si>
  <si>
    <t>carinelefur@hotmail.fr</t>
  </si>
  <si>
    <t>PAVEC</t>
  </si>
  <si>
    <t>Carine</t>
  </si>
  <si>
    <t>pensecaudrey@gmail.com</t>
  </si>
  <si>
    <t>Pensec</t>
  </si>
  <si>
    <t>Audrey</t>
  </si>
  <si>
    <t>melaniepavec@gmail.com</t>
  </si>
  <si>
    <t>Pavec</t>
  </si>
  <si>
    <t>Melanie</t>
  </si>
  <si>
    <t>pelletier2000@hotmail.com</t>
  </si>
  <si>
    <t>Pelletier</t>
  </si>
  <si>
    <t>guy.pensec-guernalec@orange.fr</t>
  </si>
  <si>
    <t>PENSEC</t>
  </si>
  <si>
    <t>GUY</t>
  </si>
  <si>
    <t>arthurpinc@orange.fr</t>
  </si>
  <si>
    <t>Pinc</t>
  </si>
  <si>
    <t>Arthur</t>
  </si>
  <si>
    <t>odileperrault@wanadoo.fr</t>
  </si>
  <si>
    <t>PERRAULT</t>
  </si>
  <si>
    <t>Odile</t>
  </si>
  <si>
    <t>laura.picollec@hotmail.fr</t>
  </si>
  <si>
    <t>Picollec</t>
  </si>
  <si>
    <t>Laura</t>
  </si>
  <si>
    <t>haidouk@netcourrier.com</t>
  </si>
  <si>
    <t>POIRIER</t>
  </si>
  <si>
    <t>JULIEN</t>
  </si>
  <si>
    <t>m.portanguen@gmx.fr</t>
  </si>
  <si>
    <t>Portanguen</t>
  </si>
  <si>
    <t>delphine.quenderff@wanadoo.fr</t>
  </si>
  <si>
    <t>QUENDERFF</t>
  </si>
  <si>
    <t>DELPHINE</t>
  </si>
  <si>
    <t>antoine.porteneuve@wanadoo.fr</t>
  </si>
  <si>
    <t>PORTENEUVE</t>
  </si>
  <si>
    <t>Antoine</t>
  </si>
  <si>
    <t>gwennaig18@gmail.com</t>
  </si>
  <si>
    <t>Quillay--Petitbon</t>
  </si>
  <si>
    <t>Gwennaig</t>
  </si>
  <si>
    <t>mewena.quillay@gmail.com</t>
  </si>
  <si>
    <t>QUILLAY--PETITBON</t>
  </si>
  <si>
    <t>Mewena</t>
  </si>
  <si>
    <t>arnaud.rlt@gmail.com</t>
  </si>
  <si>
    <t>RAOULT</t>
  </si>
  <si>
    <t>Arnaud</t>
  </si>
  <si>
    <t>gweltasrault@icloud.com</t>
  </si>
  <si>
    <t>Rault</t>
  </si>
  <si>
    <t>Gweltas</t>
  </si>
  <si>
    <t>marierichard60@gmail.com</t>
  </si>
  <si>
    <t>Marie</t>
  </si>
  <si>
    <t>QUEMENER</t>
  </si>
  <si>
    <t>Felix</t>
  </si>
  <si>
    <t>myriamrolland22@laposte.net</t>
  </si>
  <si>
    <t>ROLLAND</t>
  </si>
  <si>
    <t>MYRIAM</t>
  </si>
  <si>
    <t>delphine.quero@gmail.com</t>
  </si>
  <si>
    <t>Quero</t>
  </si>
  <si>
    <t>Delphine</t>
  </si>
  <si>
    <t>jeannetteroullette@gmail.com</t>
  </si>
  <si>
    <t>roulleau</t>
  </si>
  <si>
    <t>jeanne</t>
  </si>
  <si>
    <t>laouen</t>
  </si>
  <si>
    <t>renato</t>
  </si>
  <si>
    <t>cabaret_pauline@yaho.fr</t>
  </si>
  <si>
    <t>lina</t>
  </si>
  <si>
    <t>margot.rup@hotmail.fr</t>
  </si>
  <si>
    <t>Rupin</t>
  </si>
  <si>
    <t>Margot</t>
  </si>
  <si>
    <t>erdanxeal.rio@gmail.com</t>
  </si>
  <si>
    <t>Rio</t>
  </si>
  <si>
    <t>Alexandre</t>
  </si>
  <si>
    <t>uli@koadbras.com</t>
  </si>
  <si>
    <t>Rossbach</t>
  </si>
  <si>
    <t>uLi</t>
  </si>
  <si>
    <t>aodren.sanner@gmail.com</t>
  </si>
  <si>
    <t>Sanner</t>
  </si>
  <si>
    <t>Aodren</t>
  </si>
  <si>
    <t>ernestbv001@kmel.bzh</t>
  </si>
  <si>
    <t>Sarr Olory</t>
  </si>
  <si>
    <t>Ernest</t>
  </si>
  <si>
    <t>nelly.savidan@gmail.com</t>
  </si>
  <si>
    <t>Savidan-sibėril</t>
  </si>
  <si>
    <t>Nelly</t>
  </si>
  <si>
    <t>timanaga@wanadoo.fr</t>
  </si>
  <si>
    <t>Sibéril</t>
  </si>
  <si>
    <t>mariealhinc@yahoo.fr</t>
  </si>
  <si>
    <t>Sieza</t>
  </si>
  <si>
    <t>Neya</t>
  </si>
  <si>
    <t>romaric.sichler@hotmail.fr</t>
  </si>
  <si>
    <t>Sichler</t>
  </si>
  <si>
    <t>romaric</t>
  </si>
  <si>
    <t>leanore.sichler@gmail.com</t>
  </si>
  <si>
    <t>Léanore</t>
  </si>
  <si>
    <t>doviligor@gmail.com</t>
  </si>
  <si>
    <t>SUSLOV</t>
  </si>
  <si>
    <t>Igor</t>
  </si>
  <si>
    <t>svsdinar8@gmail.com</t>
  </si>
  <si>
    <t>Ilia</t>
  </si>
  <si>
    <t>bretonmalo7@gmail.com</t>
  </si>
  <si>
    <t>SUSLOVA</t>
  </si>
  <si>
    <t>Svetlana</t>
  </si>
  <si>
    <t>rozenntalec@orange.fr</t>
  </si>
  <si>
    <t>talec</t>
  </si>
  <si>
    <t>rozenn</t>
  </si>
  <si>
    <t>sashasptzz@gmail.com</t>
  </si>
  <si>
    <t>Spatuzzi</t>
  </si>
  <si>
    <t>Sasha</t>
  </si>
  <si>
    <t>la-ronce-rostrenen@riseup.net</t>
  </si>
  <si>
    <t>STERNBERG</t>
  </si>
  <si>
    <t>ALICE</t>
  </si>
  <si>
    <t>mariechristine.tasset@yahoo.fr</t>
  </si>
  <si>
    <t>Tasset</t>
  </si>
  <si>
    <t>Marie-Christine</t>
  </si>
  <si>
    <t>helena.tataruch@laposte.net</t>
  </si>
  <si>
    <t>Tataruch</t>
  </si>
  <si>
    <t>Héléna</t>
  </si>
  <si>
    <t>anais.terrien@hotmail.fr</t>
  </si>
  <si>
    <t>Terrien</t>
  </si>
  <si>
    <t>Anaïs</t>
  </si>
  <si>
    <t>tifenn.thiebaud@gmail.com</t>
  </si>
  <si>
    <t>Thiébaud</t>
  </si>
  <si>
    <t>Tifenn</t>
  </si>
  <si>
    <t>katell.thomas@orange.fr</t>
  </si>
  <si>
    <t>Katell</t>
  </si>
  <si>
    <t>holly.titley@gmail.com</t>
  </si>
  <si>
    <t>Titley</t>
  </si>
  <si>
    <t>Holly</t>
  </si>
  <si>
    <t>mickael.tesnieres@gmail.com</t>
  </si>
  <si>
    <t>Tesnieres</t>
  </si>
  <si>
    <t>axelle.thepault@gmail.com</t>
  </si>
  <si>
    <t>THEPAULT</t>
  </si>
  <si>
    <t>Axelle</t>
  </si>
  <si>
    <t>claudine.tremel@neuf.fr</t>
  </si>
  <si>
    <t>Trémel</t>
  </si>
  <si>
    <t>Claudine</t>
  </si>
  <si>
    <t>christinetribondeau@outlook.fr</t>
  </si>
  <si>
    <t>Tribondeau</t>
  </si>
  <si>
    <t>Christine</t>
  </si>
  <si>
    <t>dtrebaul@gmail.com</t>
  </si>
  <si>
    <t>Trebaul</t>
  </si>
  <si>
    <t>Dewi</t>
  </si>
  <si>
    <t>sst.labaleinebleue@gmail.com</t>
  </si>
  <si>
    <t>Very</t>
  </si>
  <si>
    <t>Sébastien</t>
  </si>
  <si>
    <t>s.tremel@outlook.fr</t>
  </si>
  <si>
    <t>annaturluche@gmail.com</t>
  </si>
  <si>
    <t>Turluc'h</t>
  </si>
  <si>
    <t>Zaidzaidany1234@gmail.com</t>
  </si>
  <si>
    <t>Zaidany El Malki</t>
  </si>
  <si>
    <t>Zaid</t>
  </si>
  <si>
    <t>audreymonch@yahoo.fr</t>
  </si>
  <si>
    <t>Monchecourt</t>
  </si>
  <si>
    <t>grenouilleverdier@gmail.com</t>
  </si>
  <si>
    <t>VERDIER</t>
  </si>
  <si>
    <t>Géraldine</t>
  </si>
  <si>
    <t>fany.blaess@laposte.net</t>
  </si>
  <si>
    <t>Blaess</t>
  </si>
  <si>
    <t>pierrig.kerharo@wanadoo.fr</t>
  </si>
  <si>
    <t>Kerharo</t>
  </si>
  <si>
    <t>Fabienne</t>
  </si>
  <si>
    <t>Anjot Cédric</t>
  </si>
  <si>
    <t>CONTRÔLE JARDIN</t>
  </si>
  <si>
    <t>20H-23H</t>
  </si>
  <si>
    <t xml:space="preserve">20H-23H </t>
  </si>
  <si>
    <t>ANDREFF</t>
  </si>
  <si>
    <t>ANDREFF ANNE</t>
  </si>
  <si>
    <t>Foucher Fabien</t>
  </si>
  <si>
    <t>GELEOC Raymond</t>
  </si>
  <si>
    <t>GELEOC Brigitte</t>
  </si>
  <si>
    <t>BOURDONNAY Marie Annick</t>
  </si>
  <si>
    <t>Tesnieres Mickaël</t>
  </si>
  <si>
    <t>BILLETERIE</t>
  </si>
  <si>
    <t>18H00-21H30</t>
  </si>
  <si>
    <t>18H00-20H00</t>
  </si>
  <si>
    <t>20H00-22H</t>
  </si>
  <si>
    <t>Quero Delphine</t>
  </si>
  <si>
    <t>LE SABAZEC Valérie</t>
  </si>
  <si>
    <t>MILOT Didier</t>
  </si>
  <si>
    <t>Tribondeau Christine</t>
  </si>
  <si>
    <t>PREPARATION SANDWICH FISEL</t>
  </si>
  <si>
    <t xml:space="preserve">PREPARATION SANDWICH FISEL </t>
  </si>
  <si>
    <t>12H00-15H00</t>
  </si>
  <si>
    <t>Clapier Charlotte</t>
  </si>
  <si>
    <t>Cuisinier Valentine</t>
  </si>
  <si>
    <t>Kustovska Alona</t>
  </si>
  <si>
    <t>Trebaul Dewi</t>
  </si>
  <si>
    <t xml:space="preserve">SERVICE BAR </t>
  </si>
  <si>
    <t>Pensec Audrey</t>
  </si>
  <si>
    <t>Barbier Pierre-Marie</t>
  </si>
  <si>
    <t>Terrien Anaïs</t>
  </si>
  <si>
    <t>Le Cras Goulven</t>
  </si>
  <si>
    <t>Boucheron Théa</t>
  </si>
  <si>
    <t>Pavec Melanie</t>
  </si>
  <si>
    <t>Bertin Richard</t>
  </si>
  <si>
    <t>Milot Thomas</t>
  </si>
  <si>
    <t>18H00-21H00</t>
  </si>
  <si>
    <t>Le Piolet Alwena</t>
  </si>
  <si>
    <t>LANTOINE Rhys</t>
  </si>
  <si>
    <t>Gentil Goulven</t>
  </si>
  <si>
    <t>Apriou Matthieu</t>
  </si>
  <si>
    <t>Herve Camille</t>
  </si>
  <si>
    <t>Larvol Gaëlle</t>
  </si>
  <si>
    <t>MELEUC Erig</t>
  </si>
  <si>
    <t>Parmeggiani Nadège</t>
  </si>
  <si>
    <t>Boisard Le Coat Lena</t>
  </si>
  <si>
    <t>maximebiton@lilo.org</t>
  </si>
  <si>
    <t xml:space="preserve">BITON </t>
  </si>
  <si>
    <t xml:space="preserve">Maxime </t>
  </si>
  <si>
    <t>benhenry831@hotmail.com</t>
  </si>
  <si>
    <t>HENRY</t>
  </si>
  <si>
    <t xml:space="preserve">Ben </t>
  </si>
  <si>
    <t>sandrinelucas22@gmail.com</t>
  </si>
  <si>
    <t>LUCAS</t>
  </si>
  <si>
    <t>Sandrine</t>
  </si>
  <si>
    <t>Lendormy sophie</t>
  </si>
  <si>
    <t>Corveller Benjamin</t>
  </si>
  <si>
    <t xml:space="preserve">BITON  Maxime </t>
  </si>
  <si>
    <t>Elmalki Redouane</t>
  </si>
  <si>
    <t>FLAGEUL Marina</t>
  </si>
  <si>
    <t>Le Gouard Philippe</t>
  </si>
  <si>
    <t>Morzedec Christian</t>
  </si>
  <si>
    <t>LUCAS Sandrine</t>
  </si>
  <si>
    <t>Kerharo Fabienne</t>
  </si>
  <si>
    <t>Rault Gweltas</t>
  </si>
  <si>
    <t>Bertin Stéphanie</t>
  </si>
  <si>
    <t>Guyon Christophe</t>
  </si>
  <si>
    <t>Donati Thao</t>
  </si>
  <si>
    <t>Pinc Arthur</t>
  </si>
  <si>
    <t>Guyot Cynthia</t>
  </si>
  <si>
    <t>Huellou Tara</t>
  </si>
  <si>
    <t>Flamery Louis</t>
  </si>
  <si>
    <t>Le boulch Karine</t>
  </si>
  <si>
    <t>LOUIS Eflamm</t>
  </si>
  <si>
    <t>Jegou Nathalie</t>
  </si>
  <si>
    <t>Sieza Marie</t>
  </si>
  <si>
    <t>ANDRE Mathieu</t>
  </si>
  <si>
    <t>PORTENEUVE Antoine</t>
  </si>
  <si>
    <t>Huon Maodez</t>
  </si>
  <si>
    <t>THEPAULT Axelle</t>
  </si>
  <si>
    <t>GOAZIOU Sam</t>
  </si>
  <si>
    <t>Milot François</t>
  </si>
  <si>
    <t>10H00-12H00</t>
  </si>
  <si>
    <t>PREPARATION SANDWICH</t>
  </si>
  <si>
    <t>10H00-13H00</t>
  </si>
  <si>
    <t>14H00-19H00</t>
  </si>
  <si>
    <t>Le Garff Maïwenn-Iman</t>
  </si>
  <si>
    <t>Very Sébastien</t>
  </si>
  <si>
    <t>Leroy Enora</t>
  </si>
  <si>
    <t>Chartier Gwen</t>
  </si>
  <si>
    <t>asghari moh</t>
  </si>
  <si>
    <t>Homan Gaïa</t>
  </si>
  <si>
    <t>favrau brewen</t>
  </si>
  <si>
    <t>22H00-1H00</t>
  </si>
  <si>
    <t>Spatuzzi Sasha</t>
  </si>
  <si>
    <t>Crenn Maël</t>
  </si>
  <si>
    <t>bayart francine</t>
  </si>
  <si>
    <t>LEMESLE Virginie</t>
  </si>
  <si>
    <t>CAISSE SANDWICH</t>
  </si>
  <si>
    <t>SERVICE SANDWICH</t>
  </si>
  <si>
    <t>Creach Maï</t>
  </si>
  <si>
    <t>Sichler Léanore</t>
  </si>
  <si>
    <t>SERVICE SANDWICH FISEL</t>
  </si>
  <si>
    <t>PREPARATION GRILLADES</t>
  </si>
  <si>
    <t>18H00-22H00</t>
  </si>
  <si>
    <t>le menec lili</t>
  </si>
  <si>
    <t>QUEMENER Felix</t>
  </si>
  <si>
    <t>Tasset Marie-Christine</t>
  </si>
  <si>
    <t>canzillon pierre</t>
  </si>
  <si>
    <t>GUYON Aourell</t>
  </si>
  <si>
    <t>Guyon Brewal</t>
  </si>
  <si>
    <t>Kerjean Alwena</t>
  </si>
  <si>
    <t>Le Coz Jeannot</t>
  </si>
  <si>
    <t>Le Menec Denise</t>
  </si>
  <si>
    <t xml:space="preserve">Maryvonne </t>
  </si>
  <si>
    <t>Jouve</t>
  </si>
  <si>
    <t xml:space="preserve">Jegou Maryvonne </t>
  </si>
  <si>
    <t>Jouve Dominique</t>
  </si>
  <si>
    <t>GUEGUEN FRANCOIS /SOIG</t>
  </si>
  <si>
    <t>Savidan-sibėril Nelly</t>
  </si>
  <si>
    <t>Sibéril Michel</t>
  </si>
  <si>
    <t>DACQUIN Jean-Claude</t>
  </si>
  <si>
    <t>CORNEE Geneviève</t>
  </si>
  <si>
    <t>LOZAC'H Evelyne</t>
  </si>
  <si>
    <t>LE CRAS Marie Julienne</t>
  </si>
  <si>
    <t>LE DENMAT Marie Hélène</t>
  </si>
  <si>
    <t>Le Hégarat Claire</t>
  </si>
  <si>
    <t>Mayeur Jean-Philippe</t>
  </si>
  <si>
    <t>Naoui Aelig</t>
  </si>
  <si>
    <t>Le Roy Maya</t>
  </si>
  <si>
    <t>Cordier Cécile</t>
  </si>
  <si>
    <t>Creachcadec Simon</t>
  </si>
  <si>
    <t>Bertin Ilan</t>
  </si>
  <si>
    <t>Trémel Solène</t>
  </si>
  <si>
    <t>Trémel Claudine</t>
  </si>
  <si>
    <t>Zaidany El Malki Zaid</t>
  </si>
  <si>
    <t>Marot Célestin</t>
  </si>
  <si>
    <t>Guilloux Camille</t>
  </si>
  <si>
    <t>Pelletier Matthieu</t>
  </si>
  <si>
    <t>Quillay--Petitbon Gwennaig</t>
  </si>
  <si>
    <t>QUILLAY--PETITBON Mewena</t>
  </si>
  <si>
    <t>Chopani Ariane</t>
  </si>
  <si>
    <t>DAOUDI-MILOT Hélène</t>
  </si>
  <si>
    <t>00H00 - 3H00</t>
  </si>
  <si>
    <t>QUENDERFF DELPHINE</t>
  </si>
  <si>
    <t>An habask Riwanon</t>
  </si>
  <si>
    <t>Le Foll Michel</t>
  </si>
  <si>
    <t>Ninat Patrick</t>
  </si>
  <si>
    <t>1H00 - 4H00</t>
  </si>
  <si>
    <t>LE COZ Jacqueline</t>
  </si>
  <si>
    <t>FLAGEUL Jean-Luc</t>
  </si>
  <si>
    <t>Tataruch Héléna</t>
  </si>
  <si>
    <t>MIDI</t>
  </si>
  <si>
    <t>Bourdon Suzanne</t>
  </si>
  <si>
    <t>CUISINE ARTISTE</t>
  </si>
  <si>
    <t>Gueblez Huguette</t>
  </si>
  <si>
    <t xml:space="preserve">CUISINE ARTISTE </t>
  </si>
  <si>
    <t>9H30-14H</t>
  </si>
  <si>
    <t>SUSLOV Igor</t>
  </si>
  <si>
    <t>SUSLOV Ilia</t>
  </si>
  <si>
    <t>SUSLOVA Svetlana</t>
  </si>
  <si>
    <t>15H-21H00</t>
  </si>
  <si>
    <t>Lannou Jean</t>
  </si>
  <si>
    <t>Le Gall Barbara</t>
  </si>
  <si>
    <t>Foucher Helene</t>
  </si>
  <si>
    <t>11H00-14H00</t>
  </si>
  <si>
    <t>dagorne liline</t>
  </si>
  <si>
    <t>milot marie-france</t>
  </si>
  <si>
    <t>Le Roy Dubois Solène</t>
  </si>
  <si>
    <t>de cuyper claro</t>
  </si>
  <si>
    <t>METRARD Anne</t>
  </si>
  <si>
    <t>Bourdais Kristell</t>
  </si>
  <si>
    <t>Thiébaud Tifenn</t>
  </si>
  <si>
    <t>Sarr Olory Ernest</t>
  </si>
  <si>
    <t>Benibri Natalie</t>
  </si>
  <si>
    <t>COORDO CUISINE</t>
  </si>
  <si>
    <t xml:space="preserve">MIDI </t>
  </si>
  <si>
    <t>SOIR</t>
  </si>
  <si>
    <t>Sanner Aodren</t>
  </si>
  <si>
    <t>Douillard Malou</t>
  </si>
  <si>
    <t>WEEKEND</t>
  </si>
  <si>
    <t>LYSIMAQUE CHRISTIAN</t>
  </si>
  <si>
    <t>Caillon Charline</t>
  </si>
  <si>
    <t>Bégoc Emilie</t>
  </si>
  <si>
    <t>Dubée Maela</t>
  </si>
  <si>
    <t>01H00-04H00</t>
  </si>
  <si>
    <t>Le Brigant Anne</t>
  </si>
  <si>
    <t>POIRIER JULIEN</t>
  </si>
  <si>
    <t>Brielle Serge</t>
  </si>
  <si>
    <t>Le Brigant Hervé</t>
  </si>
  <si>
    <t>Guélou Klervie</t>
  </si>
  <si>
    <t>Picollec Laura</t>
  </si>
  <si>
    <t>22H00-02H00</t>
  </si>
  <si>
    <t>PENSEC GUY</t>
  </si>
  <si>
    <t>LE PANSE Pierre-Yves</t>
  </si>
  <si>
    <t>Le Lay Adrien</t>
  </si>
  <si>
    <t>Hamard Swen</t>
  </si>
  <si>
    <t>Hamel Virginie</t>
  </si>
  <si>
    <t>Le Guillou</t>
  </si>
  <si>
    <t>Françoise</t>
  </si>
  <si>
    <t>Le Guillou Françoise</t>
  </si>
  <si>
    <t xml:space="preserve">Lucas </t>
  </si>
  <si>
    <t xml:space="preserve">Christelle </t>
  </si>
  <si>
    <t>christelle.lucas2279@gmail.com</t>
  </si>
  <si>
    <t xml:space="preserve">Lucas  Christelle </t>
  </si>
  <si>
    <t>Gueguen Yannig</t>
  </si>
  <si>
    <t>BOURDONNAY Arnaud</t>
  </si>
  <si>
    <t>Nicolas Vivien</t>
  </si>
  <si>
    <t>nicolas anne-laure</t>
  </si>
  <si>
    <t>Sichler romaric</t>
  </si>
  <si>
    <t>Laigneau Loeiz</t>
  </si>
  <si>
    <t>Rio Alexandre</t>
  </si>
  <si>
    <t>Bianic Marie Thé</t>
  </si>
  <si>
    <t>lambert beatrice et gerald</t>
  </si>
  <si>
    <t>MIRAIL Anna</t>
  </si>
  <si>
    <t xml:space="preserve">BOURDONNAY </t>
  </si>
  <si>
    <t>Patricia</t>
  </si>
  <si>
    <t>patricia.bourdonnay@gmail.com</t>
  </si>
  <si>
    <t>BOURDONNAY  Patricia</t>
  </si>
  <si>
    <t>Derrien Mickaël</t>
  </si>
  <si>
    <t>Huellou Derv</t>
  </si>
  <si>
    <t>bayart jull</t>
  </si>
  <si>
    <t>LE BAIL Lilian</t>
  </si>
  <si>
    <t>Monchecourt Audrey</t>
  </si>
  <si>
    <t>BOURJOT Veronique</t>
  </si>
  <si>
    <t>00H00 - 03H00</t>
  </si>
  <si>
    <t>19H00-21H00</t>
  </si>
  <si>
    <t>01H00 - 04h00</t>
  </si>
  <si>
    <t>NINAT CHRISTELLE</t>
  </si>
  <si>
    <t>Cornée Daniel</t>
  </si>
  <si>
    <t>9H30 - 14H00</t>
  </si>
  <si>
    <t>15h00-21h00</t>
  </si>
  <si>
    <t xml:space="preserve">SOIR </t>
  </si>
  <si>
    <t>BERTIN Annaig</t>
  </si>
  <si>
    <t xml:space="preserve">LAMBRET </t>
  </si>
  <si>
    <t>LAMBRET  Evelyne</t>
  </si>
  <si>
    <t>cabaret pauline</t>
  </si>
  <si>
    <t>Thomas Katell</t>
  </si>
  <si>
    <t>RAOULT Arnaud</t>
  </si>
  <si>
    <t>Portanguen Marion</t>
  </si>
  <si>
    <t>PERRAULT Odile</t>
  </si>
  <si>
    <t>15H00-18H00</t>
  </si>
  <si>
    <t>LE MAO Corinne</t>
  </si>
  <si>
    <t>DUNESME Blandine</t>
  </si>
  <si>
    <t>de Corbier Flore</t>
  </si>
  <si>
    <t>kloareg alan</t>
  </si>
  <si>
    <t>11H30-15H00</t>
  </si>
  <si>
    <t>18H00-FIN</t>
  </si>
  <si>
    <t>11H30-14H30</t>
  </si>
  <si>
    <t>14H30-17H30</t>
  </si>
  <si>
    <t>17H30-FIN</t>
  </si>
  <si>
    <t xml:space="preserve">HENRY Ben </t>
  </si>
  <si>
    <t>Turluc'h Anna</t>
  </si>
  <si>
    <t>11H00-15H00</t>
  </si>
  <si>
    <t>PLUNIAN</t>
  </si>
  <si>
    <t>Maryse</t>
  </si>
  <si>
    <t>PLUNIAN Maryse</t>
  </si>
  <si>
    <t xml:space="preserve">PHILIPPE </t>
  </si>
  <si>
    <t>PHILIPPE  Françoise</t>
  </si>
  <si>
    <t>Le Corre Viviane</t>
  </si>
  <si>
    <t>Rossbach uLi</t>
  </si>
  <si>
    <t>Le Rudulier Catherine</t>
  </si>
  <si>
    <t xml:space="preserve">COORDO CUISINE </t>
  </si>
  <si>
    <t>CONTRÔLE ENTREES</t>
  </si>
  <si>
    <t>CONTROLE ENTREES</t>
  </si>
  <si>
    <t xml:space="preserve">CONTRÔLE ENTREES </t>
  </si>
  <si>
    <t xml:space="preserve">BILLETERIE </t>
  </si>
  <si>
    <t>06 33 87 92 94</t>
  </si>
  <si>
    <t>Pour venir retirer ton bracelets et tes gratuités, tu peux venir à l'accueil du festival à partir du jeudi 22 août</t>
  </si>
  <si>
    <t>Contacts Service bénévoles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</si>
</sst>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8" formatCode="#,##0.00\ &quot;€&quot;;[Red]\-#,##0.00\ &quot;€&quot;"/>
    <numFmt numFmtId="164" formatCode="dd/mm/yyyy\ hh:mm:ss"/>
    <numFmt numFmtId="165" formatCode="m/d/yyyy\ h:mm:ss"/>
    <numFmt numFmtId="166" formatCode="0#&quot; &quot;##&quot; &quot;##&quot; &quot;##&quot; &quot;##"/>
  </numFmts>
  <fonts count="17" x14ac:knownFonts="1">
    <font>
      <sz val="10"/>
      <color rgb="FF000000"/>
      <name val="Arial"/>
      <scheme val="minor"/>
    </font>
    <font>
      <sz val="10"/>
      <color theme="1"/>
      <name val="Arial"/>
      <family val="2"/>
      <scheme val="minor"/>
    </font>
    <font>
      <sz val="10"/>
      <color rgb="FF000000"/>
      <name val="Arial"/>
      <family val="2"/>
      <scheme val="minor"/>
    </font>
    <font>
      <b/>
      <sz val="10"/>
      <color rgb="FF000000"/>
      <name val="Arial"/>
      <family val="2"/>
      <scheme val="minor"/>
    </font>
    <font>
      <sz val="8"/>
      <name val="Arial"/>
      <family val="2"/>
      <scheme val="minor"/>
    </font>
    <font>
      <sz val="8"/>
      <name val="Arial"/>
      <family val="2"/>
      <scheme val="minor"/>
    </font>
    <font>
      <u/>
      <sz val="10"/>
      <color theme="10"/>
      <name val="Arial"/>
      <family val="2"/>
      <scheme val="minor"/>
    </font>
    <font>
      <sz val="10"/>
      <color theme="0"/>
      <name val="Arial"/>
      <family val="2"/>
      <scheme val="minor"/>
    </font>
    <font>
      <b/>
      <sz val="10"/>
      <color theme="0"/>
      <name val="Arial"/>
      <family val="2"/>
      <scheme val="minor"/>
    </font>
    <font>
      <sz val="12"/>
      <color rgb="FF000000"/>
      <name val="A Love of Thunder"/>
    </font>
    <font>
      <b/>
      <sz val="12"/>
      <color rgb="FFFF0000"/>
      <name val="Arial"/>
      <family val="2"/>
      <scheme val="minor"/>
    </font>
    <font>
      <sz val="7"/>
      <color rgb="FF1D2228"/>
      <name val="Arial"/>
      <family val="2"/>
      <scheme val="minor"/>
    </font>
    <font>
      <sz val="10"/>
      <name val="Arial"/>
      <family val="2"/>
      <scheme val="minor"/>
    </font>
    <font>
      <b/>
      <sz val="10"/>
      <color theme="2"/>
      <name val="A Love of Thunder"/>
    </font>
    <font>
      <sz val="10"/>
      <color theme="2"/>
      <name val="Arial"/>
      <family val="2"/>
      <scheme val="minor"/>
    </font>
    <font>
      <b/>
      <sz val="10"/>
      <color theme="2"/>
      <name val="Arial"/>
      <family val="2"/>
      <scheme val="minor"/>
    </font>
    <font>
      <u/>
      <sz val="10"/>
      <color rgb="FF000000"/>
      <name val="Arial"/>
      <family val="2"/>
      <scheme val="minor"/>
    </font>
  </fonts>
  <fills count="12">
    <fill>
      <patternFill patternType="none"/>
    </fill>
    <fill>
      <patternFill patternType="gray125"/>
    </fill>
    <fill>
      <patternFill patternType="solid">
        <fgColor theme="2" tint="-0.14999847407452621"/>
        <bgColor indexed="64"/>
      </patternFill>
    </fill>
    <fill>
      <patternFill patternType="solid">
        <fgColor theme="3" tint="0.34998626667073579"/>
        <bgColor indexed="64"/>
      </patternFill>
    </fill>
    <fill>
      <patternFill patternType="solid">
        <fgColor theme="7" tint="0.39997558519241921"/>
        <bgColor indexed="64"/>
      </patternFill>
    </fill>
    <fill>
      <patternFill patternType="solid">
        <fgColor theme="3" tint="0.249977111117893"/>
        <bgColor indexed="64"/>
      </patternFill>
    </fill>
    <fill>
      <patternFill patternType="solid">
        <fgColor rgb="FFCCCCCC"/>
        <bgColor indexed="64"/>
      </patternFill>
    </fill>
    <fill>
      <patternFill patternType="solid">
        <fgColor rgb="FFD9D9D9"/>
        <bgColor indexed="64"/>
      </patternFill>
    </fill>
    <fill>
      <patternFill patternType="solid">
        <fgColor rgb="FFFFFFFF"/>
        <bgColor indexed="64"/>
      </patternFill>
    </fill>
    <fill>
      <patternFill patternType="solid">
        <fgColor theme="0"/>
        <bgColor indexed="64"/>
      </patternFill>
    </fill>
    <fill>
      <patternFill patternType="solid">
        <fgColor rgb="FF025A6E"/>
        <bgColor indexed="64"/>
      </patternFill>
    </fill>
    <fill>
      <patternFill patternType="solid">
        <fgColor rgb="FFCB6F48"/>
        <bgColor indexed="64"/>
      </patternFill>
    </fill>
  </fills>
  <borders count="20">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rgb="FFCCCCCC"/>
      </left>
      <right style="medium">
        <color rgb="FFCCCCCC"/>
      </right>
      <top style="medium">
        <color rgb="FFCCCCCC"/>
      </top>
      <bottom style="medium">
        <color rgb="FFCCCCCC"/>
      </bottom>
      <diagonal/>
    </border>
  </borders>
  <cellStyleXfs count="3">
    <xf numFmtId="0" fontId="0" fillId="0" borderId="0"/>
    <xf numFmtId="0" fontId="2" fillId="0" borderId="0"/>
    <xf numFmtId="0" fontId="6" fillId="0" borderId="0" applyNumberFormat="0" applyFill="0" applyBorder="0" applyAlignment="0" applyProtection="0"/>
  </cellStyleXfs>
  <cellXfs count="71">
    <xf numFmtId="0" fontId="0" fillId="0" borderId="0" xfId="0"/>
    <xf numFmtId="0" fontId="2" fillId="0" borderId="0" xfId="0" applyFont="1"/>
    <xf numFmtId="0" fontId="2" fillId="0" borderId="1" xfId="0" applyFont="1" applyBorder="1"/>
    <xf numFmtId="0" fontId="0" fillId="0" borderId="1" xfId="0" applyBorder="1"/>
    <xf numFmtId="0" fontId="1" fillId="0" borderId="1" xfId="1" applyFont="1" applyBorder="1"/>
    <xf numFmtId="0" fontId="1" fillId="0" borderId="1" xfId="0" applyFont="1" applyBorder="1"/>
    <xf numFmtId="0" fontId="0" fillId="3" borderId="1" xfId="0" applyFill="1" applyBorder="1"/>
    <xf numFmtId="0" fontId="1" fillId="3" borderId="1" xfId="1" applyFont="1" applyFill="1" applyBorder="1"/>
    <xf numFmtId="0" fontId="1" fillId="3" borderId="1" xfId="0" applyFont="1" applyFill="1" applyBorder="1"/>
    <xf numFmtId="0" fontId="1" fillId="0" borderId="0" xfId="0" applyFont="1"/>
    <xf numFmtId="0" fontId="0" fillId="0" borderId="0" xfId="0" applyAlignment="1">
      <alignment horizontal="center" vertical="center"/>
    </xf>
    <xf numFmtId="0" fontId="2" fillId="0" borderId="1" xfId="0" applyFont="1" applyBorder="1" applyAlignment="1">
      <alignment vertical="center"/>
    </xf>
    <xf numFmtId="0" fontId="0" fillId="5" borderId="1" xfId="0" applyFill="1" applyBorder="1"/>
    <xf numFmtId="0" fontId="3" fillId="5" borderId="1" xfId="0" applyFont="1" applyFill="1" applyBorder="1" applyAlignment="1">
      <alignment horizontal="center"/>
    </xf>
    <xf numFmtId="0" fontId="1" fillId="0" borderId="0" xfId="0" applyFont="1" applyProtection="1">
      <protection locked="0"/>
    </xf>
    <xf numFmtId="0" fontId="0" fillId="0" borderId="0" xfId="0" applyProtection="1">
      <protection locked="0"/>
    </xf>
    <xf numFmtId="164" fontId="1" fillId="0" borderId="0" xfId="0" applyNumberFormat="1" applyFont="1" applyProtection="1">
      <protection locked="0"/>
    </xf>
    <xf numFmtId="165" fontId="1" fillId="0" borderId="0" xfId="0" applyNumberFormat="1" applyFont="1" applyProtection="1">
      <protection locked="0"/>
    </xf>
    <xf numFmtId="0" fontId="3" fillId="4" borderId="0" xfId="0" applyFont="1" applyFill="1"/>
    <xf numFmtId="8" fontId="0" fillId="0" borderId="0" xfId="0" applyNumberFormat="1"/>
    <xf numFmtId="0" fontId="3" fillId="0" borderId="5" xfId="0" applyFont="1" applyBorder="1"/>
    <xf numFmtId="0" fontId="2" fillId="0" borderId="8" xfId="0" applyFont="1" applyBorder="1"/>
    <xf numFmtId="0" fontId="0" fillId="0" borderId="8" xfId="0" applyBorder="1"/>
    <xf numFmtId="0" fontId="0" fillId="0" borderId="9" xfId="0" applyBorder="1"/>
    <xf numFmtId="0" fontId="2" fillId="0" borderId="10" xfId="0" applyFont="1" applyBorder="1"/>
    <xf numFmtId="0" fontId="2" fillId="0" borderId="11" xfId="0" applyFont="1" applyBorder="1"/>
    <xf numFmtId="0" fontId="0" fillId="0" borderId="11" xfId="0" applyBorder="1"/>
    <xf numFmtId="0" fontId="0" fillId="0" borderId="12" xfId="0" applyBorder="1"/>
    <xf numFmtId="0" fontId="2" fillId="0" borderId="7" xfId="0" applyFont="1" applyBorder="1"/>
    <xf numFmtId="0" fontId="2" fillId="0" borderId="13" xfId="0" applyFont="1" applyBorder="1"/>
    <xf numFmtId="0" fontId="2" fillId="0" borderId="0" xfId="0" applyFont="1" applyAlignment="1">
      <alignment vertical="center"/>
    </xf>
    <xf numFmtId="0" fontId="0" fillId="0" borderId="0" xfId="0" applyAlignment="1">
      <alignment vertical="center"/>
    </xf>
    <xf numFmtId="0" fontId="1" fillId="0" borderId="0" xfId="1" applyFont="1"/>
    <xf numFmtId="0" fontId="3" fillId="5" borderId="14" xfId="0" applyFont="1" applyFill="1" applyBorder="1" applyAlignment="1">
      <alignment horizontal="center"/>
    </xf>
    <xf numFmtId="0" fontId="3" fillId="2" borderId="16" xfId="0" applyFont="1" applyFill="1" applyBorder="1"/>
    <xf numFmtId="0" fontId="3" fillId="2" borderId="17" xfId="0" applyFont="1" applyFill="1" applyBorder="1"/>
    <xf numFmtId="0" fontId="3" fillId="2" borderId="18" xfId="0" applyFont="1" applyFill="1" applyBorder="1"/>
    <xf numFmtId="0" fontId="0" fillId="0" borderId="14" xfId="0" applyBorder="1"/>
    <xf numFmtId="0" fontId="0" fillId="5" borderId="14" xfId="0" applyFill="1" applyBorder="1"/>
    <xf numFmtId="0" fontId="0" fillId="3" borderId="14" xfId="0" applyFill="1" applyBorder="1"/>
    <xf numFmtId="0" fontId="0" fillId="0" borderId="15" xfId="0" applyBorder="1"/>
    <xf numFmtId="0" fontId="0" fillId="0" borderId="2" xfId="0" applyBorder="1"/>
    <xf numFmtId="0" fontId="1" fillId="0" borderId="2" xfId="0" applyFont="1" applyBorder="1"/>
    <xf numFmtId="0" fontId="0" fillId="5" borderId="15" xfId="0" applyFill="1" applyBorder="1"/>
    <xf numFmtId="0" fontId="0" fillId="5" borderId="2" xfId="0" applyFill="1" applyBorder="1"/>
    <xf numFmtId="0" fontId="8" fillId="0" borderId="4" xfId="0" applyFont="1" applyBorder="1"/>
    <xf numFmtId="0" fontId="6" fillId="0" borderId="0" xfId="2"/>
    <xf numFmtId="0" fontId="2" fillId="0" borderId="0" xfId="0" applyFont="1" applyAlignment="1">
      <alignment horizontal="right"/>
    </xf>
    <xf numFmtId="0" fontId="7" fillId="0" borderId="0" xfId="0" applyFont="1"/>
    <xf numFmtId="0" fontId="10" fillId="0" borderId="0" xfId="0" applyFont="1"/>
    <xf numFmtId="0" fontId="2" fillId="0" borderId="19" xfId="0" applyFont="1" applyBorder="1" applyAlignment="1">
      <alignment wrapText="1"/>
    </xf>
    <xf numFmtId="0" fontId="11" fillId="0" borderId="0" xfId="0" applyFont="1"/>
    <xf numFmtId="166" fontId="0" fillId="0" borderId="0" xfId="0" applyNumberFormat="1"/>
    <xf numFmtId="0" fontId="2" fillId="6" borderId="19" xfId="0" applyFont="1" applyFill="1" applyBorder="1" applyAlignment="1">
      <alignment wrapText="1"/>
    </xf>
    <xf numFmtId="0" fontId="2" fillId="7" borderId="19" xfId="0" applyFont="1" applyFill="1" applyBorder="1" applyAlignment="1">
      <alignment wrapText="1"/>
    </xf>
    <xf numFmtId="0" fontId="6" fillId="8" borderId="19" xfId="2" applyFill="1" applyBorder="1" applyAlignment="1">
      <alignment wrapText="1"/>
    </xf>
    <xf numFmtId="0" fontId="2" fillId="0" borderId="2" xfId="0" applyFont="1" applyBorder="1"/>
    <xf numFmtId="0" fontId="6" fillId="0" borderId="19" xfId="2" applyBorder="1" applyAlignment="1">
      <alignment wrapText="1"/>
    </xf>
    <xf numFmtId="0" fontId="2" fillId="0" borderId="0" xfId="0" applyFont="1" applyProtection="1">
      <protection locked="0"/>
    </xf>
    <xf numFmtId="0" fontId="0" fillId="3" borderId="0" xfId="0" applyFill="1"/>
    <xf numFmtId="0" fontId="2" fillId="0" borderId="15" xfId="0" applyFont="1" applyBorder="1"/>
    <xf numFmtId="0" fontId="6" fillId="0" borderId="0" xfId="2" applyProtection="1">
      <protection locked="0"/>
    </xf>
    <xf numFmtId="0" fontId="12" fillId="9" borderId="14" xfId="0" applyFont="1" applyFill="1" applyBorder="1"/>
    <xf numFmtId="0" fontId="3" fillId="0" borderId="0" xfId="0" applyFont="1"/>
    <xf numFmtId="0" fontId="3" fillId="4" borderId="0" xfId="0" applyFont="1" applyFill="1" applyAlignment="1">
      <alignment horizontal="center"/>
    </xf>
    <xf numFmtId="0" fontId="3" fillId="10" borderId="0" xfId="0" applyFont="1" applyFill="1"/>
    <xf numFmtId="0" fontId="13" fillId="10" borderId="0" xfId="0" applyFont="1" applyFill="1"/>
    <xf numFmtId="0" fontId="14" fillId="10" borderId="6" xfId="0" applyFont="1" applyFill="1" applyBorder="1"/>
    <xf numFmtId="0" fontId="3" fillId="11" borderId="3" xfId="0" applyFont="1" applyFill="1" applyBorder="1"/>
    <xf numFmtId="0" fontId="15" fillId="11" borderId="3" xfId="0" applyFont="1" applyFill="1" applyBorder="1"/>
    <xf numFmtId="0" fontId="16" fillId="0" borderId="0" xfId="0" applyFont="1"/>
  </cellXfs>
  <cellStyles count="3">
    <cellStyle name="Lien hypertexte" xfId="2" builtinId="8"/>
    <cellStyle name="Normal" xfId="0" builtinId="0"/>
    <cellStyle name="Normal 2" xfId="1" xr:uid="{00000000-0005-0000-0000-000002000000}"/>
  </cellStyles>
  <dxfs count="14">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C7CE"/>
        </patternFill>
      </fill>
    </dxf>
    <dxf>
      <fill>
        <patternFill>
          <bgColor rgb="FFFF0000"/>
        </patternFill>
      </fill>
    </dxf>
    <dxf>
      <fill>
        <patternFill>
          <bgColor theme="8" tint="0.39994506668294322"/>
        </patternFill>
      </fill>
    </dxf>
    <dxf>
      <fill>
        <patternFill>
          <bgColor rgb="FFFF0000"/>
        </patternFill>
      </fill>
    </dxf>
  </dxfs>
  <tableStyles count="0" defaultTableStyle="TableStyleMedium2" defaultPivotStyle="PivotStyleLight16"/>
  <colors>
    <mruColors>
      <color rgb="FFCB6F48"/>
      <color rgb="FF025A6E"/>
      <color rgb="FF309E79"/>
      <color rgb="FF309E4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556260</xdr:colOff>
          <xdr:row>10</xdr:row>
          <xdr:rowOff>30480</xdr:rowOff>
        </xdr:from>
        <xdr:to>
          <xdr:col>12</xdr:col>
          <xdr:colOff>160020</xdr:colOff>
          <xdr:row>16</xdr:row>
          <xdr:rowOff>121920</xdr:rowOff>
        </xdr:to>
        <xdr:sp macro="" textlink="">
          <xdr:nvSpPr>
            <xdr:cNvPr id="9218" name="Button 2" hidden="1">
              <a:extLst>
                <a:ext uri="{63B3BB69-23CF-44E3-9099-C40C66FF867C}">
                  <a14:compatExt spid="_x0000_s9218"/>
                </a:ext>
                <a:ext uri="{FF2B5EF4-FFF2-40B4-BE49-F238E27FC236}">
                  <a16:creationId xmlns:a16="http://schemas.microsoft.com/office/drawing/2014/main" id="{00000000-0008-0000-0500-000002240000}"/>
                </a:ext>
              </a:extLst>
            </xdr:cNvPr>
            <xdr:cNvSpPr/>
          </xdr:nvSpPr>
          <xdr:spPr bwMode="auto">
            <a:xfrm>
              <a:off x="0" y="0"/>
              <a:ext cx="0" cy="0"/>
            </a:xfrm>
            <a:prstGeom prst="rect">
              <a:avLst/>
            </a:prstGeom>
            <a:noFill/>
            <a:ln w="9525">
              <a:miter lim="800000"/>
              <a:headEnd/>
              <a:tailEnd/>
            </a:ln>
          </xdr:spPr>
          <xdr:txBody>
            <a:bodyPr vertOverflow="clip" wrap="square" lIns="45720" tIns="36576" rIns="45720" bIns="36576" anchor="ctr" upright="1"/>
            <a:lstStyle/>
            <a:p>
              <a:pPr algn="ctr" rtl="0">
                <a:defRPr sz="1000"/>
              </a:pPr>
              <a:r>
                <a:rPr lang="fr-FR" sz="1200" b="0" i="0" u="none" strike="noStrike" baseline="0">
                  <a:solidFill>
                    <a:srgbClr val="000000"/>
                  </a:solidFill>
                  <a:latin typeface="A Love of Thunder"/>
                </a:rPr>
                <a:t>ENVOYER MAIL 1 par 1</a:t>
              </a:r>
            </a:p>
          </xdr:txBody>
        </xdr:sp>
        <xdr:clientData fPrintsWithSheet="0"/>
      </xdr:twoCellAnchor>
    </mc:Choice>
    <mc:Fallback/>
  </mc:AlternateContent>
  <xdr:twoCellAnchor editAs="oneCell">
    <xdr:from>
      <xdr:col>0</xdr:col>
      <xdr:colOff>0</xdr:colOff>
      <xdr:row>2</xdr:row>
      <xdr:rowOff>152400</xdr:rowOff>
    </xdr:from>
    <xdr:to>
      <xdr:col>5</xdr:col>
      <xdr:colOff>19377</xdr:colOff>
      <xdr:row>11</xdr:row>
      <xdr:rowOff>72499</xdr:rowOff>
    </xdr:to>
    <xdr:pic>
      <xdr:nvPicPr>
        <xdr:cNvPr id="12" name="Image 11">
          <a:extLst>
            <a:ext uri="{FF2B5EF4-FFF2-40B4-BE49-F238E27FC236}">
              <a16:creationId xmlns:a16="http://schemas.microsoft.com/office/drawing/2014/main" id="{6394DA20-0CDF-9BE7-B733-C8B357923833}"/>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489857"/>
          <a:ext cx="6480048" cy="1438656"/>
        </a:xfrm>
        <a:prstGeom prst="rect">
          <a:avLst/>
        </a:prstGeom>
      </xdr:spPr>
    </xdr:pic>
    <xdr:clientData/>
  </xdr:twoCellAnchor>
</xdr:wsDr>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285F4"/>
      </a:accent1>
      <a:accent2>
        <a:srgbClr val="EA4335"/>
      </a:accent2>
      <a:accent3>
        <a:srgbClr val="FBBC04"/>
      </a:accent3>
      <a:accent4>
        <a:srgbClr val="34A853"/>
      </a:accent4>
      <a:accent5>
        <a:srgbClr val="FF6D01"/>
      </a:accent5>
      <a:accent6>
        <a:srgbClr val="46BDC6"/>
      </a:accent6>
      <a:hlink>
        <a:srgbClr val="1155CC"/>
      </a:hlink>
      <a:folHlink>
        <a:srgbClr val="1155CC"/>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benhenry831@hotmail.com" TargetMode="External"/><Relationship Id="rId2" Type="http://schemas.openxmlformats.org/officeDocument/2006/relationships/hyperlink" Target="mailto:maximebiton@lilo.org" TargetMode="External"/><Relationship Id="rId1" Type="http://schemas.openxmlformats.org/officeDocument/2006/relationships/hyperlink" Target="mailto:lcvlebigodou@gmail.com" TargetMode="External"/><Relationship Id="rId5" Type="http://schemas.openxmlformats.org/officeDocument/2006/relationships/hyperlink" Target="mailto:christelle.lucas2279@gmail.com" TargetMode="External"/><Relationship Id="rId4" Type="http://schemas.openxmlformats.org/officeDocument/2006/relationships/hyperlink" Target="mailto:sandrinelucas22@gmail.com"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outlinePr summaryBelow="0" summaryRight="0"/>
    <pageSetUpPr fitToPage="1"/>
  </sheetPr>
  <dimension ref="A1:J281"/>
  <sheetViews>
    <sheetView topLeftCell="B1" zoomScale="82" zoomScaleNormal="110" workbookViewId="0">
      <pane ySplit="1" topLeftCell="A66" activePane="bottomLeft" state="frozen"/>
      <selection pane="bottomLeft" activeCell="B101" sqref="B101"/>
    </sheetView>
  </sheetViews>
  <sheetFormatPr baseColWidth="10" defaultColWidth="12.6640625" defaultRowHeight="15.75" customHeight="1" x14ac:dyDescent="0.25"/>
  <cols>
    <col min="1" max="1" width="18.88671875" style="15" hidden="1" customWidth="1"/>
    <col min="2" max="2" width="39.21875" style="15" customWidth="1"/>
    <col min="3" max="3" width="18.88671875" style="15" customWidth="1"/>
    <col min="4" max="4" width="15.109375" style="15" customWidth="1"/>
    <col min="5" max="5" width="21.88671875" customWidth="1"/>
    <col min="6" max="6" width="20.6640625" customWidth="1"/>
    <col min="7" max="7" width="22.6640625" customWidth="1"/>
    <col min="8" max="8" width="25.5546875" customWidth="1"/>
    <col min="9" max="9" width="24.33203125" customWidth="1"/>
    <col min="10" max="10" width="25.5546875" customWidth="1"/>
    <col min="11" max="16384" width="12.6640625" style="15"/>
  </cols>
  <sheetData>
    <row r="1" spans="1:10" ht="13.8" thickBot="1" x14ac:dyDescent="0.3">
      <c r="A1" s="14" t="s">
        <v>0</v>
      </c>
      <c r="B1" s="14" t="s">
        <v>1</v>
      </c>
      <c r="C1" s="14" t="s">
        <v>2</v>
      </c>
      <c r="D1" s="16" t="s">
        <v>3</v>
      </c>
      <c r="E1" s="9" t="str">
        <f>_xlfn.CONCAT(C:C, ,D:D )</f>
        <v>Anv / Nom de familleAn habaskANDREANDREFFAnjotApriouasghariAUBREEAubryBarbierbayartbayartBégocBenibriBertevasBertinBERTINBertinBertinBertinBertinBianicBoisard Le CoatBotrelBotrelBoucheronBourdaisBourdonBOURDONNAYBOURJOTBrielleCabaretcabaretCailloncambaycanzillonCHARRIERCharrierChartierChaslotChopaniClapierCordierCORNEECornéeCornéeCornee FiquetCORRECorvellerCreachCreachcadecCrennCuisinierDACQUINdagorneDAOUDI-MILOTde Corbierde cuyperdeppDerrienDIEDHIOUDonatiDouillardDubéeDuboisDuboisDUNESMEElmalkifavrauFerocFLAGEULFLAGEULFlameryFoucherFoucherGallandGELEOCGELEOCGentilGOAZIOUGreven RozeGueblezGUEGUENGueguenGuélouGuenoleGuillerm Le RoyGuillouGuillouxGuyonGUYONGuyonGuyotHamardHamelHelloHenryHerveHetteHomanHoussaisHuellouHuellouHuonJavréJegouJegouJouveKallagKerjeankloaregKustovskaLachiverLacourarieLaigneaulambertLannouLarvolLANTOINELE BAILLe BrasLe boulchLe BrigantLe BrigantLe CorreLe BrigantLe CorreLe CozLE COZLE CRASLe CrasLE CRASLE DENMATLe FollLe GarffLe goffLe GouardLe GallLe GuillouLe HégaratLe LuLe LayLE MAOLe Menecle menecLE PANSELe RoyLe Roy DuboisLe PioletLe RudulierLE SABAZECLe sauzeLemercierLe TroadecLEMESLELeSLiziardLendormyLOUISLeroyLucasLojouLOZAC'HLYSIMAQUEMELEUCMETRARDMarotMayeurMilotMILOTmilotMilotMilotMILOTMOREAUMorzedecMilotnicolasNicolasMIRAILNaouiNinatNINATParmeggianiPAVECPensecPavecPelletierPENSECPincPERRAULTPicollecPOIRIERPortanguenQUENDERFFPORTENEUVEQuillay--PetitbonQUILLAY--PETITBONRAOULTRaultRichardQUEMENERROLLANDQueroroulleauroulleauroulleauroulleauRupinRioRossbachSannerSarr OlorySavidan-sibėrilSibérilSiezaSiezaSichlerSichlerSUSLOVSUSLOVSUSLOVAtalecSpatuzziSTERNBERGTassetTataruchTerrienThiébaudThomasTitleyTesnieresTHEPAULTTrémelTribondeauTrebaulVeryTrémelTurluc'hZaidany El MalkiMonchecourtVERDIERBlaessKerharoBITON HENRYLUCASBOURDONNAYLucas BOURDONNAY LAMBRET PLUNIANPHILIPPE Anv bihan / PrénomRiwanonMathieuANNECédricMatthieumohFannyYounPierre-MariejullfrancineEmilieNatalieMaelanRichardAnnaigIlanAnthonyStéphanieAnaMarie ThéLenaVirginiePaulineThéaKristellSuzanneMarie AnnickVeroniqueSergeLéoniepaulineCharlinebernardpierreClaireClaireGwenNolwennArianeCharlotteCécileGenevièveDanielSimonYouennThomasBenjaminMaïSimonMaëlValentineJean-ClaudelilineHélèneFloreclarolisaMickaëlLiwaneThaoMalouMaelaHélèneMarylineBlandineRedouanebrewenPadrigJean-LucMarinaLouisHeleneFabienMarionRaymondBrigitteGoulvenSamMaartenHuguetteFRANCOIS /SOIGYannigKlervieEwenLunaHinaCamilleBrewalAourellChristopheCynthiaSwenVirginieAymericMarionCamilleKevinGaïaColineTaraDervMaodezLineNathalieMaryvonne DominiqueAzenorAlwenaalanAlonaFredHélèneLoeizbeatrice et geraldJeanGaëlleRhysLilianÉmilieKarineAnneHervéLilyJean MaïVivianeJeannotJacquelineDominiqueGoulvenMarie JulienneMarie HélèneMichelMaïwenn-ImanDenisPhilippeBarbaraFrançoiseClairePIMAdrienCorinneDeniseliliPierre-YvesMayaSolèneAlwenaCatherineValérieElouanAdeleGoulvenVirginieLaylaNoleensophieEflammEnoraArmelleThomasEvelyneCHRISTIANErigAnneCélestinJean-PhilippeMariusGIREGmarie-franceFrançoisThomasDidierTanguyChristianMariusanne-laureVivienAnnaAeligPatrickCHRISTELLENadègeCarineAudreyMelanieMatthieuGUYArthurOdileLauraJULIENMarionDELPHINEAntoineGwennaigMewenaArnaudGweltasMarieFelixMYRIAMDelphinejeannelaouenrenatolinaMargotAlexandreuLiAodrenErnestNellyMichelNeyaMarieromaricLéanoreIgorIliaSvetlanarozennSashaALICEMarie-ChristineHélénaAnaïsTifennKatellHollyMickaëlAxelleClaudineChristineDewiSébastienSolèneAnnaZaidAudreyGéraldineFannyFabienneMaxime Ben SandrineArnaudChristelle PatriciaEvelyneMaryseFrançoise</v>
      </c>
      <c r="F1" s="1" t="s">
        <v>12</v>
      </c>
      <c r="G1" s="1" t="s">
        <v>13</v>
      </c>
      <c r="H1" s="1" t="s">
        <v>14</v>
      </c>
      <c r="I1" s="1" t="s">
        <v>15</v>
      </c>
      <c r="J1" s="1" t="s">
        <v>16</v>
      </c>
    </row>
    <row r="2" spans="1:10" ht="13.8" thickBot="1" x14ac:dyDescent="0.3">
      <c r="A2" s="17">
        <v>44782.405531898148</v>
      </c>
      <c r="B2" s="50" t="s">
        <v>110</v>
      </c>
      <c r="C2" s="50" t="s">
        <v>111</v>
      </c>
      <c r="D2" s="50" t="s">
        <v>112</v>
      </c>
      <c r="E2" s="9" t="str">
        <f t="shared" ref="E2:E65" si="0">CONCATENATE(C2," ",D2)</f>
        <v>An habask Riwanon</v>
      </c>
      <c r="F2">
        <f>COUNTIFS(Jeudi!$C:$H,'Réponses au formulaire 1'!E2)+COUNTIFS(Vendredi!$C:$H,'Réponses au formulaire 1'!E2)+COUNTIFS(Samedi!$C:$H,'Réponses au formulaire 1'!E2)+COUNTIFS(Dimanche!$C:$H,'Réponses au formulaire 1'!E2)</f>
        <v>2</v>
      </c>
      <c r="G2">
        <f>COUNTIFS(Jeudi!$C:$H,'Réponses au formulaire 1'!E2)</f>
        <v>0</v>
      </c>
      <c r="H2">
        <f>COUNTIFS(Vendredi!$C:$H,'Réponses au formulaire 1'!E2)</f>
        <v>1</v>
      </c>
      <c r="I2">
        <f>COUNTIFS(Samedi!$C:$H,'Réponses au formulaire 1'!E2)</f>
        <v>1</v>
      </c>
      <c r="J2">
        <f>COUNTIFS(Dimanche!$C:$H,'Réponses au formulaire 1'!E2)</f>
        <v>0</v>
      </c>
    </row>
    <row r="3" spans="1:10" ht="13.8" thickBot="1" x14ac:dyDescent="0.3">
      <c r="A3" s="17">
        <v>44765.991149259258</v>
      </c>
      <c r="B3" s="50" t="s">
        <v>113</v>
      </c>
      <c r="C3" s="50" t="s">
        <v>114</v>
      </c>
      <c r="D3" s="50" t="s">
        <v>115</v>
      </c>
      <c r="E3" s="9" t="str">
        <f t="shared" si="0"/>
        <v>ANDRE Mathieu</v>
      </c>
      <c r="F3">
        <f>COUNTIFS(Jeudi!$C:$H,'Réponses au formulaire 1'!E3)+COUNTIFS(Vendredi!$C:$H,'Réponses au formulaire 1'!E3)+COUNTIFS(Samedi!$C:$H,'Réponses au formulaire 1'!E3)+COUNTIFS(Dimanche!$C:$H,'Réponses au formulaire 1'!E3)</f>
        <v>3</v>
      </c>
      <c r="G3">
        <f>COUNTIFS(Jeudi!$C:$H,'Réponses au formulaire 1'!E3)</f>
        <v>0</v>
      </c>
      <c r="H3">
        <f>COUNTIFS(Vendredi!$C:$H,'Réponses au formulaire 1'!E3)</f>
        <v>1</v>
      </c>
      <c r="I3">
        <f>COUNTIFS(Samedi!$C:$H,'Réponses au formulaire 1'!E3)</f>
        <v>1</v>
      </c>
      <c r="J3">
        <f>COUNTIFS(Dimanche!$C:$H,'Réponses au formulaire 1'!E3)</f>
        <v>1</v>
      </c>
    </row>
    <row r="4" spans="1:10" ht="13.8" thickBot="1" x14ac:dyDescent="0.3">
      <c r="A4" s="17">
        <v>44764.476667384261</v>
      </c>
      <c r="B4" s="50" t="s">
        <v>104</v>
      </c>
      <c r="C4" s="50" t="s">
        <v>758</v>
      </c>
      <c r="D4" s="50" t="s">
        <v>105</v>
      </c>
      <c r="E4" s="9" t="str">
        <f t="shared" si="0"/>
        <v>ANDREFF ANNE</v>
      </c>
      <c r="F4">
        <f>COUNTIFS(Jeudi!$C:$H,'Réponses au formulaire 1'!E4)+COUNTIFS(Vendredi!$C:$H,'Réponses au formulaire 1'!E4)+COUNTIFS(Samedi!$C:$H,'Réponses au formulaire 1'!E4)+COUNTIFS(Dimanche!$C:$H,'Réponses au formulaire 1'!E4)</f>
        <v>3</v>
      </c>
      <c r="G4">
        <f>COUNTIFS(Jeudi!$C:$H,'Réponses au formulaire 1'!E4)</f>
        <v>1</v>
      </c>
      <c r="H4">
        <f>COUNTIFS(Vendredi!$C:$H,'Réponses au formulaire 1'!E4)</f>
        <v>1</v>
      </c>
      <c r="I4">
        <f>COUNTIFS(Samedi!$C:$H,'Réponses au formulaire 1'!E4)</f>
        <v>0</v>
      </c>
      <c r="J4">
        <f>COUNTIFS(Dimanche!$C:$H,'Réponses au formulaire 1'!E4)</f>
        <v>1</v>
      </c>
    </row>
    <row r="5" spans="1:10" ht="18.75" customHeight="1" thickBot="1" x14ac:dyDescent="0.3">
      <c r="A5" s="17">
        <v>44789.455710034723</v>
      </c>
      <c r="B5" s="50" t="s">
        <v>116</v>
      </c>
      <c r="C5" s="50" t="s">
        <v>117</v>
      </c>
      <c r="D5" s="50" t="s">
        <v>118</v>
      </c>
      <c r="E5" s="9" t="str">
        <f t="shared" si="0"/>
        <v>Anjot Cédric</v>
      </c>
      <c r="F5">
        <f>COUNTIFS(Jeudi!$C:$H,'Réponses au formulaire 1'!E5)+COUNTIFS(Vendredi!$C:$H,'Réponses au formulaire 1'!E5)+COUNTIFS(Samedi!$C:$H,'Réponses au formulaire 1'!E5)+COUNTIFS(Dimanche!$C:$H,'Réponses au formulaire 1'!E5)</f>
        <v>2</v>
      </c>
      <c r="G5">
        <f>COUNTIFS(Jeudi!$C:$H,'Réponses au formulaire 1'!E5)</f>
        <v>0</v>
      </c>
      <c r="H5">
        <f>COUNTIFS(Vendredi!$C:$H,'Réponses au formulaire 1'!E5)</f>
        <v>0</v>
      </c>
      <c r="I5">
        <f>COUNTIFS(Samedi!$C:$H,'Réponses au formulaire 1'!E5)</f>
        <v>1</v>
      </c>
      <c r="J5">
        <f>COUNTIFS(Dimanche!$C:$H,'Réponses au formulaire 1'!E5)</f>
        <v>1</v>
      </c>
    </row>
    <row r="6" spans="1:10" ht="13.8" thickBot="1" x14ac:dyDescent="0.3">
      <c r="A6" s="17">
        <v>44750.617782870366</v>
      </c>
      <c r="B6" s="50" t="s">
        <v>119</v>
      </c>
      <c r="C6" s="50" t="s">
        <v>120</v>
      </c>
      <c r="D6" s="50" t="s">
        <v>121</v>
      </c>
      <c r="E6" s="9" t="str">
        <f t="shared" si="0"/>
        <v>Apriou Matthieu</v>
      </c>
      <c r="F6">
        <f>COUNTIFS(Jeudi!$C:$H,'Réponses au formulaire 1'!E6)+COUNTIFS(Vendredi!$C:$H,'Réponses au formulaire 1'!E6)+COUNTIFS(Samedi!$C:$H,'Réponses au formulaire 1'!E6)+COUNTIFS(Dimanche!$C:$H,'Réponses au formulaire 1'!E6)</f>
        <v>2</v>
      </c>
      <c r="G6">
        <f>COUNTIFS(Jeudi!$C:$H,'Réponses au formulaire 1'!E6)</f>
        <v>0</v>
      </c>
      <c r="H6">
        <f>COUNTIFS(Vendredi!$C:$H,'Réponses au formulaire 1'!E6)</f>
        <v>1</v>
      </c>
      <c r="I6">
        <f>COUNTIFS(Samedi!$C:$H,'Réponses au formulaire 1'!E6)</f>
        <v>0</v>
      </c>
      <c r="J6">
        <f>COUNTIFS(Dimanche!$C:$H,'Réponses au formulaire 1'!E6)</f>
        <v>1</v>
      </c>
    </row>
    <row r="7" spans="1:10" ht="13.8" thickBot="1" x14ac:dyDescent="0.3">
      <c r="A7" s="17">
        <v>44781.523054710648</v>
      </c>
      <c r="B7" s="50" t="s">
        <v>122</v>
      </c>
      <c r="C7" s="50" t="s">
        <v>123</v>
      </c>
      <c r="D7" s="50" t="s">
        <v>124</v>
      </c>
      <c r="E7" s="9" t="str">
        <f t="shared" si="0"/>
        <v>asghari moh</v>
      </c>
      <c r="F7">
        <f>COUNTIFS(Jeudi!$C:$H,'Réponses au formulaire 1'!E7)+COUNTIFS(Vendredi!$C:$H,'Réponses au formulaire 1'!E7)+COUNTIFS(Samedi!$C:$H,'Réponses au formulaire 1'!E7)+COUNTIFS(Dimanche!$C:$H,'Réponses au formulaire 1'!E7)</f>
        <v>3</v>
      </c>
      <c r="G7">
        <f>COUNTIFS(Jeudi!$C:$H,'Réponses au formulaire 1'!E7)</f>
        <v>0</v>
      </c>
      <c r="H7">
        <f>COUNTIFS(Vendredi!$C:$H,'Réponses au formulaire 1'!E7)</f>
        <v>1</v>
      </c>
      <c r="I7">
        <f>COUNTIFS(Samedi!$C:$H,'Réponses au formulaire 1'!E7)</f>
        <v>1</v>
      </c>
      <c r="J7">
        <f>COUNTIFS(Dimanche!$C:$H,'Réponses au formulaire 1'!E7)</f>
        <v>1</v>
      </c>
    </row>
    <row r="8" spans="1:10" ht="13.8" thickBot="1" x14ac:dyDescent="0.3">
      <c r="A8" s="17">
        <v>44746.903495266204</v>
      </c>
      <c r="B8" s="50" t="s">
        <v>125</v>
      </c>
      <c r="C8" s="50" t="s">
        <v>126</v>
      </c>
      <c r="D8" s="50" t="s">
        <v>127</v>
      </c>
      <c r="E8" s="9" t="str">
        <f t="shared" si="0"/>
        <v>AUBREE Fanny</v>
      </c>
      <c r="F8">
        <f>COUNTIFS(Jeudi!$C:$H,'Réponses au formulaire 1'!E8)+COUNTIFS(Vendredi!$C:$H,'Réponses au formulaire 1'!E8)+COUNTIFS(Samedi!$C:$H,'Réponses au formulaire 1'!E8)+COUNTIFS(Dimanche!$C:$H,'Réponses au formulaire 1'!E8)</f>
        <v>0</v>
      </c>
      <c r="G8">
        <f>COUNTIFS(Jeudi!$C:$H,'Réponses au formulaire 1'!E8)</f>
        <v>0</v>
      </c>
      <c r="H8">
        <f>COUNTIFS(Vendredi!$C:$H,'Réponses au formulaire 1'!E8)</f>
        <v>0</v>
      </c>
      <c r="I8">
        <f>COUNTIFS(Samedi!$C:$H,'Réponses au formulaire 1'!E8)</f>
        <v>0</v>
      </c>
      <c r="J8">
        <f>COUNTIFS(Dimanche!$C:$H,'Réponses au formulaire 1'!E8)</f>
        <v>0</v>
      </c>
    </row>
    <row r="9" spans="1:10" ht="13.8" thickBot="1" x14ac:dyDescent="0.3">
      <c r="A9" s="17">
        <v>44792.966416446754</v>
      </c>
      <c r="B9" s="50" t="s">
        <v>128</v>
      </c>
      <c r="C9" s="50" t="s">
        <v>129</v>
      </c>
      <c r="D9" s="50" t="s">
        <v>130</v>
      </c>
      <c r="E9" s="9" t="str">
        <f t="shared" si="0"/>
        <v>Aubry Youn</v>
      </c>
      <c r="F9">
        <f>COUNTIFS(Jeudi!$C:$H,'Réponses au formulaire 1'!E9)+COUNTIFS(Vendredi!$C:$H,'Réponses au formulaire 1'!E9)+COUNTIFS(Samedi!$C:$H,'Réponses au formulaire 1'!E9)+COUNTIFS(Dimanche!$C:$H,'Réponses au formulaire 1'!E9)</f>
        <v>0</v>
      </c>
      <c r="G9">
        <f>COUNTIFS(Jeudi!$C:$H,'Réponses au formulaire 1'!E9)</f>
        <v>0</v>
      </c>
      <c r="H9">
        <f>COUNTIFS(Vendredi!$C:$H,'Réponses au formulaire 1'!E9)</f>
        <v>0</v>
      </c>
      <c r="I9">
        <f>COUNTIFS(Samedi!$C:$H,'Réponses au formulaire 1'!E9)</f>
        <v>0</v>
      </c>
      <c r="J9">
        <f>COUNTIFS(Dimanche!$C:$H,'Réponses au formulaire 1'!E9)</f>
        <v>0</v>
      </c>
    </row>
    <row r="10" spans="1:10" ht="13.8" thickBot="1" x14ac:dyDescent="0.3">
      <c r="A10" s="17">
        <v>44777.87890030093</v>
      </c>
      <c r="B10" s="50" t="s">
        <v>131</v>
      </c>
      <c r="C10" s="50" t="s">
        <v>132</v>
      </c>
      <c r="D10" s="50" t="s">
        <v>133</v>
      </c>
      <c r="E10" s="9" t="str">
        <f t="shared" si="0"/>
        <v>Barbier Pierre-Marie</v>
      </c>
      <c r="F10">
        <f>COUNTIFS(Jeudi!$C:$H,'Réponses au formulaire 1'!E10)+COUNTIFS(Vendredi!$C:$H,'Réponses au formulaire 1'!E10)+COUNTIFS(Samedi!$C:$H,'Réponses au formulaire 1'!E10)+COUNTIFS(Dimanche!$C:$H,'Réponses au formulaire 1'!E10)</f>
        <v>2</v>
      </c>
      <c r="G10">
        <f>COUNTIFS(Jeudi!$C:$H,'Réponses au formulaire 1'!E10)</f>
        <v>1</v>
      </c>
      <c r="H10">
        <f>COUNTIFS(Vendredi!$C:$H,'Réponses au formulaire 1'!E10)</f>
        <v>1</v>
      </c>
      <c r="I10">
        <f>COUNTIFS(Samedi!$C:$H,'Réponses au formulaire 1'!E10)</f>
        <v>0</v>
      </c>
      <c r="J10">
        <f>COUNTIFS(Dimanche!$C:$H,'Réponses au formulaire 1'!E10)</f>
        <v>0</v>
      </c>
    </row>
    <row r="11" spans="1:10" ht="13.8" thickBot="1" x14ac:dyDescent="0.3">
      <c r="A11" s="17">
        <v>44774.364341597218</v>
      </c>
      <c r="B11" s="50" t="s">
        <v>134</v>
      </c>
      <c r="C11" s="50" t="s">
        <v>135</v>
      </c>
      <c r="D11" s="50" t="s">
        <v>136</v>
      </c>
      <c r="E11" s="9" t="str">
        <f t="shared" si="0"/>
        <v>bayart jull</v>
      </c>
      <c r="F11">
        <f>COUNTIFS(Jeudi!$C:$H,'Réponses au formulaire 1'!E11)+COUNTIFS(Vendredi!$C:$H,'Réponses au formulaire 1'!E11)+COUNTIFS(Samedi!$C:$H,'Réponses au formulaire 1'!E11)+COUNTIFS(Dimanche!$C:$H,'Réponses au formulaire 1'!E11)</f>
        <v>2</v>
      </c>
      <c r="G11">
        <f>COUNTIFS(Jeudi!$C:$H,'Réponses au formulaire 1'!E11)</f>
        <v>0</v>
      </c>
      <c r="H11">
        <f>COUNTIFS(Vendredi!$C:$H,'Réponses au formulaire 1'!E11)</f>
        <v>0</v>
      </c>
      <c r="I11">
        <f>COUNTIFS(Samedi!$C:$H,'Réponses au formulaire 1'!E11)</f>
        <v>1</v>
      </c>
      <c r="J11">
        <f>COUNTIFS(Dimanche!$C:$H,'Réponses au formulaire 1'!E11)</f>
        <v>1</v>
      </c>
    </row>
    <row r="12" spans="1:10" ht="13.8" thickBot="1" x14ac:dyDescent="0.3">
      <c r="A12" s="17">
        <v>44764.711432731478</v>
      </c>
      <c r="B12" s="50" t="s">
        <v>137</v>
      </c>
      <c r="C12" s="50" t="s">
        <v>135</v>
      </c>
      <c r="D12" s="50" t="s">
        <v>138</v>
      </c>
      <c r="E12" s="9" t="str">
        <f t="shared" si="0"/>
        <v>bayart francine</v>
      </c>
      <c r="F12">
        <f>COUNTIFS(Jeudi!$C:$H,'Réponses au formulaire 1'!E12)+COUNTIFS(Vendredi!$C:$H,'Réponses au formulaire 1'!E12)+COUNTIFS(Samedi!$C:$H,'Réponses au formulaire 1'!E12)+COUNTIFS(Dimanche!$C:$H,'Réponses au formulaire 1'!E12)</f>
        <v>2</v>
      </c>
      <c r="G12">
        <f>COUNTIFS(Jeudi!$C:$H,'Réponses au formulaire 1'!E12)</f>
        <v>0</v>
      </c>
      <c r="H12">
        <f>COUNTIFS(Vendredi!$C:$H,'Réponses au formulaire 1'!E12)</f>
        <v>1</v>
      </c>
      <c r="I12">
        <f>COUNTIFS(Samedi!$C:$H,'Réponses au formulaire 1'!E12)</f>
        <v>1</v>
      </c>
      <c r="J12">
        <f>COUNTIFS(Dimanche!$C:$H,'Réponses au formulaire 1'!E12)</f>
        <v>0</v>
      </c>
    </row>
    <row r="13" spans="1:10" ht="13.8" thickBot="1" x14ac:dyDescent="0.3">
      <c r="A13" s="17">
        <v>44764.679763564811</v>
      </c>
      <c r="B13" s="50" t="s">
        <v>139</v>
      </c>
      <c r="C13" s="50" t="s">
        <v>140</v>
      </c>
      <c r="D13" s="50" t="s">
        <v>141</v>
      </c>
      <c r="E13" s="9" t="str">
        <f t="shared" si="0"/>
        <v>Bégoc Emilie</v>
      </c>
      <c r="F13">
        <f>COUNTIFS(Jeudi!$C:$H,'Réponses au formulaire 1'!E13)+COUNTIFS(Vendredi!$C:$H,'Réponses au formulaire 1'!E13)+COUNTIFS(Samedi!$C:$H,'Réponses au formulaire 1'!E13)+COUNTIFS(Dimanche!$C:$H,'Réponses au formulaire 1'!E13)</f>
        <v>1</v>
      </c>
      <c r="G13">
        <f>COUNTIFS(Jeudi!$C:$H,'Réponses au formulaire 1'!E13)</f>
        <v>0</v>
      </c>
      <c r="H13">
        <f>COUNTIFS(Vendredi!$C:$H,'Réponses au formulaire 1'!E13)</f>
        <v>0</v>
      </c>
      <c r="I13">
        <f>COUNTIFS(Samedi!$C:$H,'Réponses au formulaire 1'!E13)</f>
        <v>1</v>
      </c>
      <c r="J13">
        <f>COUNTIFS(Dimanche!$C:$H,'Réponses au formulaire 1'!E13)</f>
        <v>0</v>
      </c>
    </row>
    <row r="14" spans="1:10" ht="13.8" thickBot="1" x14ac:dyDescent="0.3">
      <c r="A14" s="17">
        <v>44763.628526284723</v>
      </c>
      <c r="B14" s="50" t="s">
        <v>142</v>
      </c>
      <c r="C14" s="50" t="s">
        <v>143</v>
      </c>
      <c r="D14" s="50" t="s">
        <v>144</v>
      </c>
      <c r="E14" s="9" t="str">
        <f t="shared" si="0"/>
        <v>Benibri Natalie</v>
      </c>
      <c r="F14">
        <f>COUNTIFS(Jeudi!$C:$H,'Réponses au formulaire 1'!E14)+COUNTIFS(Vendredi!$C:$H,'Réponses au formulaire 1'!E14)+COUNTIFS(Samedi!$C:$H,'Réponses au formulaire 1'!E14)+COUNTIFS(Dimanche!$C:$H,'Réponses au formulaire 1'!E14)</f>
        <v>1</v>
      </c>
      <c r="G14">
        <f>COUNTIFS(Jeudi!$C:$H,'Réponses au formulaire 1'!E14)</f>
        <v>0</v>
      </c>
      <c r="H14">
        <f>COUNTIFS(Vendredi!$C:$H,'Réponses au formulaire 1'!E14)</f>
        <v>1</v>
      </c>
      <c r="I14">
        <f>COUNTIFS(Samedi!$C:$H,'Réponses au formulaire 1'!E14)</f>
        <v>0</v>
      </c>
      <c r="J14">
        <f>COUNTIFS(Dimanche!$C:$H,'Réponses au formulaire 1'!E14)</f>
        <v>0</v>
      </c>
    </row>
    <row r="15" spans="1:10" ht="13.8" thickBot="1" x14ac:dyDescent="0.3">
      <c r="A15" s="17">
        <v>44769.878547835644</v>
      </c>
      <c r="B15" s="50" t="s">
        <v>145</v>
      </c>
      <c r="C15" s="50" t="s">
        <v>146</v>
      </c>
      <c r="D15" s="50" t="s">
        <v>147</v>
      </c>
      <c r="E15" s="9" t="str">
        <f t="shared" si="0"/>
        <v>Bertevas Maelan</v>
      </c>
      <c r="F15">
        <f>COUNTIFS(Jeudi!$C:$H,'Réponses au formulaire 1'!E15)+COUNTIFS(Vendredi!$C:$H,'Réponses au formulaire 1'!E15)+COUNTIFS(Samedi!$C:$H,'Réponses au formulaire 1'!E15)+COUNTIFS(Dimanche!$C:$H,'Réponses au formulaire 1'!E15)</f>
        <v>0</v>
      </c>
      <c r="G15">
        <f>COUNTIFS(Jeudi!$C:$H,'Réponses au formulaire 1'!E15)</f>
        <v>0</v>
      </c>
      <c r="H15">
        <f>COUNTIFS(Vendredi!$C:$H,'Réponses au formulaire 1'!E15)</f>
        <v>0</v>
      </c>
      <c r="I15">
        <f>COUNTIFS(Samedi!$C:$H,'Réponses au formulaire 1'!E15)</f>
        <v>0</v>
      </c>
      <c r="J15">
        <f>COUNTIFS(Dimanche!$C:$H,'Réponses au formulaire 1'!E15)</f>
        <v>0</v>
      </c>
    </row>
    <row r="16" spans="1:10" ht="13.8" thickBot="1" x14ac:dyDescent="0.3">
      <c r="A16" s="17">
        <v>44769.763049652778</v>
      </c>
      <c r="B16" s="50" t="s">
        <v>148</v>
      </c>
      <c r="C16" s="50" t="s">
        <v>149</v>
      </c>
      <c r="D16" s="50" t="s">
        <v>6</v>
      </c>
      <c r="E16" s="9" t="str">
        <f t="shared" si="0"/>
        <v>Bertin Richard</v>
      </c>
      <c r="F16">
        <f>COUNTIFS(Jeudi!$C:$H,'Réponses au formulaire 1'!E16)+COUNTIFS(Vendredi!$C:$H,'Réponses au formulaire 1'!E16)+COUNTIFS(Samedi!$C:$H,'Réponses au formulaire 1'!E16)+COUNTIFS(Dimanche!$C:$H,'Réponses au formulaire 1'!E16)</f>
        <v>2</v>
      </c>
      <c r="G16">
        <f>COUNTIFS(Jeudi!$C:$H,'Réponses au formulaire 1'!E16)</f>
        <v>1</v>
      </c>
      <c r="H16">
        <f>COUNTIFS(Vendredi!$C:$H,'Réponses au formulaire 1'!E16)</f>
        <v>0</v>
      </c>
      <c r="I16">
        <f>COUNTIFS(Samedi!$C:$H,'Réponses au formulaire 1'!E16)</f>
        <v>0</v>
      </c>
      <c r="J16">
        <f>COUNTIFS(Dimanche!$C:$H,'Réponses au formulaire 1'!E16)</f>
        <v>1</v>
      </c>
    </row>
    <row r="17" spans="1:10" ht="13.8" thickBot="1" x14ac:dyDescent="0.3">
      <c r="A17" s="17">
        <v>44777.664109120371</v>
      </c>
      <c r="B17" s="50" t="s">
        <v>150</v>
      </c>
      <c r="C17" s="50" t="s">
        <v>151</v>
      </c>
      <c r="D17" s="50" t="s">
        <v>5</v>
      </c>
      <c r="E17" s="9" t="str">
        <f t="shared" si="0"/>
        <v>BERTIN Annaig</v>
      </c>
      <c r="F17">
        <f>COUNTIFS(Jeudi!$C:$H,'Réponses au formulaire 1'!E17)+COUNTIFS(Vendredi!$C:$H,'Réponses au formulaire 1'!E17)+COUNTIFS(Samedi!$C:$H,'Réponses au formulaire 1'!E17)+COUNTIFS(Dimanche!$C:$H,'Réponses au formulaire 1'!E17)</f>
        <v>2</v>
      </c>
      <c r="G17">
        <f>COUNTIFS(Jeudi!$C:$H,'Réponses au formulaire 1'!E17)</f>
        <v>0</v>
      </c>
      <c r="H17">
        <f>COUNTIFS(Vendredi!$C:$H,'Réponses au formulaire 1'!E17)</f>
        <v>0</v>
      </c>
      <c r="I17">
        <f>COUNTIFS(Samedi!$C:$H,'Réponses au formulaire 1'!E17)</f>
        <v>1</v>
      </c>
      <c r="J17">
        <f>COUNTIFS(Dimanche!$C:$H,'Réponses au formulaire 1'!E17)</f>
        <v>1</v>
      </c>
    </row>
    <row r="18" spans="1:10" ht="13.8" thickBot="1" x14ac:dyDescent="0.3">
      <c r="A18" s="17">
        <v>44791.386997199079</v>
      </c>
      <c r="B18" s="50" t="s">
        <v>152</v>
      </c>
      <c r="C18" s="50" t="s">
        <v>149</v>
      </c>
      <c r="D18" s="50" t="s">
        <v>153</v>
      </c>
      <c r="E18" s="9" t="str">
        <f t="shared" si="0"/>
        <v>Bertin Ilan</v>
      </c>
      <c r="F18">
        <f>COUNTIFS(Jeudi!$C:$H,'Réponses au formulaire 1'!E18)+COUNTIFS(Vendredi!$C:$H,'Réponses au formulaire 1'!E18)+COUNTIFS(Samedi!$C:$H,'Réponses au formulaire 1'!E18)+COUNTIFS(Dimanche!$C:$H,'Réponses au formulaire 1'!E18)</f>
        <v>3</v>
      </c>
      <c r="G18">
        <f>COUNTIFS(Jeudi!$C:$H,'Réponses au formulaire 1'!E18)</f>
        <v>0</v>
      </c>
      <c r="H18">
        <f>COUNTIFS(Vendredi!$C:$H,'Réponses au formulaire 1'!E18)</f>
        <v>1</v>
      </c>
      <c r="I18">
        <f>COUNTIFS(Samedi!$C:$H,'Réponses au formulaire 1'!E18)</f>
        <v>1</v>
      </c>
      <c r="J18">
        <f>COUNTIFS(Dimanche!$C:$H,'Réponses au formulaire 1'!E18)</f>
        <v>1</v>
      </c>
    </row>
    <row r="19" spans="1:10" ht="13.8" thickBot="1" x14ac:dyDescent="0.3">
      <c r="A19" s="17">
        <v>44789.364269004625</v>
      </c>
      <c r="B19" s="50" t="s">
        <v>154</v>
      </c>
      <c r="C19" s="50" t="s">
        <v>149</v>
      </c>
      <c r="D19" s="50" t="s">
        <v>155</v>
      </c>
      <c r="E19" s="9" t="str">
        <f t="shared" si="0"/>
        <v>Bertin Anthony</v>
      </c>
      <c r="F19">
        <f>COUNTIFS(Jeudi!$C:$H,'Réponses au formulaire 1'!E19)+COUNTIFS(Vendredi!$C:$H,'Réponses au formulaire 1'!E19)+COUNTIFS(Samedi!$C:$H,'Réponses au formulaire 1'!E19)+COUNTIFS(Dimanche!$C:$H,'Réponses au formulaire 1'!E19)</f>
        <v>0</v>
      </c>
      <c r="G19">
        <f>COUNTIFS(Jeudi!$C:$H,'Réponses au formulaire 1'!E19)</f>
        <v>0</v>
      </c>
      <c r="H19">
        <f>COUNTIFS(Vendredi!$C:$H,'Réponses au formulaire 1'!E19)</f>
        <v>0</v>
      </c>
      <c r="I19">
        <f>COUNTIFS(Samedi!$C:$H,'Réponses au formulaire 1'!E19)</f>
        <v>0</v>
      </c>
      <c r="J19">
        <f>COUNTIFS(Dimanche!$C:$H,'Réponses au formulaire 1'!E19)</f>
        <v>0</v>
      </c>
    </row>
    <row r="20" spans="1:10" ht="13.8" thickBot="1" x14ac:dyDescent="0.3">
      <c r="A20" s="17">
        <v>44771.568526527779</v>
      </c>
      <c r="B20" s="50" t="s">
        <v>156</v>
      </c>
      <c r="C20" s="50" t="s">
        <v>149</v>
      </c>
      <c r="D20" s="50" t="s">
        <v>157</v>
      </c>
      <c r="E20" s="9" t="str">
        <f t="shared" si="0"/>
        <v>Bertin Stéphanie</v>
      </c>
      <c r="F20">
        <f>COUNTIFS(Jeudi!$C:$H,'Réponses au formulaire 1'!E20)+COUNTIFS(Vendredi!$C:$H,'Réponses au formulaire 1'!E20)+COUNTIFS(Samedi!$C:$H,'Réponses au formulaire 1'!E20)+COUNTIFS(Dimanche!$C:$H,'Réponses au formulaire 1'!E20)</f>
        <v>3</v>
      </c>
      <c r="G20">
        <f>COUNTIFS(Jeudi!$C:$H,'Réponses au formulaire 1'!E20)</f>
        <v>0</v>
      </c>
      <c r="H20">
        <f>COUNTIFS(Vendredi!$C:$H,'Réponses au formulaire 1'!E20)</f>
        <v>1</v>
      </c>
      <c r="I20">
        <f>COUNTIFS(Samedi!$C:$H,'Réponses au formulaire 1'!E20)</f>
        <v>1</v>
      </c>
      <c r="J20">
        <f>COUNTIFS(Dimanche!$C:$H,'Réponses au formulaire 1'!E20)</f>
        <v>1</v>
      </c>
    </row>
    <row r="21" spans="1:10" ht="13.8" thickBot="1" x14ac:dyDescent="0.3">
      <c r="B21" s="50" t="s">
        <v>154</v>
      </c>
      <c r="C21" s="50" t="s">
        <v>149</v>
      </c>
      <c r="D21" s="50" t="s">
        <v>158</v>
      </c>
      <c r="E21" s="9" t="str">
        <f t="shared" si="0"/>
        <v>Bertin Ana</v>
      </c>
      <c r="F21">
        <f>COUNTIFS(Jeudi!$C:$H,'Réponses au formulaire 1'!E21)+COUNTIFS(Vendredi!$C:$H,'Réponses au formulaire 1'!E21)+COUNTIFS(Samedi!$C:$H,'Réponses au formulaire 1'!E21)+COUNTIFS(Dimanche!$C:$H,'Réponses au formulaire 1'!E21)</f>
        <v>0</v>
      </c>
      <c r="G21">
        <f>COUNTIFS(Jeudi!$C:$H,'Réponses au formulaire 1'!E21)</f>
        <v>0</v>
      </c>
      <c r="H21">
        <f>COUNTIFS(Vendredi!$C:$H,'Réponses au formulaire 1'!E21)</f>
        <v>0</v>
      </c>
      <c r="I21">
        <f>COUNTIFS(Samedi!$C:$H,'Réponses au formulaire 1'!E21)</f>
        <v>0</v>
      </c>
      <c r="J21">
        <f>COUNTIFS(Dimanche!$C:$H,'Réponses au formulaire 1'!E21)</f>
        <v>0</v>
      </c>
    </row>
    <row r="22" spans="1:10" ht="13.8" thickBot="1" x14ac:dyDescent="0.3">
      <c r="B22" s="50" t="s">
        <v>159</v>
      </c>
      <c r="C22" s="50" t="s">
        <v>160</v>
      </c>
      <c r="D22" s="50" t="s">
        <v>161</v>
      </c>
      <c r="E22" s="9" t="str">
        <f t="shared" si="0"/>
        <v>Bianic Marie Thé</v>
      </c>
      <c r="F22">
        <f>COUNTIFS(Jeudi!$C:$H,'Réponses au formulaire 1'!E22)+COUNTIFS(Vendredi!$C:$H,'Réponses au formulaire 1'!E22)+COUNTIFS(Samedi!$C:$H,'Réponses au formulaire 1'!E22)+COUNTIFS(Dimanche!$C:$H,'Réponses au formulaire 1'!E22)</f>
        <v>2</v>
      </c>
      <c r="G22">
        <f>COUNTIFS(Jeudi!$C:$H,'Réponses au formulaire 1'!E22)</f>
        <v>0</v>
      </c>
      <c r="H22">
        <f>COUNTIFS(Vendredi!$C:$H,'Réponses au formulaire 1'!E22)</f>
        <v>0</v>
      </c>
      <c r="I22">
        <f>COUNTIFS(Samedi!$C:$H,'Réponses au formulaire 1'!E22)</f>
        <v>1</v>
      </c>
      <c r="J22">
        <f>COUNTIFS(Dimanche!$C:$H,'Réponses au formulaire 1'!E22)</f>
        <v>1</v>
      </c>
    </row>
    <row r="23" spans="1:10" ht="13.8" thickBot="1" x14ac:dyDescent="0.3">
      <c r="B23" s="50" t="s">
        <v>162</v>
      </c>
      <c r="C23" s="50" t="s">
        <v>163</v>
      </c>
      <c r="D23" s="50" t="s">
        <v>164</v>
      </c>
      <c r="E23" s="9" t="str">
        <f t="shared" si="0"/>
        <v>Boisard Le Coat Lena</v>
      </c>
      <c r="F23">
        <f>COUNTIFS(Jeudi!$C:$H,'Réponses au formulaire 1'!E23)+COUNTIFS(Vendredi!$C:$H,'Réponses au formulaire 1'!E23)+COUNTIFS(Samedi!$C:$H,'Réponses au formulaire 1'!E23)+COUNTIFS(Dimanche!$C:$H,'Réponses au formulaire 1'!E23)</f>
        <v>3</v>
      </c>
      <c r="G23">
        <f>COUNTIFS(Jeudi!$C:$H,'Réponses au formulaire 1'!E23)</f>
        <v>0</v>
      </c>
      <c r="H23">
        <f>COUNTIFS(Vendredi!$C:$H,'Réponses au formulaire 1'!E23)</f>
        <v>1</v>
      </c>
      <c r="I23">
        <f>COUNTIFS(Samedi!$C:$H,'Réponses au formulaire 1'!E23)</f>
        <v>1</v>
      </c>
      <c r="J23">
        <f>COUNTIFS(Dimanche!$C:$H,'Réponses au formulaire 1'!E23)</f>
        <v>1</v>
      </c>
    </row>
    <row r="24" spans="1:10" ht="13.8" thickBot="1" x14ac:dyDescent="0.3">
      <c r="B24" s="50" t="s">
        <v>165</v>
      </c>
      <c r="C24" s="53" t="s">
        <v>166</v>
      </c>
      <c r="D24" s="53" t="s">
        <v>167</v>
      </c>
      <c r="E24" s="9" t="str">
        <f t="shared" si="0"/>
        <v>Botrel Virginie</v>
      </c>
      <c r="F24">
        <f>COUNTIFS(Jeudi!$C:$H,'Réponses au formulaire 1'!E24)+COUNTIFS(Vendredi!$C:$H,'Réponses au formulaire 1'!E24)+COUNTIFS(Samedi!$C:$H,'Réponses au formulaire 1'!E24)+COUNTIFS(Dimanche!$C:$H,'Réponses au formulaire 1'!E24)</f>
        <v>0</v>
      </c>
      <c r="G24">
        <f>COUNTIFS(Jeudi!$C:$H,'Réponses au formulaire 1'!E24)</f>
        <v>0</v>
      </c>
      <c r="H24">
        <f>COUNTIFS(Vendredi!$C:$H,'Réponses au formulaire 1'!E24)</f>
        <v>0</v>
      </c>
      <c r="I24">
        <f>COUNTIFS(Samedi!$C:$H,'Réponses au formulaire 1'!E24)</f>
        <v>0</v>
      </c>
      <c r="J24">
        <f>COUNTIFS(Dimanche!$C:$H,'Réponses au formulaire 1'!E24)</f>
        <v>0</v>
      </c>
    </row>
    <row r="25" spans="1:10" ht="13.8" thickBot="1" x14ac:dyDescent="0.3">
      <c r="B25" s="50" t="s">
        <v>168</v>
      </c>
      <c r="C25" s="50" t="s">
        <v>166</v>
      </c>
      <c r="D25" s="50" t="s">
        <v>169</v>
      </c>
      <c r="E25" s="9" t="str">
        <f t="shared" si="0"/>
        <v>Botrel Pauline</v>
      </c>
      <c r="F25">
        <f>COUNTIFS(Jeudi!$C:$H,'Réponses au formulaire 1'!E25)+COUNTIFS(Vendredi!$C:$H,'Réponses au formulaire 1'!E25)+COUNTIFS(Samedi!$C:$H,'Réponses au formulaire 1'!E25)+COUNTIFS(Dimanche!$C:$H,'Réponses au formulaire 1'!E25)</f>
        <v>0</v>
      </c>
      <c r="G25">
        <f>COUNTIFS(Jeudi!$C:$H,'Réponses au formulaire 1'!E25)</f>
        <v>0</v>
      </c>
      <c r="H25">
        <f>COUNTIFS(Vendredi!$C:$H,'Réponses au formulaire 1'!E25)</f>
        <v>0</v>
      </c>
      <c r="I25">
        <f>COUNTIFS(Samedi!$C:$H,'Réponses au formulaire 1'!E25)</f>
        <v>0</v>
      </c>
      <c r="J25">
        <f>COUNTIFS(Dimanche!$C:$H,'Réponses au formulaire 1'!E25)</f>
        <v>0</v>
      </c>
    </row>
    <row r="26" spans="1:10" ht="13.8" thickBot="1" x14ac:dyDescent="0.3">
      <c r="B26" s="50" t="s">
        <v>170</v>
      </c>
      <c r="C26" s="50" t="s">
        <v>171</v>
      </c>
      <c r="D26" s="50" t="s">
        <v>172</v>
      </c>
      <c r="E26" s="9" t="str">
        <f t="shared" si="0"/>
        <v>Boucheron Théa</v>
      </c>
      <c r="F26">
        <f>COUNTIFS(Jeudi!$C:$H,'Réponses au formulaire 1'!E26)+COUNTIFS(Vendredi!$C:$H,'Réponses au formulaire 1'!E26)+COUNTIFS(Samedi!$C:$H,'Réponses au formulaire 1'!E26)+COUNTIFS(Dimanche!$C:$H,'Réponses au formulaire 1'!E26)</f>
        <v>2</v>
      </c>
      <c r="G26">
        <f>COUNTIFS(Jeudi!$C:$H,'Réponses au formulaire 1'!E26)</f>
        <v>1</v>
      </c>
      <c r="H26">
        <f>COUNTIFS(Vendredi!$C:$H,'Réponses au formulaire 1'!E26)</f>
        <v>1</v>
      </c>
      <c r="I26">
        <f>COUNTIFS(Samedi!$C:$H,'Réponses au formulaire 1'!E26)</f>
        <v>0</v>
      </c>
      <c r="J26">
        <f>COUNTIFS(Dimanche!$C:$H,'Réponses au formulaire 1'!E26)</f>
        <v>0</v>
      </c>
    </row>
    <row r="27" spans="1:10" ht="13.8" thickBot="1" x14ac:dyDescent="0.3">
      <c r="B27" s="50" t="s">
        <v>173</v>
      </c>
      <c r="C27" s="50" t="s">
        <v>174</v>
      </c>
      <c r="D27" s="50" t="s">
        <v>175</v>
      </c>
      <c r="E27" s="9" t="str">
        <f t="shared" si="0"/>
        <v>Bourdais Kristell</v>
      </c>
      <c r="F27">
        <f>COUNTIFS(Jeudi!$C:$H,'Réponses au formulaire 1'!E27)+COUNTIFS(Vendredi!$C:$H,'Réponses au formulaire 1'!E27)+COUNTIFS(Samedi!$C:$H,'Réponses au formulaire 1'!E27)+COUNTIFS(Dimanche!$C:$H,'Réponses au formulaire 1'!E27)</f>
        <v>2</v>
      </c>
      <c r="G27">
        <f>COUNTIFS(Jeudi!$C:$H,'Réponses au formulaire 1'!E27)</f>
        <v>0</v>
      </c>
      <c r="H27">
        <f>COUNTIFS(Vendredi!$C:$H,'Réponses au formulaire 1'!E27)</f>
        <v>1</v>
      </c>
      <c r="I27">
        <f>COUNTIFS(Samedi!$C:$H,'Réponses au formulaire 1'!E27)</f>
        <v>0</v>
      </c>
      <c r="J27">
        <f>COUNTIFS(Dimanche!$C:$H,'Réponses au formulaire 1'!E27)</f>
        <v>1</v>
      </c>
    </row>
    <row r="28" spans="1:10" ht="13.8" thickBot="1" x14ac:dyDescent="0.3">
      <c r="B28" s="50" t="s">
        <v>176</v>
      </c>
      <c r="C28" s="50" t="s">
        <v>177</v>
      </c>
      <c r="D28" s="50" t="s">
        <v>178</v>
      </c>
      <c r="E28" s="9" t="str">
        <f t="shared" si="0"/>
        <v>Bourdon Suzanne</v>
      </c>
      <c r="F28">
        <f>COUNTIFS(Jeudi!$C:$H,'Réponses au formulaire 1'!E28)+COUNTIFS(Vendredi!$C:$H,'Réponses au formulaire 1'!E28)+COUNTIFS(Samedi!$C:$H,'Réponses au formulaire 1'!E28)+COUNTIFS(Dimanche!$C:$H,'Réponses au formulaire 1'!E28)</f>
        <v>2</v>
      </c>
      <c r="G28">
        <f>COUNTIFS(Jeudi!$C:$H,'Réponses au formulaire 1'!E28)</f>
        <v>0</v>
      </c>
      <c r="H28">
        <f>COUNTIFS(Vendredi!$C:$H,'Réponses au formulaire 1'!E28)</f>
        <v>1</v>
      </c>
      <c r="I28">
        <f>COUNTIFS(Samedi!$C:$H,'Réponses au formulaire 1'!E28)</f>
        <v>1</v>
      </c>
      <c r="J28">
        <f>COUNTIFS(Dimanche!$C:$H,'Réponses au formulaire 1'!E28)</f>
        <v>0</v>
      </c>
    </row>
    <row r="29" spans="1:10" ht="13.8" thickBot="1" x14ac:dyDescent="0.3">
      <c r="B29" s="50" t="s">
        <v>179</v>
      </c>
      <c r="C29" s="50" t="s">
        <v>180</v>
      </c>
      <c r="D29" s="50" t="s">
        <v>181</v>
      </c>
      <c r="E29" s="9" t="str">
        <f t="shared" si="0"/>
        <v>BOURDONNAY Marie Annick</v>
      </c>
      <c r="F29">
        <f>COUNTIFS(Jeudi!$C:$H,'Réponses au formulaire 1'!E29)+COUNTIFS(Vendredi!$C:$H,'Réponses au formulaire 1'!E29)+COUNTIFS(Samedi!$C:$H,'Réponses au formulaire 1'!E29)+COUNTIFS(Dimanche!$C:$H,'Réponses au formulaire 1'!E29)</f>
        <v>3</v>
      </c>
      <c r="G29">
        <f>COUNTIFS(Jeudi!$C:$H,'Réponses au formulaire 1'!E29)</f>
        <v>1</v>
      </c>
      <c r="H29">
        <f>COUNTIFS(Vendredi!$C:$H,'Réponses au formulaire 1'!E29)</f>
        <v>0</v>
      </c>
      <c r="I29">
        <f>COUNTIFS(Samedi!$C:$H,'Réponses au formulaire 1'!E29)</f>
        <v>1</v>
      </c>
      <c r="J29">
        <f>COUNTIFS(Dimanche!$C:$H,'Réponses au formulaire 1'!E29)</f>
        <v>1</v>
      </c>
    </row>
    <row r="30" spans="1:10" ht="13.8" thickBot="1" x14ac:dyDescent="0.3">
      <c r="B30" s="50" t="s">
        <v>182</v>
      </c>
      <c r="C30" s="50" t="s">
        <v>183</v>
      </c>
      <c r="D30" s="50" t="s">
        <v>184</v>
      </c>
      <c r="E30" s="9" t="str">
        <f t="shared" si="0"/>
        <v>BOURJOT Veronique</v>
      </c>
      <c r="F30">
        <f>COUNTIFS(Jeudi!$C:$H,'Réponses au formulaire 1'!E30)+COUNTIFS(Vendredi!$C:$H,'Réponses au formulaire 1'!E30)+COUNTIFS(Samedi!$C:$H,'Réponses au formulaire 1'!E30)+COUNTIFS(Dimanche!$C:$H,'Réponses au formulaire 1'!E30)</f>
        <v>2</v>
      </c>
      <c r="G30">
        <f>COUNTIFS(Jeudi!$C:$H,'Réponses au formulaire 1'!E30)</f>
        <v>0</v>
      </c>
      <c r="H30">
        <f>COUNTIFS(Vendredi!$C:$H,'Réponses au formulaire 1'!E30)</f>
        <v>0</v>
      </c>
      <c r="I30">
        <f>COUNTIFS(Samedi!$C:$H,'Réponses au formulaire 1'!E30)</f>
        <v>1</v>
      </c>
      <c r="J30">
        <f>COUNTIFS(Dimanche!$C:$H,'Réponses au formulaire 1'!E30)</f>
        <v>1</v>
      </c>
    </row>
    <row r="31" spans="1:10" ht="13.8" thickBot="1" x14ac:dyDescent="0.3">
      <c r="B31" s="50" t="s">
        <v>185</v>
      </c>
      <c r="C31" s="50" t="s">
        <v>186</v>
      </c>
      <c r="D31" s="50" t="s">
        <v>187</v>
      </c>
      <c r="E31" s="9" t="str">
        <f t="shared" si="0"/>
        <v>Brielle Serge</v>
      </c>
      <c r="F31">
        <f>COUNTIFS(Jeudi!$C:$H,'Réponses au formulaire 1'!E31)+COUNTIFS(Vendredi!$C:$H,'Réponses au formulaire 1'!E31)+COUNTIFS(Samedi!$C:$H,'Réponses au formulaire 1'!E31)+COUNTIFS(Dimanche!$C:$H,'Réponses au formulaire 1'!E31)</f>
        <v>1</v>
      </c>
      <c r="G31">
        <f>COUNTIFS(Jeudi!$C:$H,'Réponses au formulaire 1'!E31)</f>
        <v>0</v>
      </c>
      <c r="H31">
        <f>COUNTIFS(Vendredi!$C:$H,'Réponses au formulaire 1'!E31)</f>
        <v>0</v>
      </c>
      <c r="I31">
        <f>COUNTIFS(Samedi!$C:$H,'Réponses au formulaire 1'!E31)</f>
        <v>1</v>
      </c>
      <c r="J31">
        <f>COUNTIFS(Dimanche!$C:$H,'Réponses au formulaire 1'!E31)</f>
        <v>0</v>
      </c>
    </row>
    <row r="32" spans="1:10" ht="13.8" thickBot="1" x14ac:dyDescent="0.3">
      <c r="B32" s="50" t="s">
        <v>188</v>
      </c>
      <c r="C32" s="54" t="s">
        <v>189</v>
      </c>
      <c r="D32" s="54" t="s">
        <v>190</v>
      </c>
      <c r="E32" s="9" t="str">
        <f t="shared" si="0"/>
        <v>Cabaret Léonie</v>
      </c>
      <c r="F32">
        <f>COUNTIFS(Jeudi!$C:$H,'Réponses au formulaire 1'!E32)+COUNTIFS(Vendredi!$C:$H,'Réponses au formulaire 1'!E32)+COUNTIFS(Samedi!$C:$H,'Réponses au formulaire 1'!E32)+COUNTIFS(Dimanche!$C:$H,'Réponses au formulaire 1'!E32)</f>
        <v>0</v>
      </c>
      <c r="G32">
        <f>COUNTIFS(Jeudi!$C:$H,'Réponses au formulaire 1'!E32)</f>
        <v>0</v>
      </c>
      <c r="H32">
        <f>COUNTIFS(Vendredi!$C:$H,'Réponses au formulaire 1'!E32)</f>
        <v>0</v>
      </c>
      <c r="I32">
        <f>COUNTIFS(Samedi!$C:$H,'Réponses au formulaire 1'!E32)</f>
        <v>0</v>
      </c>
      <c r="J32">
        <f>COUNTIFS(Dimanche!$C:$H,'Réponses au formulaire 1'!E32)</f>
        <v>0</v>
      </c>
    </row>
    <row r="33" spans="2:10" ht="13.8" thickBot="1" x14ac:dyDescent="0.3">
      <c r="B33" s="50" t="s">
        <v>191</v>
      </c>
      <c r="C33" s="50" t="s">
        <v>192</v>
      </c>
      <c r="D33" s="50" t="s">
        <v>193</v>
      </c>
      <c r="E33" s="9" t="str">
        <f t="shared" si="0"/>
        <v>cabaret pauline</v>
      </c>
      <c r="F33">
        <f>COUNTIFS(Jeudi!$C:$H,'Réponses au formulaire 1'!E33)+COUNTIFS(Vendredi!$C:$H,'Réponses au formulaire 1'!E33)+COUNTIFS(Samedi!$C:$H,'Réponses au formulaire 1'!E33)+COUNTIFS(Dimanche!$C:$H,'Réponses au formulaire 1'!E33)</f>
        <v>1</v>
      </c>
      <c r="G33">
        <f>COUNTIFS(Jeudi!$C:$H,'Réponses au formulaire 1'!E33)</f>
        <v>0</v>
      </c>
      <c r="H33">
        <f>COUNTIFS(Vendredi!$C:$H,'Réponses au formulaire 1'!E33)</f>
        <v>0</v>
      </c>
      <c r="I33">
        <f>COUNTIFS(Samedi!$C:$H,'Réponses au formulaire 1'!E33)</f>
        <v>1</v>
      </c>
      <c r="J33">
        <f>COUNTIFS(Dimanche!$C:$H,'Réponses au formulaire 1'!E33)</f>
        <v>0</v>
      </c>
    </row>
    <row r="34" spans="2:10" ht="13.8" thickBot="1" x14ac:dyDescent="0.3">
      <c r="B34" s="50" t="s">
        <v>7</v>
      </c>
      <c r="C34" s="54" t="s">
        <v>194</v>
      </c>
      <c r="D34" s="54" t="s">
        <v>195</v>
      </c>
      <c r="E34" s="9" t="str">
        <f t="shared" si="0"/>
        <v>Caillon Charline</v>
      </c>
      <c r="F34">
        <f>COUNTIFS(Jeudi!$C:$H,'Réponses au formulaire 1'!E34)+COUNTIFS(Vendredi!$C:$H,'Réponses au formulaire 1'!E34)+COUNTIFS(Samedi!$C:$H,'Réponses au formulaire 1'!E34)+COUNTIFS(Dimanche!$C:$H,'Réponses au formulaire 1'!E34)</f>
        <v>1</v>
      </c>
      <c r="G34">
        <f>COUNTIFS(Jeudi!$C:$H,'Réponses au formulaire 1'!E34)</f>
        <v>0</v>
      </c>
      <c r="H34">
        <f>COUNTIFS(Vendredi!$C:$H,'Réponses au formulaire 1'!E34)</f>
        <v>1</v>
      </c>
      <c r="I34">
        <f>COUNTIFS(Samedi!$C:$H,'Réponses au formulaire 1'!E34)</f>
        <v>0</v>
      </c>
      <c r="J34">
        <f>COUNTIFS(Dimanche!$C:$H,'Réponses au formulaire 1'!E34)</f>
        <v>0</v>
      </c>
    </row>
    <row r="35" spans="2:10" ht="13.8" thickBot="1" x14ac:dyDescent="0.3">
      <c r="B35" s="50" t="s">
        <v>196</v>
      </c>
      <c r="C35" s="50" t="s">
        <v>197</v>
      </c>
      <c r="D35" s="50" t="s">
        <v>198</v>
      </c>
      <c r="E35" s="9" t="str">
        <f t="shared" si="0"/>
        <v>cambay bernard</v>
      </c>
      <c r="F35">
        <f>COUNTIFS(Jeudi!$C:$H,'Réponses au formulaire 1'!E35)+COUNTIFS(Vendredi!$C:$H,'Réponses au formulaire 1'!E35)+COUNTIFS(Samedi!$C:$H,'Réponses au formulaire 1'!E35)+COUNTIFS(Dimanche!$C:$H,'Réponses au formulaire 1'!E35)</f>
        <v>0</v>
      </c>
      <c r="G35">
        <f>COUNTIFS(Jeudi!$C:$H,'Réponses au formulaire 1'!E35)</f>
        <v>0</v>
      </c>
      <c r="H35">
        <f>COUNTIFS(Vendredi!$C:$H,'Réponses au formulaire 1'!E35)</f>
        <v>0</v>
      </c>
      <c r="I35">
        <f>COUNTIFS(Samedi!$C:$H,'Réponses au formulaire 1'!E35)</f>
        <v>0</v>
      </c>
      <c r="J35">
        <f>COUNTIFS(Dimanche!$C:$H,'Réponses au formulaire 1'!E35)</f>
        <v>0</v>
      </c>
    </row>
    <row r="36" spans="2:10" ht="13.8" thickBot="1" x14ac:dyDescent="0.3">
      <c r="B36" s="50" t="s">
        <v>199</v>
      </c>
      <c r="C36" s="50" t="s">
        <v>200</v>
      </c>
      <c r="D36" s="50" t="s">
        <v>201</v>
      </c>
      <c r="E36" s="9" t="str">
        <f t="shared" si="0"/>
        <v>canzillon pierre</v>
      </c>
      <c r="F36">
        <f>COUNTIFS(Jeudi!$C:$H,'Réponses au formulaire 1'!E36)+COUNTIFS(Vendredi!$C:$H,'Réponses au formulaire 1'!E36)+COUNTIFS(Samedi!$C:$H,'Réponses au formulaire 1'!E36)+COUNTIFS(Dimanche!$C:$H,'Réponses au formulaire 1'!E36)</f>
        <v>3</v>
      </c>
      <c r="G36">
        <f>COUNTIFS(Jeudi!$C:$H,'Réponses au formulaire 1'!E36)</f>
        <v>0</v>
      </c>
      <c r="H36">
        <f>COUNTIFS(Vendredi!$C:$H,'Réponses au formulaire 1'!E36)</f>
        <v>1</v>
      </c>
      <c r="I36">
        <f>COUNTIFS(Samedi!$C:$H,'Réponses au formulaire 1'!E36)</f>
        <v>1</v>
      </c>
      <c r="J36">
        <f>COUNTIFS(Dimanche!$C:$H,'Réponses au formulaire 1'!E36)</f>
        <v>1</v>
      </c>
    </row>
    <row r="37" spans="2:10" ht="13.8" thickBot="1" x14ac:dyDescent="0.3">
      <c r="B37" s="50" t="s">
        <v>202</v>
      </c>
      <c r="C37" s="50" t="s">
        <v>203</v>
      </c>
      <c r="D37" s="50" t="s">
        <v>8</v>
      </c>
      <c r="E37" s="9" t="str">
        <f t="shared" si="0"/>
        <v>CHARRIER Claire</v>
      </c>
      <c r="F37">
        <f>COUNTIFS(Jeudi!$C:$H,'Réponses au formulaire 1'!E37)+COUNTIFS(Vendredi!$C:$H,'Réponses au formulaire 1'!E37)+COUNTIFS(Samedi!$C:$H,'Réponses au formulaire 1'!E37)+COUNTIFS(Dimanche!$C:$H,'Réponses au formulaire 1'!E37)</f>
        <v>0</v>
      </c>
      <c r="G37">
        <f>COUNTIFS(Jeudi!$C:$H,'Réponses au formulaire 1'!E37)</f>
        <v>0</v>
      </c>
      <c r="H37">
        <f>COUNTIFS(Vendredi!$C:$H,'Réponses au formulaire 1'!E37)</f>
        <v>0</v>
      </c>
      <c r="I37">
        <f>COUNTIFS(Samedi!$C:$H,'Réponses au formulaire 1'!E37)</f>
        <v>0</v>
      </c>
      <c r="J37">
        <f>COUNTIFS(Dimanche!$C:$H,'Réponses au formulaire 1'!E37)</f>
        <v>0</v>
      </c>
    </row>
    <row r="38" spans="2:10" ht="13.8" thickBot="1" x14ac:dyDescent="0.3">
      <c r="B38" s="50" t="s">
        <v>202</v>
      </c>
      <c r="C38" s="50" t="s">
        <v>204</v>
      </c>
      <c r="D38" s="50" t="s">
        <v>8</v>
      </c>
      <c r="E38" s="9" t="str">
        <f t="shared" si="0"/>
        <v>Charrier Claire</v>
      </c>
      <c r="F38">
        <f>COUNTIFS(Jeudi!$C:$H,'Réponses au formulaire 1'!E38)+COUNTIFS(Vendredi!$C:$H,'Réponses au formulaire 1'!E38)+COUNTIFS(Samedi!$C:$H,'Réponses au formulaire 1'!E38)+COUNTIFS(Dimanche!$C:$H,'Réponses au formulaire 1'!E38)</f>
        <v>0</v>
      </c>
      <c r="G38">
        <f>COUNTIFS(Jeudi!$C:$H,'Réponses au formulaire 1'!E38)</f>
        <v>0</v>
      </c>
      <c r="H38">
        <f>COUNTIFS(Vendredi!$C:$H,'Réponses au formulaire 1'!E38)</f>
        <v>0</v>
      </c>
      <c r="I38">
        <f>COUNTIFS(Samedi!$C:$H,'Réponses au formulaire 1'!E38)</f>
        <v>0</v>
      </c>
      <c r="J38">
        <f>COUNTIFS(Dimanche!$C:$H,'Réponses au formulaire 1'!E38)</f>
        <v>0</v>
      </c>
    </row>
    <row r="39" spans="2:10" ht="13.8" thickBot="1" x14ac:dyDescent="0.3">
      <c r="B39" s="50" t="s">
        <v>205</v>
      </c>
      <c r="C39" s="50" t="s">
        <v>206</v>
      </c>
      <c r="D39" s="50" t="s">
        <v>207</v>
      </c>
      <c r="E39" s="9" t="str">
        <f t="shared" si="0"/>
        <v>Chartier Gwen</v>
      </c>
      <c r="F39">
        <f>COUNTIFS(Jeudi!$C:$H,'Réponses au formulaire 1'!E39)+COUNTIFS(Vendredi!$C:$H,'Réponses au formulaire 1'!E39)+COUNTIFS(Samedi!$C:$H,'Réponses au formulaire 1'!E39)+COUNTIFS(Dimanche!$C:$H,'Réponses au formulaire 1'!E39)</f>
        <v>3</v>
      </c>
      <c r="G39">
        <f>COUNTIFS(Jeudi!$C:$H,'Réponses au formulaire 1'!E39)</f>
        <v>0</v>
      </c>
      <c r="H39">
        <f>COUNTIFS(Vendredi!$C:$H,'Réponses au formulaire 1'!E39)</f>
        <v>1</v>
      </c>
      <c r="I39">
        <f>COUNTIFS(Samedi!$C:$H,'Réponses au formulaire 1'!E39)</f>
        <v>1</v>
      </c>
      <c r="J39">
        <f>COUNTIFS(Dimanche!$C:$H,'Réponses au formulaire 1'!E39)</f>
        <v>1</v>
      </c>
    </row>
    <row r="40" spans="2:10" ht="13.8" thickBot="1" x14ac:dyDescent="0.3">
      <c r="B40" s="50" t="s">
        <v>208</v>
      </c>
      <c r="C40" s="50" t="s">
        <v>209</v>
      </c>
      <c r="D40" s="50" t="s">
        <v>210</v>
      </c>
      <c r="E40" s="9" t="str">
        <f t="shared" si="0"/>
        <v>Chaslot Nolwenn</v>
      </c>
      <c r="F40">
        <f>COUNTIFS(Jeudi!$C:$H,'Réponses au formulaire 1'!E40)+COUNTIFS(Vendredi!$C:$H,'Réponses au formulaire 1'!E40)+COUNTIFS(Samedi!$C:$H,'Réponses au formulaire 1'!E40)+COUNTIFS(Dimanche!$C:$H,'Réponses au formulaire 1'!E40)</f>
        <v>0</v>
      </c>
      <c r="G40">
        <f>COUNTIFS(Jeudi!$C:$H,'Réponses au formulaire 1'!E40)</f>
        <v>0</v>
      </c>
      <c r="H40">
        <f>COUNTIFS(Vendredi!$C:$H,'Réponses au formulaire 1'!E40)</f>
        <v>0</v>
      </c>
      <c r="I40">
        <f>COUNTIFS(Samedi!$C:$H,'Réponses au formulaire 1'!E40)</f>
        <v>0</v>
      </c>
      <c r="J40">
        <f>COUNTIFS(Dimanche!$C:$H,'Réponses au formulaire 1'!E40)</f>
        <v>0</v>
      </c>
    </row>
    <row r="41" spans="2:10" ht="13.8" thickBot="1" x14ac:dyDescent="0.3">
      <c r="B41" s="50" t="s">
        <v>211</v>
      </c>
      <c r="C41" s="50" t="s">
        <v>212</v>
      </c>
      <c r="D41" s="50" t="s">
        <v>213</v>
      </c>
      <c r="E41" s="9" t="str">
        <f t="shared" si="0"/>
        <v>Chopani Ariane</v>
      </c>
      <c r="F41">
        <f>COUNTIFS(Jeudi!$C:$H,'Réponses au formulaire 1'!E41)+COUNTIFS(Vendredi!$C:$H,'Réponses au formulaire 1'!E41)+COUNTIFS(Samedi!$C:$H,'Réponses au formulaire 1'!E41)+COUNTIFS(Dimanche!$C:$H,'Réponses au formulaire 1'!E41)</f>
        <v>3</v>
      </c>
      <c r="G41">
        <f>COUNTIFS(Jeudi!$C:$H,'Réponses au formulaire 1'!E41)</f>
        <v>0</v>
      </c>
      <c r="H41">
        <f>COUNTIFS(Vendredi!$C:$H,'Réponses au formulaire 1'!E41)</f>
        <v>1</v>
      </c>
      <c r="I41">
        <f>COUNTIFS(Samedi!$C:$H,'Réponses au formulaire 1'!E41)</f>
        <v>1</v>
      </c>
      <c r="J41">
        <f>COUNTIFS(Dimanche!$C:$H,'Réponses au formulaire 1'!E41)</f>
        <v>1</v>
      </c>
    </row>
    <row r="42" spans="2:10" ht="13.8" thickBot="1" x14ac:dyDescent="0.3">
      <c r="B42" s="50" t="s">
        <v>214</v>
      </c>
      <c r="C42" s="50" t="s">
        <v>215</v>
      </c>
      <c r="D42" s="50" t="s">
        <v>216</v>
      </c>
      <c r="E42" s="9" t="str">
        <f t="shared" si="0"/>
        <v>Clapier Charlotte</v>
      </c>
      <c r="F42">
        <f>COUNTIFS(Jeudi!$C:$H,'Réponses au formulaire 1'!E42)+COUNTIFS(Vendredi!$C:$H,'Réponses au formulaire 1'!E42)+COUNTIFS(Samedi!$C:$H,'Réponses au formulaire 1'!E42)+COUNTIFS(Dimanche!$C:$H,'Réponses au formulaire 1'!E42)</f>
        <v>2</v>
      </c>
      <c r="G42">
        <f>COUNTIFS(Jeudi!$C:$H,'Réponses au formulaire 1'!E42)</f>
        <v>1</v>
      </c>
      <c r="H42">
        <f>COUNTIFS(Vendredi!$C:$H,'Réponses au formulaire 1'!E42)</f>
        <v>1</v>
      </c>
      <c r="I42">
        <f>COUNTIFS(Samedi!$C:$H,'Réponses au formulaire 1'!E42)</f>
        <v>0</v>
      </c>
      <c r="J42">
        <f>COUNTIFS(Dimanche!$C:$H,'Réponses au formulaire 1'!E42)</f>
        <v>0</v>
      </c>
    </row>
    <row r="43" spans="2:10" ht="13.8" thickBot="1" x14ac:dyDescent="0.3">
      <c r="B43" s="50" t="s">
        <v>217</v>
      </c>
      <c r="C43" s="50" t="s">
        <v>218</v>
      </c>
      <c r="D43" s="50" t="s">
        <v>219</v>
      </c>
      <c r="E43" s="9" t="str">
        <f t="shared" si="0"/>
        <v>Cordier Cécile</v>
      </c>
      <c r="F43">
        <f>COUNTIFS(Jeudi!$C:$H,'Réponses au formulaire 1'!E43)+COUNTIFS(Vendredi!$C:$H,'Réponses au formulaire 1'!E43)+COUNTIFS(Samedi!$C:$H,'Réponses au formulaire 1'!E43)+COUNTIFS(Dimanche!$C:$H,'Réponses au formulaire 1'!E43)</f>
        <v>3</v>
      </c>
      <c r="G43">
        <f>COUNTIFS(Jeudi!$C:$H,'Réponses au formulaire 1'!E43)</f>
        <v>0</v>
      </c>
      <c r="H43">
        <f>COUNTIFS(Vendredi!$C:$H,'Réponses au formulaire 1'!E43)</f>
        <v>1</v>
      </c>
      <c r="I43">
        <f>COUNTIFS(Samedi!$C:$H,'Réponses au formulaire 1'!E43)</f>
        <v>1</v>
      </c>
      <c r="J43">
        <f>COUNTIFS(Dimanche!$C:$H,'Réponses au formulaire 1'!E43)</f>
        <v>1</v>
      </c>
    </row>
    <row r="44" spans="2:10" ht="13.8" thickBot="1" x14ac:dyDescent="0.3">
      <c r="B44" s="50" t="s">
        <v>220</v>
      </c>
      <c r="C44" s="50" t="s">
        <v>221</v>
      </c>
      <c r="D44" s="50" t="s">
        <v>222</v>
      </c>
      <c r="E44" s="9" t="str">
        <f t="shared" si="0"/>
        <v>CORNEE Geneviève</v>
      </c>
      <c r="F44">
        <f>COUNTIFS(Jeudi!$C:$H,'Réponses au formulaire 1'!E44)+COUNTIFS(Vendredi!$C:$H,'Réponses au formulaire 1'!E44)+COUNTIFS(Samedi!$C:$H,'Réponses au formulaire 1'!E44)+COUNTIFS(Dimanche!$C:$H,'Réponses au formulaire 1'!E44)</f>
        <v>3</v>
      </c>
      <c r="G44">
        <f>COUNTIFS(Jeudi!$C:$H,'Réponses au formulaire 1'!E44)</f>
        <v>0</v>
      </c>
      <c r="H44">
        <f>COUNTIFS(Vendredi!$C:$H,'Réponses au formulaire 1'!E44)</f>
        <v>1</v>
      </c>
      <c r="I44">
        <f>COUNTIFS(Samedi!$C:$H,'Réponses au formulaire 1'!E44)</f>
        <v>1</v>
      </c>
      <c r="J44">
        <f>COUNTIFS(Dimanche!$C:$H,'Réponses au formulaire 1'!E44)</f>
        <v>1</v>
      </c>
    </row>
    <row r="45" spans="2:10" ht="13.8" thickBot="1" x14ac:dyDescent="0.3">
      <c r="B45" s="50" t="s">
        <v>223</v>
      </c>
      <c r="C45" s="50" t="s">
        <v>224</v>
      </c>
      <c r="D45" s="50" t="s">
        <v>225</v>
      </c>
      <c r="E45" s="9" t="str">
        <f t="shared" si="0"/>
        <v>Cornée Daniel</v>
      </c>
      <c r="F45">
        <f>COUNTIFS(Jeudi!$C:$H,'Réponses au formulaire 1'!E45)+COUNTIFS(Vendredi!$C:$H,'Réponses au formulaire 1'!E45)+COUNTIFS(Samedi!$C:$H,'Réponses au formulaire 1'!E45)+COUNTIFS(Dimanche!$C:$H,'Réponses au formulaire 1'!E45)</f>
        <v>2</v>
      </c>
      <c r="G45">
        <f>COUNTIFS(Jeudi!$C:$H,'Réponses au formulaire 1'!E45)</f>
        <v>0</v>
      </c>
      <c r="H45">
        <f>COUNTIFS(Vendredi!$C:$H,'Réponses au formulaire 1'!E45)</f>
        <v>0</v>
      </c>
      <c r="I45">
        <f>COUNTIFS(Samedi!$C:$H,'Réponses au formulaire 1'!E45)</f>
        <v>1</v>
      </c>
      <c r="J45">
        <f>COUNTIFS(Dimanche!$C:$H,'Réponses au formulaire 1'!E45)</f>
        <v>1</v>
      </c>
    </row>
    <row r="46" spans="2:10" ht="13.8" thickBot="1" x14ac:dyDescent="0.3">
      <c r="B46" s="50" t="s">
        <v>226</v>
      </c>
      <c r="C46" s="50" t="s">
        <v>224</v>
      </c>
      <c r="D46" s="50" t="s">
        <v>227</v>
      </c>
      <c r="E46" s="9" t="str">
        <f t="shared" si="0"/>
        <v>Cornée Simon</v>
      </c>
      <c r="F46">
        <f>COUNTIFS(Jeudi!$C:$H,'Réponses au formulaire 1'!E46)+COUNTIFS(Vendredi!$C:$H,'Réponses au formulaire 1'!E46)+COUNTIFS(Samedi!$C:$H,'Réponses au formulaire 1'!E46)+COUNTIFS(Dimanche!$C:$H,'Réponses au formulaire 1'!E46)</f>
        <v>0</v>
      </c>
      <c r="G46">
        <f>COUNTIFS(Jeudi!$C:$H,'Réponses au formulaire 1'!E46)</f>
        <v>0</v>
      </c>
      <c r="H46">
        <f>COUNTIFS(Vendredi!$C:$H,'Réponses au formulaire 1'!E46)</f>
        <v>0</v>
      </c>
      <c r="I46">
        <f>COUNTIFS(Samedi!$C:$H,'Réponses au formulaire 1'!E46)</f>
        <v>0</v>
      </c>
      <c r="J46">
        <f>COUNTIFS(Dimanche!$C:$H,'Réponses au formulaire 1'!E46)</f>
        <v>0</v>
      </c>
    </row>
    <row r="47" spans="2:10" ht="13.8" thickBot="1" x14ac:dyDescent="0.3">
      <c r="B47" s="50" t="s">
        <v>228</v>
      </c>
      <c r="C47" s="50" t="s">
        <v>229</v>
      </c>
      <c r="D47" s="50" t="s">
        <v>230</v>
      </c>
      <c r="E47" s="9" t="str">
        <f t="shared" si="0"/>
        <v>Cornee Fiquet Youenn</v>
      </c>
      <c r="F47">
        <f>COUNTIFS(Jeudi!$C:$H,'Réponses au formulaire 1'!E47)+COUNTIFS(Vendredi!$C:$H,'Réponses au formulaire 1'!E47)+COUNTIFS(Samedi!$C:$H,'Réponses au formulaire 1'!E47)+COUNTIFS(Dimanche!$C:$H,'Réponses au formulaire 1'!E47)</f>
        <v>0</v>
      </c>
      <c r="G47">
        <f>COUNTIFS(Jeudi!$C:$H,'Réponses au formulaire 1'!E47)</f>
        <v>0</v>
      </c>
      <c r="H47">
        <f>COUNTIFS(Vendredi!$C:$H,'Réponses au formulaire 1'!E47)</f>
        <v>0</v>
      </c>
      <c r="I47">
        <f>COUNTIFS(Samedi!$C:$H,'Réponses au formulaire 1'!E47)</f>
        <v>0</v>
      </c>
      <c r="J47">
        <f>COUNTIFS(Dimanche!$C:$H,'Réponses au formulaire 1'!E47)</f>
        <v>0</v>
      </c>
    </row>
    <row r="48" spans="2:10" ht="13.8" thickBot="1" x14ac:dyDescent="0.3">
      <c r="B48" s="50"/>
      <c r="C48" s="50" t="s">
        <v>231</v>
      </c>
      <c r="D48" s="50" t="s">
        <v>232</v>
      </c>
      <c r="E48" s="9" t="str">
        <f t="shared" si="0"/>
        <v>CORRE Thomas</v>
      </c>
      <c r="F48">
        <f>COUNTIFS(Jeudi!$C:$H,'Réponses au formulaire 1'!E48)+COUNTIFS(Vendredi!$C:$H,'Réponses au formulaire 1'!E48)+COUNTIFS(Samedi!$C:$H,'Réponses au formulaire 1'!E48)+COUNTIFS(Dimanche!$C:$H,'Réponses au formulaire 1'!E48)</f>
        <v>0</v>
      </c>
      <c r="G48">
        <f>COUNTIFS(Jeudi!$C:$H,'Réponses au formulaire 1'!E48)</f>
        <v>0</v>
      </c>
      <c r="H48">
        <f>COUNTIFS(Vendredi!$C:$H,'Réponses au formulaire 1'!E48)</f>
        <v>0</v>
      </c>
      <c r="I48">
        <f>COUNTIFS(Samedi!$C:$H,'Réponses au formulaire 1'!E48)</f>
        <v>0</v>
      </c>
      <c r="J48">
        <f>COUNTIFS(Dimanche!$C:$H,'Réponses au formulaire 1'!E48)</f>
        <v>0</v>
      </c>
    </row>
    <row r="49" spans="2:10" ht="13.8" thickBot="1" x14ac:dyDescent="0.3">
      <c r="B49" s="50" t="s">
        <v>233</v>
      </c>
      <c r="C49" s="50" t="s">
        <v>234</v>
      </c>
      <c r="D49" s="50" t="s">
        <v>235</v>
      </c>
      <c r="E49" s="9" t="str">
        <f t="shared" si="0"/>
        <v>Corveller Benjamin</v>
      </c>
      <c r="F49">
        <f>COUNTIFS(Jeudi!$C:$H,'Réponses au formulaire 1'!E49)+COUNTIFS(Vendredi!$C:$H,'Réponses au formulaire 1'!E49)+COUNTIFS(Samedi!$C:$H,'Réponses au formulaire 1'!E49)+COUNTIFS(Dimanche!$C:$H,'Réponses au formulaire 1'!E49)</f>
        <v>3</v>
      </c>
      <c r="G49">
        <f>COUNTIFS(Jeudi!$C:$H,'Réponses au formulaire 1'!E49)</f>
        <v>0</v>
      </c>
      <c r="H49">
        <f>COUNTIFS(Vendredi!$C:$H,'Réponses au formulaire 1'!E49)</f>
        <v>1</v>
      </c>
      <c r="I49">
        <f>COUNTIFS(Samedi!$C:$H,'Réponses au formulaire 1'!E49)</f>
        <v>1</v>
      </c>
      <c r="J49">
        <f>COUNTIFS(Dimanche!$C:$H,'Réponses au formulaire 1'!E49)</f>
        <v>1</v>
      </c>
    </row>
    <row r="50" spans="2:10" ht="13.8" thickBot="1" x14ac:dyDescent="0.3">
      <c r="B50" s="50" t="s">
        <v>236</v>
      </c>
      <c r="C50" s="50" t="s">
        <v>237</v>
      </c>
      <c r="D50" s="50" t="s">
        <v>9</v>
      </c>
      <c r="E50" s="9" t="str">
        <f t="shared" si="0"/>
        <v>Creach Maï</v>
      </c>
      <c r="F50">
        <f>COUNTIFS(Jeudi!$C:$H,'Réponses au formulaire 1'!E50)+COUNTIFS(Vendredi!$C:$H,'Réponses au formulaire 1'!E50)+COUNTIFS(Samedi!$C:$H,'Réponses au formulaire 1'!E50)+COUNTIFS(Dimanche!$C:$H,'Réponses au formulaire 1'!E50)</f>
        <v>1</v>
      </c>
      <c r="G50">
        <f>COUNTIFS(Jeudi!$C:$H,'Réponses au formulaire 1'!E50)</f>
        <v>0</v>
      </c>
      <c r="H50">
        <f>COUNTIFS(Vendredi!$C:$H,'Réponses au formulaire 1'!E50)</f>
        <v>1</v>
      </c>
      <c r="I50">
        <f>COUNTIFS(Samedi!$C:$H,'Réponses au formulaire 1'!E50)</f>
        <v>0</v>
      </c>
      <c r="J50">
        <f>COUNTIFS(Dimanche!$C:$H,'Réponses au formulaire 1'!E50)</f>
        <v>0</v>
      </c>
    </row>
    <row r="51" spans="2:10" ht="13.8" thickBot="1" x14ac:dyDescent="0.3">
      <c r="B51" s="50" t="s">
        <v>238</v>
      </c>
      <c r="C51" s="50" t="s">
        <v>239</v>
      </c>
      <c r="D51" s="50" t="s">
        <v>227</v>
      </c>
      <c r="E51" s="9" t="str">
        <f t="shared" si="0"/>
        <v>Creachcadec Simon</v>
      </c>
      <c r="F51">
        <f>COUNTIFS(Jeudi!$C:$H,'Réponses au formulaire 1'!E51)+COUNTIFS(Vendredi!$C:$H,'Réponses au formulaire 1'!E51)+COUNTIFS(Samedi!$C:$H,'Réponses au formulaire 1'!E51)+COUNTIFS(Dimanche!$C:$H,'Réponses au formulaire 1'!E51)</f>
        <v>3</v>
      </c>
      <c r="G51">
        <f>COUNTIFS(Jeudi!$C:$H,'Réponses au formulaire 1'!E51)</f>
        <v>0</v>
      </c>
      <c r="H51">
        <f>COUNTIFS(Vendredi!$C:$H,'Réponses au formulaire 1'!E51)</f>
        <v>1</v>
      </c>
      <c r="I51">
        <f>COUNTIFS(Samedi!$C:$H,'Réponses au formulaire 1'!E51)</f>
        <v>1</v>
      </c>
      <c r="J51">
        <f>COUNTIFS(Dimanche!$C:$H,'Réponses au formulaire 1'!E51)</f>
        <v>1</v>
      </c>
    </row>
    <row r="52" spans="2:10" ht="13.8" thickBot="1" x14ac:dyDescent="0.3">
      <c r="B52" s="50" t="s">
        <v>240</v>
      </c>
      <c r="C52" s="50" t="s">
        <v>241</v>
      </c>
      <c r="D52" s="50" t="s">
        <v>242</v>
      </c>
      <c r="E52" s="9" t="str">
        <f t="shared" si="0"/>
        <v>Crenn Maël</v>
      </c>
      <c r="F52">
        <f>COUNTIFS(Jeudi!$C:$H,'Réponses au formulaire 1'!E52)+COUNTIFS(Vendredi!$C:$H,'Réponses au formulaire 1'!E52)+COUNTIFS(Samedi!$C:$H,'Réponses au formulaire 1'!E52)+COUNTIFS(Dimanche!$C:$H,'Réponses au formulaire 1'!E52)</f>
        <v>3</v>
      </c>
      <c r="G52">
        <f>COUNTIFS(Jeudi!$C:$H,'Réponses au formulaire 1'!E52)</f>
        <v>0</v>
      </c>
      <c r="H52">
        <f>COUNTIFS(Vendredi!$C:$H,'Réponses au formulaire 1'!E52)</f>
        <v>1</v>
      </c>
      <c r="I52">
        <f>COUNTIFS(Samedi!$C:$H,'Réponses au formulaire 1'!E52)</f>
        <v>1</v>
      </c>
      <c r="J52">
        <f>COUNTIFS(Dimanche!$C:$H,'Réponses au formulaire 1'!E52)</f>
        <v>1</v>
      </c>
    </row>
    <row r="53" spans="2:10" ht="13.8" thickBot="1" x14ac:dyDescent="0.3">
      <c r="B53" s="50" t="s">
        <v>243</v>
      </c>
      <c r="C53" s="50" t="s">
        <v>244</v>
      </c>
      <c r="D53" s="50" t="s">
        <v>245</v>
      </c>
      <c r="E53" s="9" t="str">
        <f t="shared" si="0"/>
        <v>Cuisinier Valentine</v>
      </c>
      <c r="F53">
        <f>COUNTIFS(Jeudi!$C:$H,'Réponses au formulaire 1'!E53)+COUNTIFS(Vendredi!$C:$H,'Réponses au formulaire 1'!E53)+COUNTIFS(Samedi!$C:$H,'Réponses au formulaire 1'!E53)+COUNTIFS(Dimanche!$C:$H,'Réponses au formulaire 1'!E53)</f>
        <v>3</v>
      </c>
      <c r="G53">
        <f>COUNTIFS(Jeudi!$C:$H,'Réponses au formulaire 1'!E53)</f>
        <v>1</v>
      </c>
      <c r="H53">
        <f>COUNTIFS(Vendredi!$C:$H,'Réponses au formulaire 1'!E53)</f>
        <v>1</v>
      </c>
      <c r="I53">
        <f>COUNTIFS(Samedi!$C:$H,'Réponses au formulaire 1'!E53)</f>
        <v>0</v>
      </c>
      <c r="J53">
        <f>COUNTIFS(Dimanche!$C:$H,'Réponses au formulaire 1'!E53)</f>
        <v>1</v>
      </c>
    </row>
    <row r="54" spans="2:10" ht="13.8" thickBot="1" x14ac:dyDescent="0.3">
      <c r="B54" s="50" t="s">
        <v>246</v>
      </c>
      <c r="C54" s="50" t="s">
        <v>247</v>
      </c>
      <c r="D54" s="50" t="s">
        <v>248</v>
      </c>
      <c r="E54" s="9" t="str">
        <f t="shared" si="0"/>
        <v>DACQUIN Jean-Claude</v>
      </c>
      <c r="F54">
        <f>COUNTIFS(Jeudi!$C:$H,'Réponses au formulaire 1'!E54)+COUNTIFS(Vendredi!$C:$H,'Réponses au formulaire 1'!E54)+COUNTIFS(Samedi!$C:$H,'Réponses au formulaire 1'!E54)+COUNTIFS(Dimanche!$C:$H,'Réponses au formulaire 1'!E54)</f>
        <v>2</v>
      </c>
      <c r="G54">
        <f>COUNTIFS(Jeudi!$C:$H,'Réponses au formulaire 1'!E54)</f>
        <v>0</v>
      </c>
      <c r="H54">
        <f>COUNTIFS(Vendredi!$C:$H,'Réponses au formulaire 1'!E54)</f>
        <v>1</v>
      </c>
      <c r="I54">
        <f>COUNTIFS(Samedi!$C:$H,'Réponses au formulaire 1'!E54)</f>
        <v>0</v>
      </c>
      <c r="J54">
        <f>COUNTIFS(Dimanche!$C:$H,'Réponses au formulaire 1'!E54)</f>
        <v>1</v>
      </c>
    </row>
    <row r="55" spans="2:10" ht="13.8" thickBot="1" x14ac:dyDescent="0.3">
      <c r="B55" s="50" t="s">
        <v>249</v>
      </c>
      <c r="C55" s="50" t="s">
        <v>250</v>
      </c>
      <c r="D55" s="50" t="s">
        <v>251</v>
      </c>
      <c r="E55" s="9" t="str">
        <f t="shared" si="0"/>
        <v>dagorne liline</v>
      </c>
      <c r="F55">
        <f>COUNTIFS(Jeudi!$C:$H,'Réponses au formulaire 1'!E55)+COUNTIFS(Vendredi!$C:$H,'Réponses au formulaire 1'!E55)+COUNTIFS(Samedi!$C:$H,'Réponses au formulaire 1'!E55)+COUNTIFS(Dimanche!$C:$H,'Réponses au formulaire 1'!E55)</f>
        <v>1</v>
      </c>
      <c r="G55">
        <f>COUNTIFS(Jeudi!$C:$H,'Réponses au formulaire 1'!E55)</f>
        <v>0</v>
      </c>
      <c r="H55">
        <f>COUNTIFS(Vendredi!$C:$H,'Réponses au formulaire 1'!E55)</f>
        <v>1</v>
      </c>
      <c r="I55">
        <f>COUNTIFS(Samedi!$C:$H,'Réponses au formulaire 1'!E55)</f>
        <v>0</v>
      </c>
      <c r="J55">
        <f>COUNTIFS(Dimanche!$C:$H,'Réponses au formulaire 1'!E55)</f>
        <v>0</v>
      </c>
    </row>
    <row r="56" spans="2:10" ht="13.8" thickBot="1" x14ac:dyDescent="0.3">
      <c r="B56" s="50" t="s">
        <v>252</v>
      </c>
      <c r="C56" s="50" t="s">
        <v>253</v>
      </c>
      <c r="D56" s="50" t="s">
        <v>254</v>
      </c>
      <c r="E56" s="9" t="str">
        <f t="shared" si="0"/>
        <v>DAOUDI-MILOT Hélène</v>
      </c>
      <c r="F56">
        <f>COUNTIFS(Jeudi!$C:$H,'Réponses au formulaire 1'!E56)+COUNTIFS(Vendredi!$C:$H,'Réponses au formulaire 1'!E56)+COUNTIFS(Samedi!$C:$H,'Réponses au formulaire 1'!E56)+COUNTIFS(Dimanche!$C:$H,'Réponses au formulaire 1'!E56)</f>
        <v>2</v>
      </c>
      <c r="G56">
        <f>COUNTIFS(Jeudi!$C:$H,'Réponses au formulaire 1'!E56)</f>
        <v>0</v>
      </c>
      <c r="H56">
        <f>COUNTIFS(Vendredi!$C:$H,'Réponses au formulaire 1'!E56)</f>
        <v>1</v>
      </c>
      <c r="I56">
        <f>COUNTIFS(Samedi!$C:$H,'Réponses au formulaire 1'!E56)</f>
        <v>1</v>
      </c>
      <c r="J56">
        <f>COUNTIFS(Dimanche!$C:$H,'Réponses au formulaire 1'!E56)</f>
        <v>0</v>
      </c>
    </row>
    <row r="57" spans="2:10" ht="13.8" thickBot="1" x14ac:dyDescent="0.3">
      <c r="B57" s="50" t="s">
        <v>255</v>
      </c>
      <c r="C57" s="50" t="s">
        <v>256</v>
      </c>
      <c r="D57" s="50" t="s">
        <v>10</v>
      </c>
      <c r="E57" s="9" t="str">
        <f t="shared" si="0"/>
        <v>de Corbier Flore</v>
      </c>
      <c r="F57">
        <f>COUNTIFS(Jeudi!$C:$H,'Réponses au formulaire 1'!E57)+COUNTIFS(Vendredi!$C:$H,'Réponses au formulaire 1'!E57)+COUNTIFS(Samedi!$C:$H,'Réponses au formulaire 1'!E57)+COUNTIFS(Dimanche!$C:$H,'Réponses au formulaire 1'!E57)</f>
        <v>1</v>
      </c>
      <c r="G57">
        <f>COUNTIFS(Jeudi!$C:$H,'Réponses au formulaire 1'!E57)</f>
        <v>0</v>
      </c>
      <c r="H57">
        <f>COUNTIFS(Vendredi!$C:$H,'Réponses au formulaire 1'!E57)</f>
        <v>0</v>
      </c>
      <c r="I57">
        <f>COUNTIFS(Samedi!$C:$H,'Réponses au formulaire 1'!E57)</f>
        <v>0</v>
      </c>
      <c r="J57">
        <f>COUNTIFS(Dimanche!$C:$H,'Réponses au formulaire 1'!E57)</f>
        <v>1</v>
      </c>
    </row>
    <row r="58" spans="2:10" ht="13.8" thickBot="1" x14ac:dyDescent="0.3">
      <c r="B58" s="50" t="s">
        <v>257</v>
      </c>
      <c r="C58" s="50" t="s">
        <v>258</v>
      </c>
      <c r="D58" s="50" t="s">
        <v>259</v>
      </c>
      <c r="E58" s="9" t="str">
        <f t="shared" si="0"/>
        <v>de cuyper claro</v>
      </c>
      <c r="F58">
        <f>COUNTIFS(Jeudi!$C:$H,'Réponses au formulaire 1'!E58)+COUNTIFS(Vendredi!$C:$H,'Réponses au formulaire 1'!E58)+COUNTIFS(Samedi!$C:$H,'Réponses au formulaire 1'!E58)+COUNTIFS(Dimanche!$C:$H,'Réponses au formulaire 1'!E58)</f>
        <v>3</v>
      </c>
      <c r="G58">
        <f>COUNTIFS(Jeudi!$C:$H,'Réponses au formulaire 1'!E58)</f>
        <v>0</v>
      </c>
      <c r="H58">
        <f>COUNTIFS(Vendredi!$C:$H,'Réponses au formulaire 1'!E58)</f>
        <v>1</v>
      </c>
      <c r="I58">
        <f>COUNTIFS(Samedi!$C:$H,'Réponses au formulaire 1'!E58)</f>
        <v>1</v>
      </c>
      <c r="J58">
        <f>COUNTIFS(Dimanche!$C:$H,'Réponses au formulaire 1'!E58)</f>
        <v>1</v>
      </c>
    </row>
    <row r="59" spans="2:10" ht="13.8" thickBot="1" x14ac:dyDescent="0.3">
      <c r="B59" s="50" t="s">
        <v>260</v>
      </c>
      <c r="C59" s="50" t="s">
        <v>261</v>
      </c>
      <c r="D59" s="50" t="s">
        <v>262</v>
      </c>
      <c r="E59" s="9" t="str">
        <f t="shared" si="0"/>
        <v>depp lisa</v>
      </c>
      <c r="F59">
        <f>COUNTIFS(Jeudi!$C:$H,'Réponses au formulaire 1'!E59)+COUNTIFS(Vendredi!$C:$H,'Réponses au formulaire 1'!E59)+COUNTIFS(Samedi!$C:$H,'Réponses au formulaire 1'!E59)+COUNTIFS(Dimanche!$C:$H,'Réponses au formulaire 1'!E59)</f>
        <v>0</v>
      </c>
      <c r="G59">
        <f>COUNTIFS(Jeudi!$C:$H,'Réponses au formulaire 1'!E59)</f>
        <v>0</v>
      </c>
      <c r="H59">
        <f>COUNTIFS(Vendredi!$C:$H,'Réponses au formulaire 1'!E59)</f>
        <v>0</v>
      </c>
      <c r="I59">
        <f>COUNTIFS(Samedi!$C:$H,'Réponses au formulaire 1'!E59)</f>
        <v>0</v>
      </c>
      <c r="J59">
        <f>COUNTIFS(Dimanche!$C:$H,'Réponses au formulaire 1'!E59)</f>
        <v>0</v>
      </c>
    </row>
    <row r="60" spans="2:10" ht="13.8" thickBot="1" x14ac:dyDescent="0.3">
      <c r="B60" s="50" t="s">
        <v>263</v>
      </c>
      <c r="C60" s="50" t="s">
        <v>264</v>
      </c>
      <c r="D60" s="50" t="s">
        <v>265</v>
      </c>
      <c r="E60" s="9" t="str">
        <f t="shared" si="0"/>
        <v>Derrien Mickaël</v>
      </c>
      <c r="F60">
        <f>COUNTIFS(Jeudi!$C:$H,'Réponses au formulaire 1'!E60)+COUNTIFS(Vendredi!$C:$H,'Réponses au formulaire 1'!E60)+COUNTIFS(Samedi!$C:$H,'Réponses au formulaire 1'!E60)+COUNTIFS(Dimanche!$C:$H,'Réponses au formulaire 1'!E60)</f>
        <v>1</v>
      </c>
      <c r="G60">
        <f>COUNTIFS(Jeudi!$C:$H,'Réponses au formulaire 1'!E60)</f>
        <v>0</v>
      </c>
      <c r="H60">
        <f>COUNTIFS(Vendredi!$C:$H,'Réponses au formulaire 1'!E60)</f>
        <v>0</v>
      </c>
      <c r="I60">
        <f>COUNTIFS(Samedi!$C:$H,'Réponses au formulaire 1'!E60)</f>
        <v>1</v>
      </c>
      <c r="J60">
        <f>COUNTIFS(Dimanche!$C:$H,'Réponses au formulaire 1'!E60)</f>
        <v>0</v>
      </c>
    </row>
    <row r="61" spans="2:10" ht="13.8" thickBot="1" x14ac:dyDescent="0.3">
      <c r="B61" s="50" t="s">
        <v>266</v>
      </c>
      <c r="C61" s="50" t="s">
        <v>267</v>
      </c>
      <c r="D61" s="50" t="s">
        <v>268</v>
      </c>
      <c r="E61" s="9" t="str">
        <f t="shared" si="0"/>
        <v>DIEDHIOU Liwane</v>
      </c>
      <c r="F61">
        <f>COUNTIFS(Jeudi!$C:$H,'Réponses au formulaire 1'!E61)+COUNTIFS(Vendredi!$C:$H,'Réponses au formulaire 1'!E61)+COUNTIFS(Samedi!$C:$H,'Réponses au formulaire 1'!E61)+COUNTIFS(Dimanche!$C:$H,'Réponses au formulaire 1'!E61)</f>
        <v>0</v>
      </c>
      <c r="G61">
        <f>COUNTIFS(Jeudi!$C:$H,'Réponses au formulaire 1'!E61)</f>
        <v>0</v>
      </c>
      <c r="H61">
        <f>COUNTIFS(Vendredi!$C:$H,'Réponses au formulaire 1'!E61)</f>
        <v>0</v>
      </c>
      <c r="I61">
        <f>COUNTIFS(Samedi!$C:$H,'Réponses au formulaire 1'!E61)</f>
        <v>0</v>
      </c>
      <c r="J61">
        <f>COUNTIFS(Dimanche!$C:$H,'Réponses au formulaire 1'!E61)</f>
        <v>0</v>
      </c>
    </row>
    <row r="62" spans="2:10" ht="13.8" thickBot="1" x14ac:dyDescent="0.3">
      <c r="B62" s="50" t="s">
        <v>269</v>
      </c>
      <c r="C62" s="50" t="s">
        <v>270</v>
      </c>
      <c r="D62" s="50" t="s">
        <v>271</v>
      </c>
      <c r="E62" s="9" t="str">
        <f t="shared" si="0"/>
        <v>Donati Thao</v>
      </c>
      <c r="F62">
        <f>COUNTIFS(Jeudi!$C:$H,'Réponses au formulaire 1'!E62)+COUNTIFS(Vendredi!$C:$H,'Réponses au formulaire 1'!E62)+COUNTIFS(Samedi!$C:$H,'Réponses au formulaire 1'!E62)+COUNTIFS(Dimanche!$C:$H,'Réponses au formulaire 1'!E62)</f>
        <v>2</v>
      </c>
      <c r="G62">
        <f>COUNTIFS(Jeudi!$C:$H,'Réponses au formulaire 1'!E62)</f>
        <v>0</v>
      </c>
      <c r="H62">
        <f>COUNTIFS(Vendredi!$C:$H,'Réponses au formulaire 1'!E62)</f>
        <v>1</v>
      </c>
      <c r="I62">
        <f>COUNTIFS(Samedi!$C:$H,'Réponses au formulaire 1'!E62)</f>
        <v>1</v>
      </c>
      <c r="J62">
        <f>COUNTIFS(Dimanche!$C:$H,'Réponses au formulaire 1'!E62)</f>
        <v>0</v>
      </c>
    </row>
    <row r="63" spans="2:10" ht="13.8" thickBot="1" x14ac:dyDescent="0.3">
      <c r="B63" s="50" t="s">
        <v>272</v>
      </c>
      <c r="C63" s="50" t="s">
        <v>273</v>
      </c>
      <c r="D63" s="50" t="s">
        <v>274</v>
      </c>
      <c r="E63" s="9" t="str">
        <f t="shared" si="0"/>
        <v>Douillard Malou</v>
      </c>
      <c r="F63">
        <f>COUNTIFS(Jeudi!$C:$H,'Réponses au formulaire 1'!E63)+COUNTIFS(Vendredi!$C:$H,'Réponses au formulaire 1'!E63)+COUNTIFS(Samedi!$C:$H,'Réponses au formulaire 1'!E63)+COUNTIFS(Dimanche!$C:$H,'Réponses au formulaire 1'!E63)</f>
        <v>2</v>
      </c>
      <c r="G63">
        <f>COUNTIFS(Jeudi!$C:$H,'Réponses au formulaire 1'!E63)</f>
        <v>0</v>
      </c>
      <c r="H63">
        <f>COUNTIFS(Vendredi!$C:$H,'Réponses au formulaire 1'!E63)</f>
        <v>1</v>
      </c>
      <c r="I63">
        <f>COUNTIFS(Samedi!$C:$H,'Réponses au formulaire 1'!E63)</f>
        <v>1</v>
      </c>
      <c r="J63">
        <f>COUNTIFS(Dimanche!$C:$H,'Réponses au formulaire 1'!E63)</f>
        <v>0</v>
      </c>
    </row>
    <row r="64" spans="2:10" ht="13.8" thickBot="1" x14ac:dyDescent="0.3">
      <c r="B64" s="50" t="s">
        <v>275</v>
      </c>
      <c r="C64" s="53" t="s">
        <v>276</v>
      </c>
      <c r="D64" s="53" t="s">
        <v>277</v>
      </c>
      <c r="E64" s="9" t="str">
        <f t="shared" si="0"/>
        <v>Dubée Maela</v>
      </c>
      <c r="F64">
        <f>COUNTIFS(Jeudi!$C:$H,'Réponses au formulaire 1'!E64)+COUNTIFS(Vendredi!$C:$H,'Réponses au formulaire 1'!E64)+COUNTIFS(Samedi!$C:$H,'Réponses au formulaire 1'!E64)+COUNTIFS(Dimanche!$C:$H,'Réponses au formulaire 1'!E64)</f>
        <v>2</v>
      </c>
      <c r="G64">
        <f>COUNTIFS(Jeudi!$C:$H,'Réponses au formulaire 1'!E64)</f>
        <v>0</v>
      </c>
      <c r="H64">
        <f>COUNTIFS(Vendredi!$C:$H,'Réponses au formulaire 1'!E64)</f>
        <v>0</v>
      </c>
      <c r="I64">
        <f>COUNTIFS(Samedi!$C:$H,'Réponses au formulaire 1'!E64)</f>
        <v>1</v>
      </c>
      <c r="J64">
        <f>COUNTIFS(Dimanche!$C:$H,'Réponses au formulaire 1'!E64)</f>
        <v>1</v>
      </c>
    </row>
    <row r="65" spans="2:10" ht="13.8" thickBot="1" x14ac:dyDescent="0.3">
      <c r="B65" s="50" t="s">
        <v>278</v>
      </c>
      <c r="C65" s="50" t="s">
        <v>279</v>
      </c>
      <c r="D65" s="50" t="s">
        <v>254</v>
      </c>
      <c r="E65" s="9" t="str">
        <f t="shared" si="0"/>
        <v>Dubois Hélène</v>
      </c>
      <c r="F65">
        <f>COUNTIFS(Jeudi!$C:$H,'Réponses au formulaire 1'!E65)+COUNTIFS(Vendredi!$C:$H,'Réponses au formulaire 1'!E65)+COUNTIFS(Samedi!$C:$H,'Réponses au formulaire 1'!E65)+COUNTIFS(Dimanche!$C:$H,'Réponses au formulaire 1'!E65)</f>
        <v>0</v>
      </c>
      <c r="G65">
        <f>COUNTIFS(Jeudi!$C:$H,'Réponses au formulaire 1'!E65)</f>
        <v>0</v>
      </c>
      <c r="H65">
        <f>COUNTIFS(Vendredi!$C:$H,'Réponses au formulaire 1'!E65)</f>
        <v>0</v>
      </c>
      <c r="I65">
        <f>COUNTIFS(Samedi!$C:$H,'Réponses au formulaire 1'!E65)</f>
        <v>0</v>
      </c>
      <c r="J65">
        <f>COUNTIFS(Dimanche!$C:$H,'Réponses au formulaire 1'!E65)</f>
        <v>0</v>
      </c>
    </row>
    <row r="66" spans="2:10" ht="13.8" thickBot="1" x14ac:dyDescent="0.3">
      <c r="B66" s="50" t="s">
        <v>280</v>
      </c>
      <c r="C66" s="50" t="s">
        <v>279</v>
      </c>
      <c r="D66" s="50" t="s">
        <v>281</v>
      </c>
      <c r="E66" s="9" t="str">
        <f t="shared" ref="E66:E129" si="1">CONCATENATE(C66," ",D66)</f>
        <v>Dubois Maryline</v>
      </c>
      <c r="F66">
        <f>COUNTIFS(Jeudi!$C:$H,'Réponses au formulaire 1'!E66)+COUNTIFS(Vendredi!$C:$H,'Réponses au formulaire 1'!E66)+COUNTIFS(Samedi!$C:$H,'Réponses au formulaire 1'!E66)+COUNTIFS(Dimanche!$C:$H,'Réponses au formulaire 1'!E66)</f>
        <v>0</v>
      </c>
      <c r="G66">
        <f>COUNTIFS(Jeudi!$C:$H,'Réponses au formulaire 1'!E66)</f>
        <v>0</v>
      </c>
      <c r="H66">
        <f>COUNTIFS(Vendredi!$C:$H,'Réponses au formulaire 1'!E66)</f>
        <v>0</v>
      </c>
      <c r="I66">
        <f>COUNTIFS(Samedi!$C:$H,'Réponses au formulaire 1'!E66)</f>
        <v>0</v>
      </c>
      <c r="J66">
        <f>COUNTIFS(Dimanche!$C:$H,'Réponses au formulaire 1'!E66)</f>
        <v>0</v>
      </c>
    </row>
    <row r="67" spans="2:10" ht="13.8" thickBot="1" x14ac:dyDescent="0.3">
      <c r="B67" s="50" t="s">
        <v>282</v>
      </c>
      <c r="C67" s="50" t="s">
        <v>283</v>
      </c>
      <c r="D67" s="50" t="s">
        <v>284</v>
      </c>
      <c r="E67" s="9" t="str">
        <f t="shared" si="1"/>
        <v>DUNESME Blandine</v>
      </c>
      <c r="F67">
        <f>COUNTIFS(Jeudi!$C:$H,'Réponses au formulaire 1'!E67)+COUNTIFS(Vendredi!$C:$H,'Réponses au formulaire 1'!E67)+COUNTIFS(Samedi!$C:$H,'Réponses au formulaire 1'!E67)+COUNTIFS(Dimanche!$C:$H,'Réponses au formulaire 1'!E67)</f>
        <v>1</v>
      </c>
      <c r="G67">
        <f>COUNTIFS(Jeudi!$C:$H,'Réponses au formulaire 1'!E67)</f>
        <v>0</v>
      </c>
      <c r="H67">
        <f>COUNTIFS(Vendredi!$C:$H,'Réponses au formulaire 1'!E67)</f>
        <v>0</v>
      </c>
      <c r="I67">
        <f>COUNTIFS(Samedi!$C:$H,'Réponses au formulaire 1'!E67)</f>
        <v>0</v>
      </c>
      <c r="J67">
        <f>COUNTIFS(Dimanche!$C:$H,'Réponses au formulaire 1'!E67)</f>
        <v>1</v>
      </c>
    </row>
    <row r="68" spans="2:10" ht="13.8" thickBot="1" x14ac:dyDescent="0.3">
      <c r="B68" s="50" t="s">
        <v>285</v>
      </c>
      <c r="C68" s="50" t="s">
        <v>286</v>
      </c>
      <c r="D68" s="50" t="s">
        <v>287</v>
      </c>
      <c r="E68" s="9" t="str">
        <f t="shared" si="1"/>
        <v>Elmalki Redouane</v>
      </c>
      <c r="F68">
        <f>COUNTIFS(Jeudi!$C:$H,'Réponses au formulaire 1'!E68)+COUNTIFS(Vendredi!$C:$H,'Réponses au formulaire 1'!E68)+COUNTIFS(Samedi!$C:$H,'Réponses au formulaire 1'!E68)+COUNTIFS(Dimanche!$C:$H,'Réponses au formulaire 1'!E68)</f>
        <v>3</v>
      </c>
      <c r="G68">
        <f>COUNTIFS(Jeudi!$C:$H,'Réponses au formulaire 1'!E68)</f>
        <v>0</v>
      </c>
      <c r="H68">
        <f>COUNTIFS(Vendredi!$C:$H,'Réponses au formulaire 1'!E68)</f>
        <v>1</v>
      </c>
      <c r="I68">
        <f>COUNTIFS(Samedi!$C:$H,'Réponses au formulaire 1'!E68)</f>
        <v>1</v>
      </c>
      <c r="J68">
        <f>COUNTIFS(Dimanche!$C:$H,'Réponses au formulaire 1'!E68)</f>
        <v>1</v>
      </c>
    </row>
    <row r="69" spans="2:10" ht="13.8" thickBot="1" x14ac:dyDescent="0.3">
      <c r="B69" s="50" t="s">
        <v>288</v>
      </c>
      <c r="C69" s="50" t="s">
        <v>289</v>
      </c>
      <c r="D69" s="50" t="s">
        <v>290</v>
      </c>
      <c r="E69" s="9" t="str">
        <f t="shared" si="1"/>
        <v>favrau brewen</v>
      </c>
      <c r="F69">
        <f>COUNTIFS(Jeudi!$C:$H,'Réponses au formulaire 1'!E69)+COUNTIFS(Vendredi!$C:$H,'Réponses au formulaire 1'!E69)+COUNTIFS(Samedi!$C:$H,'Réponses au formulaire 1'!E69)+COUNTIFS(Dimanche!$C:$H,'Réponses au formulaire 1'!E69)</f>
        <v>2</v>
      </c>
      <c r="G69">
        <f>COUNTIFS(Jeudi!$C:$H,'Réponses au formulaire 1'!E69)</f>
        <v>0</v>
      </c>
      <c r="H69">
        <f>COUNTIFS(Vendredi!$C:$H,'Réponses au formulaire 1'!E69)</f>
        <v>1</v>
      </c>
      <c r="I69">
        <f>COUNTIFS(Samedi!$C:$H,'Réponses au formulaire 1'!E69)</f>
        <v>1</v>
      </c>
      <c r="J69">
        <f>COUNTIFS(Dimanche!$C:$H,'Réponses au formulaire 1'!E69)</f>
        <v>0</v>
      </c>
    </row>
    <row r="70" spans="2:10" ht="13.8" thickBot="1" x14ac:dyDescent="0.3">
      <c r="B70" s="50" t="s">
        <v>291</v>
      </c>
      <c r="C70" s="50" t="s">
        <v>292</v>
      </c>
      <c r="D70" s="50" t="s">
        <v>293</v>
      </c>
      <c r="E70" s="9" t="str">
        <f t="shared" si="1"/>
        <v>Feroc Padrig</v>
      </c>
      <c r="F70">
        <f>COUNTIFS(Jeudi!$C:$H,'Réponses au formulaire 1'!E70)+COUNTIFS(Vendredi!$C:$H,'Réponses au formulaire 1'!E70)+COUNTIFS(Samedi!$C:$H,'Réponses au formulaire 1'!E70)+COUNTIFS(Dimanche!$C:$H,'Réponses au formulaire 1'!E70)</f>
        <v>0</v>
      </c>
      <c r="G70">
        <f>COUNTIFS(Jeudi!$C:$H,'Réponses au formulaire 1'!E70)</f>
        <v>0</v>
      </c>
      <c r="H70">
        <f>COUNTIFS(Vendredi!$C:$H,'Réponses au formulaire 1'!E70)</f>
        <v>0</v>
      </c>
      <c r="I70">
        <f>COUNTIFS(Samedi!$C:$H,'Réponses au formulaire 1'!E70)</f>
        <v>0</v>
      </c>
      <c r="J70">
        <f>COUNTIFS(Dimanche!$C:$H,'Réponses au formulaire 1'!E70)</f>
        <v>0</v>
      </c>
    </row>
    <row r="71" spans="2:10" ht="13.8" thickBot="1" x14ac:dyDescent="0.3">
      <c r="B71" s="50" t="s">
        <v>294</v>
      </c>
      <c r="C71" s="50" t="s">
        <v>295</v>
      </c>
      <c r="D71" s="50" t="s">
        <v>296</v>
      </c>
      <c r="E71" s="9" t="str">
        <f t="shared" si="1"/>
        <v>FLAGEUL Jean-Luc</v>
      </c>
      <c r="F71">
        <f>COUNTIFS(Jeudi!$C:$H,'Réponses au formulaire 1'!E71)+COUNTIFS(Vendredi!$C:$H,'Réponses au formulaire 1'!E71)+COUNTIFS(Samedi!$C:$H,'Réponses au formulaire 1'!E71)+COUNTIFS(Dimanche!$C:$H,'Réponses au formulaire 1'!E71)</f>
        <v>2</v>
      </c>
      <c r="G71">
        <f>COUNTIFS(Jeudi!$C:$H,'Réponses au formulaire 1'!E71)</f>
        <v>0</v>
      </c>
      <c r="H71">
        <f>COUNTIFS(Vendredi!$C:$H,'Réponses au formulaire 1'!E71)</f>
        <v>1</v>
      </c>
      <c r="I71">
        <f>COUNTIFS(Samedi!$C:$H,'Réponses au formulaire 1'!E71)</f>
        <v>1</v>
      </c>
      <c r="J71">
        <f>COUNTIFS(Dimanche!$C:$H,'Réponses au formulaire 1'!E71)</f>
        <v>0</v>
      </c>
    </row>
    <row r="72" spans="2:10" ht="13.8" thickBot="1" x14ac:dyDescent="0.3">
      <c r="B72" s="50" t="s">
        <v>294</v>
      </c>
      <c r="C72" s="50" t="s">
        <v>295</v>
      </c>
      <c r="D72" s="50" t="s">
        <v>297</v>
      </c>
      <c r="E72" s="9" t="str">
        <f t="shared" si="1"/>
        <v>FLAGEUL Marina</v>
      </c>
      <c r="F72">
        <f>COUNTIFS(Jeudi!$C:$H,'Réponses au formulaire 1'!E72)+COUNTIFS(Vendredi!$C:$H,'Réponses au formulaire 1'!E72)+COUNTIFS(Samedi!$C:$H,'Réponses au formulaire 1'!E72)+COUNTIFS(Dimanche!$C:$H,'Réponses au formulaire 1'!E72)</f>
        <v>1</v>
      </c>
      <c r="G72">
        <f>COUNTIFS(Jeudi!$C:$H,'Réponses au formulaire 1'!E72)</f>
        <v>0</v>
      </c>
      <c r="H72">
        <f>COUNTIFS(Vendredi!$C:$H,'Réponses au formulaire 1'!E72)</f>
        <v>1</v>
      </c>
      <c r="I72">
        <f>COUNTIFS(Samedi!$C:$H,'Réponses au formulaire 1'!E72)</f>
        <v>0</v>
      </c>
      <c r="J72">
        <f>COUNTIFS(Dimanche!$C:$H,'Réponses au formulaire 1'!E72)</f>
        <v>0</v>
      </c>
    </row>
    <row r="73" spans="2:10" ht="13.8" thickBot="1" x14ac:dyDescent="0.3">
      <c r="B73" s="50" t="s">
        <v>298</v>
      </c>
      <c r="C73" s="50" t="s">
        <v>299</v>
      </c>
      <c r="D73" s="50" t="s">
        <v>300</v>
      </c>
      <c r="E73" s="9" t="str">
        <f t="shared" si="1"/>
        <v>Flamery Louis</v>
      </c>
      <c r="F73">
        <f>COUNTIFS(Jeudi!$C:$H,'Réponses au formulaire 1'!E73)+COUNTIFS(Vendredi!$C:$H,'Réponses au formulaire 1'!E73)+COUNTIFS(Samedi!$C:$H,'Réponses au formulaire 1'!E73)+COUNTIFS(Dimanche!$C:$H,'Réponses au formulaire 1'!E73)</f>
        <v>2</v>
      </c>
      <c r="G73">
        <f>COUNTIFS(Jeudi!$C:$H,'Réponses au formulaire 1'!E73)</f>
        <v>0</v>
      </c>
      <c r="H73">
        <f>COUNTIFS(Vendredi!$C:$H,'Réponses au formulaire 1'!E73)</f>
        <v>1</v>
      </c>
      <c r="I73">
        <f>COUNTIFS(Samedi!$C:$H,'Réponses au formulaire 1'!E73)</f>
        <v>1</v>
      </c>
      <c r="J73">
        <f>COUNTIFS(Dimanche!$C:$H,'Réponses au formulaire 1'!E73)</f>
        <v>0</v>
      </c>
    </row>
    <row r="74" spans="2:10" ht="13.8" thickBot="1" x14ac:dyDescent="0.3">
      <c r="B74" s="50" t="s">
        <v>301</v>
      </c>
      <c r="C74" s="50" t="s">
        <v>302</v>
      </c>
      <c r="D74" s="50" t="s">
        <v>303</v>
      </c>
      <c r="E74" s="9" t="str">
        <f t="shared" si="1"/>
        <v>Foucher Helene</v>
      </c>
      <c r="F74">
        <f>COUNTIFS(Jeudi!$C:$H,'Réponses au formulaire 1'!E74)+COUNTIFS(Vendredi!$C:$H,'Réponses au formulaire 1'!E74)+COUNTIFS(Samedi!$C:$H,'Réponses au formulaire 1'!E74)+COUNTIFS(Dimanche!$C:$H,'Réponses au formulaire 1'!E74)</f>
        <v>2</v>
      </c>
      <c r="G74">
        <f>COUNTIFS(Jeudi!$C:$H,'Réponses au formulaire 1'!E74)</f>
        <v>0</v>
      </c>
      <c r="H74">
        <f>COUNTIFS(Vendredi!$C:$H,'Réponses au formulaire 1'!E74)</f>
        <v>1</v>
      </c>
      <c r="I74">
        <f>COUNTIFS(Samedi!$C:$H,'Réponses au formulaire 1'!E74)</f>
        <v>1</v>
      </c>
      <c r="J74">
        <f>COUNTIFS(Dimanche!$C:$H,'Réponses au formulaire 1'!E74)</f>
        <v>0</v>
      </c>
    </row>
    <row r="75" spans="2:10" ht="13.8" thickBot="1" x14ac:dyDescent="0.3">
      <c r="B75" s="50" t="s">
        <v>304</v>
      </c>
      <c r="C75" s="50" t="s">
        <v>302</v>
      </c>
      <c r="D75" s="50" t="s">
        <v>305</v>
      </c>
      <c r="E75" s="9" t="str">
        <f t="shared" si="1"/>
        <v>Foucher Fabien</v>
      </c>
      <c r="F75">
        <f>COUNTIFS(Jeudi!$C:$H,'Réponses au formulaire 1'!E75)+COUNTIFS(Vendredi!$C:$H,'Réponses au formulaire 1'!E75)+COUNTIFS(Samedi!$C:$H,'Réponses au formulaire 1'!E75)+COUNTIFS(Dimanche!$C:$H,'Réponses au formulaire 1'!E75)</f>
        <v>2</v>
      </c>
      <c r="G75">
        <f>COUNTIFS(Jeudi!$C:$H,'Réponses au formulaire 1'!E75)</f>
        <v>0</v>
      </c>
      <c r="H75">
        <f>COUNTIFS(Vendredi!$C:$H,'Réponses au formulaire 1'!E75)</f>
        <v>1</v>
      </c>
      <c r="I75">
        <f>COUNTIFS(Samedi!$C:$H,'Réponses au formulaire 1'!E75)</f>
        <v>1</v>
      </c>
      <c r="J75">
        <f>COUNTIFS(Dimanche!$C:$H,'Réponses au formulaire 1'!E75)</f>
        <v>0</v>
      </c>
    </row>
    <row r="76" spans="2:10" ht="13.8" thickBot="1" x14ac:dyDescent="0.3">
      <c r="B76" s="50" t="s">
        <v>306</v>
      </c>
      <c r="C76" s="54" t="s">
        <v>307</v>
      </c>
      <c r="D76" s="54" t="s">
        <v>11</v>
      </c>
      <c r="E76" s="9" t="str">
        <f t="shared" si="1"/>
        <v>Galland Marion</v>
      </c>
      <c r="F76">
        <f>COUNTIFS(Jeudi!$C:$H,'Réponses au formulaire 1'!E76)+COUNTIFS(Vendredi!$C:$H,'Réponses au formulaire 1'!E76)+COUNTIFS(Samedi!$C:$H,'Réponses au formulaire 1'!E76)+COUNTIFS(Dimanche!$C:$H,'Réponses au formulaire 1'!E76)</f>
        <v>0</v>
      </c>
      <c r="G76">
        <f>COUNTIFS(Jeudi!$C:$H,'Réponses au formulaire 1'!E76)</f>
        <v>0</v>
      </c>
      <c r="H76">
        <f>COUNTIFS(Vendredi!$C:$H,'Réponses au formulaire 1'!E76)</f>
        <v>0</v>
      </c>
      <c r="I76">
        <f>COUNTIFS(Samedi!$C:$H,'Réponses au formulaire 1'!E76)</f>
        <v>0</v>
      </c>
      <c r="J76">
        <f>COUNTIFS(Dimanche!$C:$H,'Réponses au formulaire 1'!E76)</f>
        <v>0</v>
      </c>
    </row>
    <row r="77" spans="2:10" ht="13.8" thickBot="1" x14ac:dyDescent="0.3">
      <c r="B77" s="50" t="s">
        <v>308</v>
      </c>
      <c r="C77" s="50" t="s">
        <v>309</v>
      </c>
      <c r="D77" s="50" t="s">
        <v>310</v>
      </c>
      <c r="E77" s="9" t="str">
        <f t="shared" si="1"/>
        <v>GELEOC Raymond</v>
      </c>
      <c r="F77">
        <f>COUNTIFS(Jeudi!$C:$H,'Réponses au formulaire 1'!E77)+COUNTIFS(Vendredi!$C:$H,'Réponses au formulaire 1'!E77)+COUNTIFS(Samedi!$C:$H,'Réponses au formulaire 1'!E77)+COUNTIFS(Dimanche!$C:$H,'Réponses au formulaire 1'!E77)</f>
        <v>2</v>
      </c>
      <c r="G77">
        <f>COUNTIFS(Jeudi!$C:$H,'Réponses au formulaire 1'!E77)</f>
        <v>1</v>
      </c>
      <c r="H77">
        <f>COUNTIFS(Vendredi!$C:$H,'Réponses au formulaire 1'!E77)</f>
        <v>1</v>
      </c>
      <c r="I77">
        <f>COUNTIFS(Samedi!$C:$H,'Réponses au formulaire 1'!E77)</f>
        <v>0</v>
      </c>
      <c r="J77">
        <f>COUNTIFS(Dimanche!$C:$H,'Réponses au formulaire 1'!E77)</f>
        <v>0</v>
      </c>
    </row>
    <row r="78" spans="2:10" ht="13.8" thickBot="1" x14ac:dyDescent="0.3">
      <c r="B78" s="50" t="s">
        <v>308</v>
      </c>
      <c r="C78" s="50" t="s">
        <v>309</v>
      </c>
      <c r="D78" s="50" t="s">
        <v>311</v>
      </c>
      <c r="E78" s="9" t="str">
        <f t="shared" si="1"/>
        <v>GELEOC Brigitte</v>
      </c>
      <c r="F78">
        <f>COUNTIFS(Jeudi!$C:$H,'Réponses au formulaire 1'!E78)+COUNTIFS(Vendredi!$C:$H,'Réponses au formulaire 1'!E78)+COUNTIFS(Samedi!$C:$H,'Réponses au formulaire 1'!E78)+COUNTIFS(Dimanche!$C:$H,'Réponses au formulaire 1'!E78)</f>
        <v>2</v>
      </c>
      <c r="G78">
        <f>COUNTIFS(Jeudi!$C:$H,'Réponses au formulaire 1'!E78)</f>
        <v>1</v>
      </c>
      <c r="H78">
        <f>COUNTIFS(Vendredi!$C:$H,'Réponses au formulaire 1'!E78)</f>
        <v>1</v>
      </c>
      <c r="I78">
        <f>COUNTIFS(Samedi!$C:$H,'Réponses au formulaire 1'!E78)</f>
        <v>0</v>
      </c>
      <c r="J78">
        <f>COUNTIFS(Dimanche!$C:$H,'Réponses au formulaire 1'!E78)</f>
        <v>0</v>
      </c>
    </row>
    <row r="79" spans="2:10" ht="13.8" thickBot="1" x14ac:dyDescent="0.3">
      <c r="B79" s="50" t="s">
        <v>312</v>
      </c>
      <c r="C79" s="50" t="s">
        <v>313</v>
      </c>
      <c r="D79" s="50" t="s">
        <v>314</v>
      </c>
      <c r="E79" s="9" t="str">
        <f t="shared" si="1"/>
        <v>Gentil Goulven</v>
      </c>
      <c r="F79">
        <f>COUNTIFS(Jeudi!$C:$H,'Réponses au formulaire 1'!E79)+COUNTIFS(Vendredi!$C:$H,'Réponses au formulaire 1'!E79)+COUNTIFS(Samedi!$C:$H,'Réponses au formulaire 1'!E79)+COUNTIFS(Dimanche!$C:$H,'Réponses au formulaire 1'!E79)</f>
        <v>2</v>
      </c>
      <c r="G79">
        <f>COUNTIFS(Jeudi!$C:$H,'Réponses au formulaire 1'!E79)</f>
        <v>0</v>
      </c>
      <c r="H79">
        <f>COUNTIFS(Vendredi!$C:$H,'Réponses au formulaire 1'!E79)</f>
        <v>1</v>
      </c>
      <c r="I79">
        <f>COUNTIFS(Samedi!$C:$H,'Réponses au formulaire 1'!E79)</f>
        <v>1</v>
      </c>
      <c r="J79">
        <f>COUNTIFS(Dimanche!$C:$H,'Réponses au formulaire 1'!E79)</f>
        <v>0</v>
      </c>
    </row>
    <row r="80" spans="2:10" ht="13.8" thickBot="1" x14ac:dyDescent="0.3">
      <c r="B80" s="50" t="s">
        <v>315</v>
      </c>
      <c r="C80" s="50" t="s">
        <v>316</v>
      </c>
      <c r="D80" s="50" t="s">
        <v>317</v>
      </c>
      <c r="E80" s="9" t="str">
        <f t="shared" si="1"/>
        <v>GOAZIOU Sam</v>
      </c>
      <c r="F80">
        <f>COUNTIFS(Jeudi!$C:$H,'Réponses au formulaire 1'!E80)+COUNTIFS(Vendredi!$C:$H,'Réponses au formulaire 1'!E80)+COUNTIFS(Samedi!$C:$H,'Réponses au formulaire 1'!E80)+COUNTIFS(Dimanche!$C:$H,'Réponses au formulaire 1'!E80)</f>
        <v>1</v>
      </c>
      <c r="G80">
        <f>COUNTIFS(Jeudi!$C:$H,'Réponses au formulaire 1'!E80)</f>
        <v>0</v>
      </c>
      <c r="H80">
        <f>COUNTIFS(Vendredi!$C:$H,'Réponses au formulaire 1'!E80)</f>
        <v>1</v>
      </c>
      <c r="I80">
        <f>COUNTIFS(Samedi!$C:$H,'Réponses au formulaire 1'!E80)</f>
        <v>0</v>
      </c>
      <c r="J80">
        <f>COUNTIFS(Dimanche!$C:$H,'Réponses au formulaire 1'!E80)</f>
        <v>0</v>
      </c>
    </row>
    <row r="81" spans="2:10" ht="13.8" thickBot="1" x14ac:dyDescent="0.3">
      <c r="B81" s="50" t="s">
        <v>318</v>
      </c>
      <c r="C81" s="50" t="s">
        <v>319</v>
      </c>
      <c r="D81" s="50" t="s">
        <v>320</v>
      </c>
      <c r="E81" s="9" t="str">
        <f t="shared" si="1"/>
        <v>Greven Roze Maarten</v>
      </c>
      <c r="F81">
        <f>COUNTIFS(Jeudi!$C:$H,'Réponses au formulaire 1'!E81)+COUNTIFS(Vendredi!$C:$H,'Réponses au formulaire 1'!E81)+COUNTIFS(Samedi!$C:$H,'Réponses au formulaire 1'!E81)+COUNTIFS(Dimanche!$C:$H,'Réponses au formulaire 1'!E81)</f>
        <v>0</v>
      </c>
      <c r="G81">
        <f>COUNTIFS(Jeudi!$C:$H,'Réponses au formulaire 1'!E81)</f>
        <v>0</v>
      </c>
      <c r="H81">
        <f>COUNTIFS(Vendredi!$C:$H,'Réponses au formulaire 1'!E81)</f>
        <v>0</v>
      </c>
      <c r="I81">
        <f>COUNTIFS(Samedi!$C:$H,'Réponses au formulaire 1'!E81)</f>
        <v>0</v>
      </c>
      <c r="J81">
        <f>COUNTIFS(Dimanche!$C:$H,'Réponses au formulaire 1'!E81)</f>
        <v>0</v>
      </c>
    </row>
    <row r="82" spans="2:10" ht="13.8" thickBot="1" x14ac:dyDescent="0.3">
      <c r="B82" s="50" t="s">
        <v>321</v>
      </c>
      <c r="C82" s="50" t="s">
        <v>322</v>
      </c>
      <c r="D82" s="50" t="s">
        <v>323</v>
      </c>
      <c r="E82" s="9" t="str">
        <f t="shared" si="1"/>
        <v>Gueblez Huguette</v>
      </c>
      <c r="F82">
        <f>COUNTIFS(Jeudi!$C:$H,'Réponses au formulaire 1'!E82)+COUNTIFS(Vendredi!$C:$H,'Réponses au formulaire 1'!E82)+COUNTIFS(Samedi!$C:$H,'Réponses au formulaire 1'!E82)+COUNTIFS(Dimanche!$C:$H,'Réponses au formulaire 1'!E82)</f>
        <v>3</v>
      </c>
      <c r="G82">
        <f>COUNTIFS(Jeudi!$C:$H,'Réponses au formulaire 1'!E82)</f>
        <v>0</v>
      </c>
      <c r="H82">
        <f>COUNTIFS(Vendredi!$C:$H,'Réponses au formulaire 1'!E82)</f>
        <v>1</v>
      </c>
      <c r="I82">
        <f>COUNTIFS(Samedi!$C:$H,'Réponses au formulaire 1'!E82)</f>
        <v>1</v>
      </c>
      <c r="J82">
        <f>COUNTIFS(Dimanche!$C:$H,'Réponses au formulaire 1'!E82)</f>
        <v>1</v>
      </c>
    </row>
    <row r="83" spans="2:10" ht="27" thickBot="1" x14ac:dyDescent="0.3">
      <c r="B83" s="50" t="s">
        <v>324</v>
      </c>
      <c r="C83" s="50" t="s">
        <v>325</v>
      </c>
      <c r="D83" s="50" t="s">
        <v>326</v>
      </c>
      <c r="E83" s="9" t="str">
        <f t="shared" si="1"/>
        <v>GUEGUEN FRANCOIS /SOIG</v>
      </c>
      <c r="F83">
        <f>COUNTIFS(Jeudi!$C:$H,'Réponses au formulaire 1'!E83)+COUNTIFS(Vendredi!$C:$H,'Réponses au formulaire 1'!E83)+COUNTIFS(Samedi!$C:$H,'Réponses au formulaire 1'!E83)+COUNTIFS(Dimanche!$C:$H,'Réponses au formulaire 1'!E83)</f>
        <v>2</v>
      </c>
      <c r="G83">
        <f>COUNTIFS(Jeudi!$C:$H,'Réponses au formulaire 1'!E83)</f>
        <v>0</v>
      </c>
      <c r="H83">
        <f>COUNTIFS(Vendredi!$C:$H,'Réponses au formulaire 1'!E83)</f>
        <v>1</v>
      </c>
      <c r="I83">
        <f>COUNTIFS(Samedi!$C:$H,'Réponses au formulaire 1'!E83)</f>
        <v>1</v>
      </c>
      <c r="J83">
        <f>COUNTIFS(Dimanche!$C:$H,'Réponses au formulaire 1'!E83)</f>
        <v>0</v>
      </c>
    </row>
    <row r="84" spans="2:10" ht="13.8" thickBot="1" x14ac:dyDescent="0.3">
      <c r="B84" s="50" t="s">
        <v>327</v>
      </c>
      <c r="C84" s="50" t="s">
        <v>328</v>
      </c>
      <c r="D84" s="50" t="s">
        <v>329</v>
      </c>
      <c r="E84" s="9" t="str">
        <f t="shared" si="1"/>
        <v>Gueguen Yannig</v>
      </c>
      <c r="F84">
        <f>COUNTIFS(Jeudi!$C:$H,'Réponses au formulaire 1'!E84)+COUNTIFS(Vendredi!$C:$H,'Réponses au formulaire 1'!E84)+COUNTIFS(Samedi!$C:$H,'Réponses au formulaire 1'!E84)+COUNTIFS(Dimanche!$C:$H,'Réponses au formulaire 1'!E84)</f>
        <v>2</v>
      </c>
      <c r="G84">
        <f>COUNTIFS(Jeudi!$C:$H,'Réponses au formulaire 1'!E84)</f>
        <v>0</v>
      </c>
      <c r="H84">
        <f>COUNTIFS(Vendredi!$C:$H,'Réponses au formulaire 1'!E84)</f>
        <v>0</v>
      </c>
      <c r="I84">
        <f>COUNTIFS(Samedi!$C:$H,'Réponses au formulaire 1'!E84)</f>
        <v>1</v>
      </c>
      <c r="J84">
        <f>COUNTIFS(Dimanche!$C:$H,'Réponses au formulaire 1'!E84)</f>
        <v>1</v>
      </c>
    </row>
    <row r="85" spans="2:10" ht="13.8" thickBot="1" x14ac:dyDescent="0.3">
      <c r="B85" s="50" t="s">
        <v>330</v>
      </c>
      <c r="C85" s="50" t="s">
        <v>331</v>
      </c>
      <c r="D85" s="50" t="s">
        <v>332</v>
      </c>
      <c r="E85" s="9" t="str">
        <f t="shared" si="1"/>
        <v>Guélou Klervie</v>
      </c>
      <c r="F85">
        <f>COUNTIFS(Jeudi!$C:$H,'Réponses au formulaire 1'!E85)+COUNTIFS(Vendredi!$C:$H,'Réponses au formulaire 1'!E85)+COUNTIFS(Samedi!$C:$H,'Réponses au formulaire 1'!E85)+COUNTIFS(Dimanche!$C:$H,'Réponses au formulaire 1'!E85)</f>
        <v>1</v>
      </c>
      <c r="G85">
        <f>COUNTIFS(Jeudi!$C:$H,'Réponses au formulaire 1'!E85)</f>
        <v>0</v>
      </c>
      <c r="H85">
        <f>COUNTIFS(Vendredi!$C:$H,'Réponses au formulaire 1'!E85)</f>
        <v>0</v>
      </c>
      <c r="I85">
        <f>COUNTIFS(Samedi!$C:$H,'Réponses au formulaire 1'!E85)</f>
        <v>1</v>
      </c>
      <c r="J85">
        <f>COUNTIFS(Dimanche!$C:$H,'Réponses au formulaire 1'!E85)</f>
        <v>0</v>
      </c>
    </row>
    <row r="86" spans="2:10" ht="13.8" thickBot="1" x14ac:dyDescent="0.3">
      <c r="B86" s="50" t="s">
        <v>333</v>
      </c>
      <c r="C86" s="50" t="s">
        <v>334</v>
      </c>
      <c r="D86" s="50" t="s">
        <v>335</v>
      </c>
      <c r="E86" s="9" t="str">
        <f t="shared" si="1"/>
        <v>Guenole Ewen</v>
      </c>
      <c r="F86">
        <f>COUNTIFS(Jeudi!$C:$H,'Réponses au formulaire 1'!E86)+COUNTIFS(Vendredi!$C:$H,'Réponses au formulaire 1'!E86)+COUNTIFS(Samedi!$C:$H,'Réponses au formulaire 1'!E86)+COUNTIFS(Dimanche!$C:$H,'Réponses au formulaire 1'!E86)</f>
        <v>0</v>
      </c>
      <c r="G86">
        <f>COUNTIFS(Jeudi!$C:$H,'Réponses au formulaire 1'!E86)</f>
        <v>0</v>
      </c>
      <c r="H86">
        <f>COUNTIFS(Vendredi!$C:$H,'Réponses au formulaire 1'!E86)</f>
        <v>0</v>
      </c>
      <c r="I86">
        <f>COUNTIFS(Samedi!$C:$H,'Réponses au formulaire 1'!E86)</f>
        <v>0</v>
      </c>
      <c r="J86">
        <f>COUNTIFS(Dimanche!$C:$H,'Réponses au formulaire 1'!E86)</f>
        <v>0</v>
      </c>
    </row>
    <row r="87" spans="2:10" ht="13.8" thickBot="1" x14ac:dyDescent="0.3">
      <c r="B87" s="50" t="s">
        <v>336</v>
      </c>
      <c r="C87" s="50" t="s">
        <v>337</v>
      </c>
      <c r="D87" s="50" t="s">
        <v>338</v>
      </c>
      <c r="E87" s="9" t="str">
        <f t="shared" si="1"/>
        <v>Guillerm Le Roy Luna</v>
      </c>
      <c r="F87">
        <f>COUNTIFS(Jeudi!$C:$H,'Réponses au formulaire 1'!E87)+COUNTIFS(Vendredi!$C:$H,'Réponses au formulaire 1'!E87)+COUNTIFS(Samedi!$C:$H,'Réponses au formulaire 1'!E87)+COUNTIFS(Dimanche!$C:$H,'Réponses au formulaire 1'!E87)</f>
        <v>0</v>
      </c>
      <c r="G87">
        <f>COUNTIFS(Jeudi!$C:$H,'Réponses au formulaire 1'!E87)</f>
        <v>0</v>
      </c>
      <c r="H87">
        <f>COUNTIFS(Vendredi!$C:$H,'Réponses au formulaire 1'!E87)</f>
        <v>0</v>
      </c>
      <c r="I87">
        <f>COUNTIFS(Samedi!$C:$H,'Réponses au formulaire 1'!E87)</f>
        <v>0</v>
      </c>
      <c r="J87">
        <f>COUNTIFS(Dimanche!$C:$H,'Réponses au formulaire 1'!E87)</f>
        <v>0</v>
      </c>
    </row>
    <row r="88" spans="2:10" ht="13.8" thickBot="1" x14ac:dyDescent="0.3">
      <c r="B88" s="50" t="s">
        <v>339</v>
      </c>
      <c r="C88" s="50" t="s">
        <v>340</v>
      </c>
      <c r="D88" s="50" t="s">
        <v>341</v>
      </c>
      <c r="E88" s="9" t="str">
        <f t="shared" si="1"/>
        <v>Guillou Hina</v>
      </c>
      <c r="F88">
        <f>COUNTIFS(Jeudi!$C:$H,'Réponses au formulaire 1'!E88)+COUNTIFS(Vendredi!$C:$H,'Réponses au formulaire 1'!E88)+COUNTIFS(Samedi!$C:$H,'Réponses au formulaire 1'!E88)+COUNTIFS(Dimanche!$C:$H,'Réponses au formulaire 1'!E88)</f>
        <v>0</v>
      </c>
      <c r="G88">
        <f>COUNTIFS(Jeudi!$C:$H,'Réponses au formulaire 1'!E88)</f>
        <v>0</v>
      </c>
      <c r="H88">
        <f>COUNTIFS(Vendredi!$C:$H,'Réponses au formulaire 1'!E88)</f>
        <v>0</v>
      </c>
      <c r="I88">
        <f>COUNTIFS(Samedi!$C:$H,'Réponses au formulaire 1'!E88)</f>
        <v>0</v>
      </c>
      <c r="J88">
        <f>COUNTIFS(Dimanche!$C:$H,'Réponses au formulaire 1'!E88)</f>
        <v>0</v>
      </c>
    </row>
    <row r="89" spans="2:10" ht="13.8" thickBot="1" x14ac:dyDescent="0.3">
      <c r="B89" s="50" t="s">
        <v>342</v>
      </c>
      <c r="C89" s="50" t="s">
        <v>343</v>
      </c>
      <c r="D89" s="50" t="s">
        <v>344</v>
      </c>
      <c r="E89" s="9" t="str">
        <f t="shared" si="1"/>
        <v>Guilloux Camille</v>
      </c>
      <c r="F89">
        <f>COUNTIFS(Jeudi!$C:$H,'Réponses au formulaire 1'!E89)+COUNTIFS(Vendredi!$C:$H,'Réponses au formulaire 1'!E89)+COUNTIFS(Samedi!$C:$H,'Réponses au formulaire 1'!E89)+COUNTIFS(Dimanche!$C:$H,'Réponses au formulaire 1'!E89)</f>
        <v>2</v>
      </c>
      <c r="G89">
        <f>COUNTIFS(Jeudi!$C:$H,'Réponses au formulaire 1'!E89)</f>
        <v>0</v>
      </c>
      <c r="H89">
        <f>COUNTIFS(Vendredi!$C:$H,'Réponses au formulaire 1'!E89)</f>
        <v>1</v>
      </c>
      <c r="I89">
        <f>COUNTIFS(Samedi!$C:$H,'Réponses au formulaire 1'!E89)</f>
        <v>0</v>
      </c>
      <c r="J89">
        <f>COUNTIFS(Dimanche!$C:$H,'Réponses au formulaire 1'!E89)</f>
        <v>1</v>
      </c>
    </row>
    <row r="90" spans="2:10" ht="13.8" thickBot="1" x14ac:dyDescent="0.3">
      <c r="B90" s="50" t="s">
        <v>345</v>
      </c>
      <c r="C90" s="50" t="s">
        <v>346</v>
      </c>
      <c r="D90" s="50" t="s">
        <v>347</v>
      </c>
      <c r="E90" s="9" t="str">
        <f t="shared" si="1"/>
        <v>Guyon Brewal</v>
      </c>
      <c r="F90">
        <f>COUNTIFS(Jeudi!$C:$H,'Réponses au formulaire 1'!E90)+COUNTIFS(Vendredi!$C:$H,'Réponses au formulaire 1'!E90)+COUNTIFS(Samedi!$C:$H,'Réponses au formulaire 1'!E90)+COUNTIFS(Dimanche!$C:$H,'Réponses au formulaire 1'!E90)</f>
        <v>2</v>
      </c>
      <c r="G90">
        <f>COUNTIFS(Jeudi!$C:$H,'Réponses au formulaire 1'!E90)</f>
        <v>0</v>
      </c>
      <c r="H90">
        <f>COUNTIFS(Vendredi!$C:$H,'Réponses au formulaire 1'!E90)</f>
        <v>1</v>
      </c>
      <c r="I90">
        <f>COUNTIFS(Samedi!$C:$H,'Réponses au formulaire 1'!E90)</f>
        <v>1</v>
      </c>
      <c r="J90">
        <f>COUNTIFS(Dimanche!$C:$H,'Réponses au formulaire 1'!E90)</f>
        <v>0</v>
      </c>
    </row>
    <row r="91" spans="2:10" ht="13.8" thickBot="1" x14ac:dyDescent="0.3">
      <c r="B91" s="50" t="s">
        <v>348</v>
      </c>
      <c r="C91" s="50" t="s">
        <v>349</v>
      </c>
      <c r="D91" s="50" t="s">
        <v>350</v>
      </c>
      <c r="E91" s="9" t="str">
        <f t="shared" si="1"/>
        <v>GUYON Aourell</v>
      </c>
      <c r="F91">
        <f>COUNTIFS(Jeudi!$C:$H,'Réponses au formulaire 1'!E91)+COUNTIFS(Vendredi!$C:$H,'Réponses au formulaire 1'!E91)+COUNTIFS(Samedi!$C:$H,'Réponses au formulaire 1'!E91)+COUNTIFS(Dimanche!$C:$H,'Réponses au formulaire 1'!E91)</f>
        <v>2</v>
      </c>
      <c r="G91">
        <f>COUNTIFS(Jeudi!$C:$H,'Réponses au formulaire 1'!E91)</f>
        <v>0</v>
      </c>
      <c r="H91">
        <f>COUNTIFS(Vendredi!$C:$H,'Réponses au formulaire 1'!E91)</f>
        <v>1</v>
      </c>
      <c r="I91">
        <f>COUNTIFS(Samedi!$C:$H,'Réponses au formulaire 1'!E91)</f>
        <v>1</v>
      </c>
      <c r="J91">
        <f>COUNTIFS(Dimanche!$C:$H,'Réponses au formulaire 1'!E91)</f>
        <v>0</v>
      </c>
    </row>
    <row r="92" spans="2:10" ht="13.8" thickBot="1" x14ac:dyDescent="0.3">
      <c r="B92" s="50" t="s">
        <v>351</v>
      </c>
      <c r="C92" s="50" t="s">
        <v>346</v>
      </c>
      <c r="D92" s="50" t="s">
        <v>352</v>
      </c>
      <c r="E92" s="9" t="str">
        <f t="shared" si="1"/>
        <v>Guyon Christophe</v>
      </c>
      <c r="F92">
        <f>COUNTIFS(Jeudi!$C:$H,'Réponses au formulaire 1'!E92)+COUNTIFS(Vendredi!$C:$H,'Réponses au formulaire 1'!E92)+COUNTIFS(Samedi!$C:$H,'Réponses au formulaire 1'!E92)+COUNTIFS(Dimanche!$C:$H,'Réponses au formulaire 1'!E92)</f>
        <v>1</v>
      </c>
      <c r="G92">
        <f>COUNTIFS(Jeudi!$C:$H,'Réponses au formulaire 1'!E92)</f>
        <v>0</v>
      </c>
      <c r="H92">
        <f>COUNTIFS(Vendredi!$C:$H,'Réponses au formulaire 1'!E92)</f>
        <v>1</v>
      </c>
      <c r="I92">
        <f>COUNTIFS(Samedi!$C:$H,'Réponses au formulaire 1'!E92)</f>
        <v>0</v>
      </c>
      <c r="J92">
        <f>COUNTIFS(Dimanche!$C:$H,'Réponses au formulaire 1'!E92)</f>
        <v>0</v>
      </c>
    </row>
    <row r="93" spans="2:10" ht="13.8" thickBot="1" x14ac:dyDescent="0.3">
      <c r="B93" s="50" t="s">
        <v>353</v>
      </c>
      <c r="C93" s="50" t="s">
        <v>354</v>
      </c>
      <c r="D93" s="50" t="s">
        <v>355</v>
      </c>
      <c r="E93" s="9" t="str">
        <f t="shared" si="1"/>
        <v>Guyot Cynthia</v>
      </c>
      <c r="F93">
        <f>COUNTIFS(Jeudi!$C:$H,'Réponses au formulaire 1'!E93)+COUNTIFS(Vendredi!$C:$H,'Réponses au formulaire 1'!E93)+COUNTIFS(Samedi!$C:$H,'Réponses au formulaire 1'!E93)+COUNTIFS(Dimanche!$C:$H,'Réponses au formulaire 1'!E93)</f>
        <v>1</v>
      </c>
      <c r="G93">
        <f>COUNTIFS(Jeudi!$C:$H,'Réponses au formulaire 1'!E93)</f>
        <v>0</v>
      </c>
      <c r="H93">
        <f>COUNTIFS(Vendredi!$C:$H,'Réponses au formulaire 1'!E93)</f>
        <v>1</v>
      </c>
      <c r="I93">
        <f>COUNTIFS(Samedi!$C:$H,'Réponses au formulaire 1'!E93)</f>
        <v>0</v>
      </c>
      <c r="J93">
        <f>COUNTIFS(Dimanche!$C:$H,'Réponses au formulaire 1'!E93)</f>
        <v>0</v>
      </c>
    </row>
    <row r="94" spans="2:10" ht="13.8" thickBot="1" x14ac:dyDescent="0.3">
      <c r="B94" s="50" t="s">
        <v>356</v>
      </c>
      <c r="C94" s="50" t="s">
        <v>357</v>
      </c>
      <c r="D94" s="50" t="s">
        <v>358</v>
      </c>
      <c r="E94" s="9" t="str">
        <f t="shared" si="1"/>
        <v>Hamard Swen</v>
      </c>
      <c r="F94">
        <f>COUNTIFS(Jeudi!$C:$H,'Réponses au formulaire 1'!E94)+COUNTIFS(Vendredi!$C:$H,'Réponses au formulaire 1'!E94)+COUNTIFS(Samedi!$C:$H,'Réponses au formulaire 1'!E94)+COUNTIFS(Dimanche!$C:$H,'Réponses au formulaire 1'!E94)</f>
        <v>2</v>
      </c>
      <c r="G94">
        <f>COUNTIFS(Jeudi!$C:$H,'Réponses au formulaire 1'!E94)</f>
        <v>0</v>
      </c>
      <c r="H94">
        <f>COUNTIFS(Vendredi!$C:$H,'Réponses au formulaire 1'!E94)</f>
        <v>1</v>
      </c>
      <c r="I94">
        <f>COUNTIFS(Samedi!$C:$H,'Réponses au formulaire 1'!E94)</f>
        <v>1</v>
      </c>
      <c r="J94">
        <f>COUNTIFS(Dimanche!$C:$H,'Réponses au formulaire 1'!E94)</f>
        <v>0</v>
      </c>
    </row>
    <row r="95" spans="2:10" ht="13.8" thickBot="1" x14ac:dyDescent="0.3">
      <c r="B95" s="50" t="s">
        <v>359</v>
      </c>
      <c r="C95" s="50" t="s">
        <v>360</v>
      </c>
      <c r="D95" s="50" t="s">
        <v>167</v>
      </c>
      <c r="E95" s="9" t="str">
        <f t="shared" si="1"/>
        <v>Hamel Virginie</v>
      </c>
      <c r="F95">
        <f>COUNTIFS(Jeudi!$C:$H,'Réponses au formulaire 1'!E95)+COUNTIFS(Vendredi!$C:$H,'Réponses au formulaire 1'!E95)+COUNTIFS(Samedi!$C:$H,'Réponses au formulaire 1'!E95)+COUNTIFS(Dimanche!$C:$H,'Réponses au formulaire 1'!E95)</f>
        <v>2</v>
      </c>
      <c r="G95">
        <f>COUNTIFS(Jeudi!$C:$H,'Réponses au formulaire 1'!E95)</f>
        <v>0</v>
      </c>
      <c r="H95">
        <f>COUNTIFS(Vendredi!$C:$H,'Réponses au formulaire 1'!E95)</f>
        <v>0</v>
      </c>
      <c r="I95">
        <f>COUNTIFS(Samedi!$C:$H,'Réponses au formulaire 1'!E95)</f>
        <v>1</v>
      </c>
      <c r="J95">
        <f>COUNTIFS(Dimanche!$C:$H,'Réponses au formulaire 1'!E95)</f>
        <v>1</v>
      </c>
    </row>
    <row r="96" spans="2:10" ht="13.8" thickBot="1" x14ac:dyDescent="0.3">
      <c r="B96" s="50" t="s">
        <v>361</v>
      </c>
      <c r="C96" s="54" t="s">
        <v>362</v>
      </c>
      <c r="D96" s="54" t="s">
        <v>363</v>
      </c>
      <c r="E96" s="9" t="str">
        <f t="shared" si="1"/>
        <v>Hello Aymeric</v>
      </c>
      <c r="F96">
        <f>COUNTIFS(Jeudi!$C:$H,'Réponses au formulaire 1'!E96)+COUNTIFS(Vendredi!$C:$H,'Réponses au formulaire 1'!E96)+COUNTIFS(Samedi!$C:$H,'Réponses au formulaire 1'!E96)+COUNTIFS(Dimanche!$C:$H,'Réponses au formulaire 1'!E96)</f>
        <v>0</v>
      </c>
      <c r="G96">
        <f>COUNTIFS(Jeudi!$C:$H,'Réponses au formulaire 1'!E96)</f>
        <v>0</v>
      </c>
      <c r="H96">
        <f>COUNTIFS(Vendredi!$C:$H,'Réponses au formulaire 1'!E96)</f>
        <v>0</v>
      </c>
      <c r="I96">
        <f>COUNTIFS(Samedi!$C:$H,'Réponses au formulaire 1'!E96)</f>
        <v>0</v>
      </c>
      <c r="J96">
        <f>COUNTIFS(Dimanche!$C:$H,'Réponses au formulaire 1'!E96)</f>
        <v>0</v>
      </c>
    </row>
    <row r="97" spans="2:10" ht="13.8" thickBot="1" x14ac:dyDescent="0.3">
      <c r="B97" s="50" t="s">
        <v>364</v>
      </c>
      <c r="C97" s="50" t="s">
        <v>365</v>
      </c>
      <c r="D97" s="50" t="s">
        <v>11</v>
      </c>
      <c r="E97" s="9" t="str">
        <f t="shared" si="1"/>
        <v>Henry Marion</v>
      </c>
      <c r="F97">
        <f>COUNTIFS(Jeudi!$C:$H,'Réponses au formulaire 1'!E97)+COUNTIFS(Vendredi!$C:$H,'Réponses au formulaire 1'!E97)+COUNTIFS(Samedi!$C:$H,'Réponses au formulaire 1'!E97)+COUNTIFS(Dimanche!$C:$H,'Réponses au formulaire 1'!E97)</f>
        <v>0</v>
      </c>
      <c r="G97">
        <f>COUNTIFS(Jeudi!$C:$H,'Réponses au formulaire 1'!E97)</f>
        <v>0</v>
      </c>
      <c r="H97">
        <f>COUNTIFS(Vendredi!$C:$H,'Réponses au formulaire 1'!E97)</f>
        <v>0</v>
      </c>
      <c r="I97">
        <f>COUNTIFS(Samedi!$C:$H,'Réponses au formulaire 1'!E97)</f>
        <v>0</v>
      </c>
      <c r="J97">
        <f>COUNTIFS(Dimanche!$C:$H,'Réponses au formulaire 1'!E97)</f>
        <v>0</v>
      </c>
    </row>
    <row r="98" spans="2:10" ht="13.8" thickBot="1" x14ac:dyDescent="0.3">
      <c r="B98" s="50" t="s">
        <v>366</v>
      </c>
      <c r="C98" s="50" t="s">
        <v>367</v>
      </c>
      <c r="D98" s="50" t="s">
        <v>344</v>
      </c>
      <c r="E98" s="9" t="str">
        <f t="shared" si="1"/>
        <v>Herve Camille</v>
      </c>
      <c r="F98">
        <f>COUNTIFS(Jeudi!$C:$H,'Réponses au formulaire 1'!E98)+COUNTIFS(Vendredi!$C:$H,'Réponses au formulaire 1'!E98)+COUNTIFS(Samedi!$C:$H,'Réponses au formulaire 1'!E98)+COUNTIFS(Dimanche!$C:$H,'Réponses au formulaire 1'!E98)</f>
        <v>3</v>
      </c>
      <c r="G98">
        <f>COUNTIFS(Jeudi!$C:$H,'Réponses au formulaire 1'!E98)</f>
        <v>0</v>
      </c>
      <c r="H98">
        <f>COUNTIFS(Vendredi!$C:$H,'Réponses au formulaire 1'!E98)</f>
        <v>1</v>
      </c>
      <c r="I98">
        <f>COUNTIFS(Samedi!$C:$H,'Réponses au formulaire 1'!E98)</f>
        <v>1</v>
      </c>
      <c r="J98">
        <f>COUNTIFS(Dimanche!$C:$H,'Réponses au formulaire 1'!E98)</f>
        <v>1</v>
      </c>
    </row>
    <row r="99" spans="2:10" ht="13.8" thickBot="1" x14ac:dyDescent="0.3">
      <c r="B99" s="50" t="s">
        <v>368</v>
      </c>
      <c r="C99" s="50" t="s">
        <v>369</v>
      </c>
      <c r="D99" s="50" t="s">
        <v>370</v>
      </c>
      <c r="E99" s="9" t="str">
        <f t="shared" si="1"/>
        <v>Hette Kevin</v>
      </c>
      <c r="F99">
        <f>COUNTIFS(Jeudi!$C:$H,'Réponses au formulaire 1'!E99)+COUNTIFS(Vendredi!$C:$H,'Réponses au formulaire 1'!E99)+COUNTIFS(Samedi!$C:$H,'Réponses au formulaire 1'!E99)+COUNTIFS(Dimanche!$C:$H,'Réponses au formulaire 1'!E99)</f>
        <v>0</v>
      </c>
      <c r="G99">
        <f>COUNTIFS(Jeudi!$C:$H,'Réponses au formulaire 1'!E99)</f>
        <v>0</v>
      </c>
      <c r="H99">
        <f>COUNTIFS(Vendredi!$C:$H,'Réponses au formulaire 1'!E99)</f>
        <v>0</v>
      </c>
      <c r="I99">
        <f>COUNTIFS(Samedi!$C:$H,'Réponses au formulaire 1'!E99)</f>
        <v>0</v>
      </c>
      <c r="J99">
        <f>COUNTIFS(Dimanche!$C:$H,'Réponses au formulaire 1'!E99)</f>
        <v>0</v>
      </c>
    </row>
    <row r="100" spans="2:10" ht="13.8" thickBot="1" x14ac:dyDescent="0.3">
      <c r="B100" s="50" t="s">
        <v>371</v>
      </c>
      <c r="C100" s="50" t="s">
        <v>372</v>
      </c>
      <c r="D100" s="50" t="s">
        <v>373</v>
      </c>
      <c r="E100" s="9" t="str">
        <f t="shared" si="1"/>
        <v>Homan Gaïa</v>
      </c>
      <c r="F100">
        <f>COUNTIFS(Jeudi!$C:$H,'Réponses au formulaire 1'!E100)+COUNTIFS(Vendredi!$C:$H,'Réponses au formulaire 1'!E100)+COUNTIFS(Samedi!$C:$H,'Réponses au formulaire 1'!E100)+COUNTIFS(Dimanche!$C:$H,'Réponses au formulaire 1'!E100)</f>
        <v>3</v>
      </c>
      <c r="G100">
        <f>COUNTIFS(Jeudi!$C:$H,'Réponses au formulaire 1'!E100)</f>
        <v>0</v>
      </c>
      <c r="H100">
        <f>COUNTIFS(Vendredi!$C:$H,'Réponses au formulaire 1'!E100)</f>
        <v>1</v>
      </c>
      <c r="I100">
        <f>COUNTIFS(Samedi!$C:$H,'Réponses au formulaire 1'!E100)</f>
        <v>1</v>
      </c>
      <c r="J100">
        <f>COUNTIFS(Dimanche!$C:$H,'Réponses au formulaire 1'!E100)</f>
        <v>1</v>
      </c>
    </row>
    <row r="101" spans="2:10" ht="13.8" thickBot="1" x14ac:dyDescent="0.3">
      <c r="B101" s="50" t="s">
        <v>374</v>
      </c>
      <c r="C101" s="53" t="s">
        <v>375</v>
      </c>
      <c r="D101" s="53" t="s">
        <v>376</v>
      </c>
      <c r="E101" s="9" t="str">
        <f t="shared" si="1"/>
        <v>Houssais Coline</v>
      </c>
      <c r="F101">
        <f>COUNTIFS(Jeudi!$C:$H,'Réponses au formulaire 1'!E101)+COUNTIFS(Vendredi!$C:$H,'Réponses au formulaire 1'!E101)+COUNTIFS(Samedi!$C:$H,'Réponses au formulaire 1'!E101)+COUNTIFS(Dimanche!$C:$H,'Réponses au formulaire 1'!E101)</f>
        <v>0</v>
      </c>
      <c r="G101">
        <f>COUNTIFS(Jeudi!$C:$H,'Réponses au formulaire 1'!E101)</f>
        <v>0</v>
      </c>
      <c r="H101">
        <f>COUNTIFS(Vendredi!$C:$H,'Réponses au formulaire 1'!E101)</f>
        <v>0</v>
      </c>
      <c r="I101">
        <f>COUNTIFS(Samedi!$C:$H,'Réponses au formulaire 1'!E101)</f>
        <v>0</v>
      </c>
      <c r="J101">
        <f>COUNTIFS(Dimanche!$C:$H,'Réponses au formulaire 1'!E101)</f>
        <v>0</v>
      </c>
    </row>
    <row r="102" spans="2:10" ht="13.8" thickBot="1" x14ac:dyDescent="0.3">
      <c r="B102" s="50" t="s">
        <v>377</v>
      </c>
      <c r="C102" s="50" t="s">
        <v>378</v>
      </c>
      <c r="D102" s="50" t="s">
        <v>379</v>
      </c>
      <c r="E102" s="9" t="str">
        <f t="shared" si="1"/>
        <v>Huellou Tara</v>
      </c>
      <c r="F102">
        <f>COUNTIFS(Jeudi!$C:$H,'Réponses au formulaire 1'!E102)+COUNTIFS(Vendredi!$C:$H,'Réponses au formulaire 1'!E102)+COUNTIFS(Samedi!$C:$H,'Réponses au formulaire 1'!E102)+COUNTIFS(Dimanche!$C:$H,'Réponses au formulaire 1'!E102)</f>
        <v>2</v>
      </c>
      <c r="G102">
        <f>COUNTIFS(Jeudi!$C:$H,'Réponses au formulaire 1'!E102)</f>
        <v>0</v>
      </c>
      <c r="H102">
        <f>COUNTIFS(Vendredi!$C:$H,'Réponses au formulaire 1'!E102)</f>
        <v>1</v>
      </c>
      <c r="I102">
        <f>COUNTIFS(Samedi!$C:$H,'Réponses au formulaire 1'!E102)</f>
        <v>1</v>
      </c>
      <c r="J102">
        <f>COUNTIFS(Dimanche!$C:$H,'Réponses au formulaire 1'!E102)</f>
        <v>0</v>
      </c>
    </row>
    <row r="103" spans="2:10" ht="13.8" thickBot="1" x14ac:dyDescent="0.3">
      <c r="B103" s="50" t="s">
        <v>380</v>
      </c>
      <c r="C103" s="50" t="s">
        <v>378</v>
      </c>
      <c r="D103" s="50" t="s">
        <v>381</v>
      </c>
      <c r="E103" s="9" t="str">
        <f t="shared" si="1"/>
        <v>Huellou Derv</v>
      </c>
      <c r="F103">
        <f>COUNTIFS(Jeudi!$C:$H,'Réponses au formulaire 1'!E103)+COUNTIFS(Vendredi!$C:$H,'Réponses au formulaire 1'!E103)+COUNTIFS(Samedi!$C:$H,'Réponses au formulaire 1'!E103)+COUNTIFS(Dimanche!$C:$H,'Réponses au formulaire 1'!E103)</f>
        <v>2</v>
      </c>
      <c r="G103">
        <f>COUNTIFS(Jeudi!$C:$H,'Réponses au formulaire 1'!E103)</f>
        <v>0</v>
      </c>
      <c r="H103">
        <f>COUNTIFS(Vendredi!$C:$H,'Réponses au formulaire 1'!E103)</f>
        <v>0</v>
      </c>
      <c r="I103">
        <f>COUNTIFS(Samedi!$C:$H,'Réponses au formulaire 1'!E103)</f>
        <v>1</v>
      </c>
      <c r="J103">
        <f>COUNTIFS(Dimanche!$C:$H,'Réponses au formulaire 1'!E103)</f>
        <v>1</v>
      </c>
    </row>
    <row r="104" spans="2:10" ht="13.8" thickBot="1" x14ac:dyDescent="0.3">
      <c r="B104" s="50" t="s">
        <v>382</v>
      </c>
      <c r="C104" s="50" t="s">
        <v>383</v>
      </c>
      <c r="D104" s="50" t="s">
        <v>384</v>
      </c>
      <c r="E104" s="9" t="str">
        <f t="shared" si="1"/>
        <v>Huon Maodez</v>
      </c>
      <c r="F104">
        <f>COUNTIFS(Jeudi!$C:$H,'Réponses au formulaire 1'!E104)+COUNTIFS(Vendredi!$C:$H,'Réponses au formulaire 1'!E104)+COUNTIFS(Samedi!$C:$H,'Réponses au formulaire 1'!E104)+COUNTIFS(Dimanche!$C:$H,'Réponses au formulaire 1'!E104)</f>
        <v>2</v>
      </c>
      <c r="G104">
        <f>COUNTIFS(Jeudi!$C:$H,'Réponses au formulaire 1'!E104)</f>
        <v>0</v>
      </c>
      <c r="H104">
        <f>COUNTIFS(Vendredi!$C:$H,'Réponses au formulaire 1'!E104)</f>
        <v>1</v>
      </c>
      <c r="I104">
        <f>COUNTIFS(Samedi!$C:$H,'Réponses au formulaire 1'!E104)</f>
        <v>1</v>
      </c>
      <c r="J104">
        <f>COUNTIFS(Dimanche!$C:$H,'Réponses au formulaire 1'!E104)</f>
        <v>0</v>
      </c>
    </row>
    <row r="105" spans="2:10" ht="13.8" thickBot="1" x14ac:dyDescent="0.3">
      <c r="B105" s="50" t="s">
        <v>385</v>
      </c>
      <c r="C105" s="50" t="s">
        <v>386</v>
      </c>
      <c r="D105" s="50" t="s">
        <v>387</v>
      </c>
      <c r="E105" s="9" t="str">
        <f t="shared" si="1"/>
        <v>Javré Line</v>
      </c>
      <c r="F105">
        <f>COUNTIFS(Jeudi!$C:$H,'Réponses au formulaire 1'!E105)+COUNTIFS(Vendredi!$C:$H,'Réponses au formulaire 1'!E105)+COUNTIFS(Samedi!$C:$H,'Réponses au formulaire 1'!E105)+COUNTIFS(Dimanche!$C:$H,'Réponses au formulaire 1'!E105)</f>
        <v>0</v>
      </c>
      <c r="G105">
        <f>COUNTIFS(Jeudi!$C:$H,'Réponses au formulaire 1'!E105)</f>
        <v>0</v>
      </c>
      <c r="H105">
        <f>COUNTIFS(Vendredi!$C:$H,'Réponses au formulaire 1'!E105)</f>
        <v>0</v>
      </c>
      <c r="I105">
        <f>COUNTIFS(Samedi!$C:$H,'Réponses au formulaire 1'!E105)</f>
        <v>0</v>
      </c>
      <c r="J105">
        <f>COUNTIFS(Dimanche!$C:$H,'Réponses au formulaire 1'!E105)</f>
        <v>0</v>
      </c>
    </row>
    <row r="106" spans="2:10" ht="13.8" thickBot="1" x14ac:dyDescent="0.3">
      <c r="B106" s="50" t="s">
        <v>388</v>
      </c>
      <c r="C106" s="50" t="s">
        <v>389</v>
      </c>
      <c r="D106" s="50" t="s">
        <v>390</v>
      </c>
      <c r="E106" s="9" t="str">
        <f t="shared" si="1"/>
        <v>Jegou Nathalie</v>
      </c>
      <c r="F106">
        <f>COUNTIFS(Jeudi!$C:$H,'Réponses au formulaire 1'!E106)+COUNTIFS(Vendredi!$C:$H,'Réponses au formulaire 1'!E106)+COUNTIFS(Samedi!$C:$H,'Réponses au formulaire 1'!E106)+COUNTIFS(Dimanche!$C:$H,'Réponses au formulaire 1'!E106)</f>
        <v>2</v>
      </c>
      <c r="G106">
        <f>COUNTIFS(Jeudi!$C:$H,'Réponses au formulaire 1'!E106)</f>
        <v>0</v>
      </c>
      <c r="H106">
        <f>COUNTIFS(Vendredi!$C:$H,'Réponses au formulaire 1'!E106)</f>
        <v>1</v>
      </c>
      <c r="I106">
        <f>COUNTIFS(Samedi!$C:$H,'Réponses au formulaire 1'!E106)</f>
        <v>1</v>
      </c>
      <c r="J106">
        <f>COUNTIFS(Dimanche!$C:$H,'Réponses au formulaire 1'!E106)</f>
        <v>0</v>
      </c>
    </row>
    <row r="107" spans="2:10" ht="13.8" thickBot="1" x14ac:dyDescent="0.3">
      <c r="B107" s="50" t="s">
        <v>391</v>
      </c>
      <c r="C107" s="50" t="s">
        <v>389</v>
      </c>
      <c r="D107" s="50" t="s">
        <v>867</v>
      </c>
      <c r="E107" s="9" t="str">
        <f t="shared" si="1"/>
        <v xml:space="preserve">Jegou Maryvonne </v>
      </c>
      <c r="F107">
        <f>COUNTIFS(Jeudi!$C:$H,'Réponses au formulaire 1'!E107)+COUNTIFS(Vendredi!$C:$H,'Réponses au formulaire 1'!E107)+COUNTIFS(Samedi!$C:$H,'Réponses au formulaire 1'!E107)+COUNTIFS(Dimanche!$C:$H,'Réponses au formulaire 1'!E107)</f>
        <v>2</v>
      </c>
      <c r="G107">
        <f>COUNTIFS(Jeudi!$C:$H,'Réponses au formulaire 1'!E107)</f>
        <v>0</v>
      </c>
      <c r="H107">
        <f>COUNTIFS(Vendredi!$C:$H,'Réponses au formulaire 1'!E107)</f>
        <v>1</v>
      </c>
      <c r="I107">
        <f>COUNTIFS(Samedi!$C:$H,'Réponses au formulaire 1'!E107)</f>
        <v>0</v>
      </c>
      <c r="J107">
        <f>COUNTIFS(Dimanche!$C:$H,'Réponses au formulaire 1'!E107)</f>
        <v>1</v>
      </c>
    </row>
    <row r="108" spans="2:10" ht="13.8" thickBot="1" x14ac:dyDescent="0.3">
      <c r="B108" s="50" t="s">
        <v>392</v>
      </c>
      <c r="C108" s="50" t="s">
        <v>868</v>
      </c>
      <c r="D108" s="50" t="s">
        <v>454</v>
      </c>
      <c r="E108" s="9" t="str">
        <f t="shared" si="1"/>
        <v>Jouve Dominique</v>
      </c>
      <c r="F108">
        <f>COUNTIFS(Jeudi!$C:$H,'Réponses au formulaire 1'!E108)+COUNTIFS(Vendredi!$C:$H,'Réponses au formulaire 1'!E108)+COUNTIFS(Samedi!$C:$H,'Réponses au formulaire 1'!E108)+COUNTIFS(Dimanche!$C:$H,'Réponses au formulaire 1'!E108)</f>
        <v>1</v>
      </c>
      <c r="G108">
        <f>COUNTIFS(Jeudi!$C:$H,'Réponses au formulaire 1'!E108)</f>
        <v>0</v>
      </c>
      <c r="H108">
        <f>COUNTIFS(Vendredi!$C:$H,'Réponses au formulaire 1'!E108)</f>
        <v>1</v>
      </c>
      <c r="I108">
        <f>COUNTIFS(Samedi!$C:$H,'Réponses au formulaire 1'!E108)</f>
        <v>0</v>
      </c>
      <c r="J108">
        <f>COUNTIFS(Dimanche!$C:$H,'Réponses au formulaire 1'!E108)</f>
        <v>0</v>
      </c>
    </row>
    <row r="109" spans="2:10" ht="13.8" thickBot="1" x14ac:dyDescent="0.3">
      <c r="B109" s="50" t="s">
        <v>393</v>
      </c>
      <c r="C109" s="50" t="s">
        <v>394</v>
      </c>
      <c r="D109" s="50" t="s">
        <v>395</v>
      </c>
      <c r="E109" s="9" t="str">
        <f t="shared" si="1"/>
        <v>Kallag Azenor</v>
      </c>
      <c r="F109">
        <f>COUNTIFS(Jeudi!$C:$H,'Réponses au formulaire 1'!E109)+COUNTIFS(Vendredi!$C:$H,'Réponses au formulaire 1'!E109)+COUNTIFS(Samedi!$C:$H,'Réponses au formulaire 1'!E109)+COUNTIFS(Dimanche!$C:$H,'Réponses au formulaire 1'!E109)</f>
        <v>0</v>
      </c>
      <c r="G109">
        <f>COUNTIFS(Jeudi!$C:$H,'Réponses au formulaire 1'!E109)</f>
        <v>0</v>
      </c>
      <c r="H109">
        <f>COUNTIFS(Vendredi!$C:$H,'Réponses au formulaire 1'!E109)</f>
        <v>0</v>
      </c>
      <c r="I109">
        <f>COUNTIFS(Samedi!$C:$H,'Réponses au formulaire 1'!E109)</f>
        <v>0</v>
      </c>
      <c r="J109">
        <f>COUNTIFS(Dimanche!$C:$H,'Réponses au formulaire 1'!E109)</f>
        <v>0</v>
      </c>
    </row>
    <row r="110" spans="2:10" ht="13.8" thickBot="1" x14ac:dyDescent="0.3">
      <c r="B110" s="50" t="s">
        <v>396</v>
      </c>
      <c r="C110" s="50" t="s">
        <v>397</v>
      </c>
      <c r="D110" s="50" t="s">
        <v>398</v>
      </c>
      <c r="E110" s="9" t="str">
        <f t="shared" si="1"/>
        <v>Kerjean Alwena</v>
      </c>
      <c r="F110">
        <f>COUNTIFS(Jeudi!$C:$H,'Réponses au formulaire 1'!E110)+COUNTIFS(Vendredi!$C:$H,'Réponses au formulaire 1'!E110)+COUNTIFS(Samedi!$C:$H,'Réponses au formulaire 1'!E110)+COUNTIFS(Dimanche!$C:$H,'Réponses au formulaire 1'!E110)</f>
        <v>3</v>
      </c>
      <c r="G110">
        <f>COUNTIFS(Jeudi!$C:$H,'Réponses au formulaire 1'!E110)</f>
        <v>0</v>
      </c>
      <c r="H110">
        <f>COUNTIFS(Vendredi!$C:$H,'Réponses au formulaire 1'!E110)</f>
        <v>1</v>
      </c>
      <c r="I110">
        <f>COUNTIFS(Samedi!$C:$H,'Réponses au formulaire 1'!E110)</f>
        <v>1</v>
      </c>
      <c r="J110">
        <f>COUNTIFS(Dimanche!$C:$H,'Réponses au formulaire 1'!E110)</f>
        <v>1</v>
      </c>
    </row>
    <row r="111" spans="2:10" ht="15.75" customHeight="1" thickBot="1" x14ac:dyDescent="0.3">
      <c r="B111" s="50" t="s">
        <v>399</v>
      </c>
      <c r="C111" s="50" t="s">
        <v>400</v>
      </c>
      <c r="D111" s="50" t="s">
        <v>401</v>
      </c>
      <c r="E111" s="9" t="str">
        <f t="shared" si="1"/>
        <v>kloareg alan</v>
      </c>
      <c r="F111">
        <f>COUNTIFS(Jeudi!$C:$H,'Réponses au formulaire 1'!E111)+COUNTIFS(Vendredi!$C:$H,'Réponses au formulaire 1'!E111)+COUNTIFS(Samedi!$C:$H,'Réponses au formulaire 1'!E111)+COUNTIFS(Dimanche!$C:$H,'Réponses au formulaire 1'!E111)</f>
        <v>1</v>
      </c>
      <c r="G111">
        <f>COUNTIFS(Jeudi!$C:$H,'Réponses au formulaire 1'!E111)</f>
        <v>0</v>
      </c>
      <c r="H111">
        <f>COUNTIFS(Vendredi!$C:$H,'Réponses au formulaire 1'!E111)</f>
        <v>0</v>
      </c>
      <c r="I111">
        <f>COUNTIFS(Samedi!$C:$H,'Réponses au formulaire 1'!E111)</f>
        <v>0</v>
      </c>
      <c r="J111">
        <f>COUNTIFS(Dimanche!$C:$H,'Réponses au formulaire 1'!E111)</f>
        <v>1</v>
      </c>
    </row>
    <row r="112" spans="2:10" ht="15.75" customHeight="1" thickBot="1" x14ac:dyDescent="0.3">
      <c r="B112" s="50" t="s">
        <v>402</v>
      </c>
      <c r="C112" s="50" t="s">
        <v>403</v>
      </c>
      <c r="D112" s="50" t="s">
        <v>404</v>
      </c>
      <c r="E112" s="9" t="str">
        <f t="shared" si="1"/>
        <v>Kustovska Alona</v>
      </c>
      <c r="F112">
        <f>COUNTIFS(Jeudi!$C:$H,'Réponses au formulaire 1'!E112)+COUNTIFS(Vendredi!$C:$H,'Réponses au formulaire 1'!E112)+COUNTIFS(Samedi!$C:$H,'Réponses au formulaire 1'!E112)+COUNTIFS(Dimanche!$C:$H,'Réponses au formulaire 1'!E112)</f>
        <v>1</v>
      </c>
      <c r="G112">
        <f>COUNTIFS(Jeudi!$C:$H,'Réponses au formulaire 1'!E112)</f>
        <v>1</v>
      </c>
      <c r="H112">
        <f>COUNTIFS(Vendredi!$C:$H,'Réponses au formulaire 1'!E112)</f>
        <v>0</v>
      </c>
      <c r="I112">
        <f>COUNTIFS(Samedi!$C:$H,'Réponses au formulaire 1'!E112)</f>
        <v>0</v>
      </c>
      <c r="J112">
        <f>COUNTIFS(Dimanche!$C:$H,'Réponses au formulaire 1'!E112)</f>
        <v>0</v>
      </c>
    </row>
    <row r="113" spans="2:10" ht="15.75" customHeight="1" thickBot="1" x14ac:dyDescent="0.3">
      <c r="B113" s="50" t="s">
        <v>405</v>
      </c>
      <c r="C113" s="50" t="s">
        <v>406</v>
      </c>
      <c r="D113" s="50" t="s">
        <v>407</v>
      </c>
      <c r="E113" s="9" t="str">
        <f t="shared" si="1"/>
        <v>Lachiver Fred</v>
      </c>
      <c r="F113">
        <f>COUNTIFS(Jeudi!$C:$H,'Réponses au formulaire 1'!E113)+COUNTIFS(Vendredi!$C:$H,'Réponses au formulaire 1'!E113)+COUNTIFS(Samedi!$C:$H,'Réponses au formulaire 1'!E113)+COUNTIFS(Dimanche!$C:$H,'Réponses au formulaire 1'!E113)</f>
        <v>0</v>
      </c>
      <c r="G113">
        <f>COUNTIFS(Jeudi!$C:$H,'Réponses au formulaire 1'!E113)</f>
        <v>0</v>
      </c>
      <c r="H113">
        <f>COUNTIFS(Vendredi!$C:$H,'Réponses au formulaire 1'!E113)</f>
        <v>0</v>
      </c>
      <c r="I113">
        <f>COUNTIFS(Samedi!$C:$H,'Réponses au formulaire 1'!E113)</f>
        <v>0</v>
      </c>
      <c r="J113">
        <f>COUNTIFS(Dimanche!$C:$H,'Réponses au formulaire 1'!E113)</f>
        <v>0</v>
      </c>
    </row>
    <row r="114" spans="2:10" ht="15.75" customHeight="1" thickBot="1" x14ac:dyDescent="0.3">
      <c r="B114" s="50" t="s">
        <v>408</v>
      </c>
      <c r="C114" s="50" t="s">
        <v>409</v>
      </c>
      <c r="D114" s="50" t="s">
        <v>254</v>
      </c>
      <c r="E114" s="9" t="str">
        <f t="shared" si="1"/>
        <v>Lacourarie Hélène</v>
      </c>
      <c r="F114">
        <f>COUNTIFS(Jeudi!$C:$H,'Réponses au formulaire 1'!E114)+COUNTIFS(Vendredi!$C:$H,'Réponses au formulaire 1'!E114)+COUNTIFS(Samedi!$C:$H,'Réponses au formulaire 1'!E114)+COUNTIFS(Dimanche!$C:$H,'Réponses au formulaire 1'!E114)</f>
        <v>0</v>
      </c>
      <c r="G114">
        <f>COUNTIFS(Jeudi!$C:$H,'Réponses au formulaire 1'!E114)</f>
        <v>0</v>
      </c>
      <c r="H114">
        <f>COUNTIFS(Vendredi!$C:$H,'Réponses au formulaire 1'!E114)</f>
        <v>0</v>
      </c>
      <c r="I114">
        <f>COUNTIFS(Samedi!$C:$H,'Réponses au formulaire 1'!E114)</f>
        <v>0</v>
      </c>
      <c r="J114">
        <f>COUNTIFS(Dimanche!$C:$H,'Réponses au formulaire 1'!E114)</f>
        <v>0</v>
      </c>
    </row>
    <row r="115" spans="2:10" ht="15.75" customHeight="1" thickBot="1" x14ac:dyDescent="0.3">
      <c r="B115" s="50" t="s">
        <v>410</v>
      </c>
      <c r="C115" s="50" t="s">
        <v>411</v>
      </c>
      <c r="D115" s="50" t="s">
        <v>412</v>
      </c>
      <c r="E115" s="9" t="str">
        <f t="shared" si="1"/>
        <v>Laigneau Loeiz</v>
      </c>
      <c r="F115">
        <f>COUNTIFS(Jeudi!$C:$H,'Réponses au formulaire 1'!E115)+COUNTIFS(Vendredi!$C:$H,'Réponses au formulaire 1'!E115)+COUNTIFS(Samedi!$C:$H,'Réponses au formulaire 1'!E115)+COUNTIFS(Dimanche!$C:$H,'Réponses au formulaire 1'!E115)</f>
        <v>2</v>
      </c>
      <c r="G115">
        <f>COUNTIFS(Jeudi!$C:$H,'Réponses au formulaire 1'!E115)</f>
        <v>0</v>
      </c>
      <c r="H115">
        <f>COUNTIFS(Vendredi!$C:$H,'Réponses au formulaire 1'!E115)</f>
        <v>0</v>
      </c>
      <c r="I115">
        <f>COUNTIFS(Samedi!$C:$H,'Réponses au formulaire 1'!E115)</f>
        <v>1</v>
      </c>
      <c r="J115">
        <f>COUNTIFS(Dimanche!$C:$H,'Réponses au formulaire 1'!E115)</f>
        <v>1</v>
      </c>
    </row>
    <row r="116" spans="2:10" ht="15.75" customHeight="1" thickBot="1" x14ac:dyDescent="0.3">
      <c r="B116" s="50" t="s">
        <v>413</v>
      </c>
      <c r="C116" s="50" t="s">
        <v>414</v>
      </c>
      <c r="D116" s="50" t="s">
        <v>415</v>
      </c>
      <c r="E116" s="9" t="str">
        <f t="shared" si="1"/>
        <v>lambert beatrice et gerald</v>
      </c>
      <c r="F116">
        <f>COUNTIFS(Jeudi!$C:$H,'Réponses au formulaire 1'!E116)+COUNTIFS(Vendredi!$C:$H,'Réponses au formulaire 1'!E116)+COUNTIFS(Samedi!$C:$H,'Réponses au formulaire 1'!E116)+COUNTIFS(Dimanche!$C:$H,'Réponses au formulaire 1'!E116)</f>
        <v>2</v>
      </c>
      <c r="G116">
        <f>COUNTIFS(Jeudi!$C:$H,'Réponses au formulaire 1'!E116)</f>
        <v>0</v>
      </c>
      <c r="H116">
        <f>COUNTIFS(Vendredi!$C:$H,'Réponses au formulaire 1'!E116)</f>
        <v>0</v>
      </c>
      <c r="I116">
        <f>COUNTIFS(Samedi!$C:$H,'Réponses au formulaire 1'!E116)</f>
        <v>2</v>
      </c>
      <c r="J116">
        <f>COUNTIFS(Dimanche!$C:$H,'Réponses au formulaire 1'!E116)</f>
        <v>0</v>
      </c>
    </row>
    <row r="117" spans="2:10" ht="15.75" customHeight="1" thickBot="1" x14ac:dyDescent="0.3">
      <c r="B117" s="50" t="s">
        <v>416</v>
      </c>
      <c r="C117" s="50" t="s">
        <v>417</v>
      </c>
      <c r="D117" s="50" t="s">
        <v>418</v>
      </c>
      <c r="E117" s="9" t="str">
        <f t="shared" si="1"/>
        <v>Lannou Jean</v>
      </c>
      <c r="F117">
        <f>COUNTIFS(Jeudi!$C:$H,'Réponses au formulaire 1'!E117)+COUNTIFS(Vendredi!$C:$H,'Réponses au formulaire 1'!E117)+COUNTIFS(Samedi!$C:$H,'Réponses au formulaire 1'!E117)+COUNTIFS(Dimanche!$C:$H,'Réponses au formulaire 1'!E117)</f>
        <v>2</v>
      </c>
      <c r="G117">
        <f>COUNTIFS(Jeudi!$C:$H,'Réponses au formulaire 1'!E117)</f>
        <v>0</v>
      </c>
      <c r="H117">
        <f>COUNTIFS(Vendredi!$C:$H,'Réponses au formulaire 1'!E117)</f>
        <v>1</v>
      </c>
      <c r="I117">
        <f>COUNTIFS(Samedi!$C:$H,'Réponses au formulaire 1'!E117)</f>
        <v>0</v>
      </c>
      <c r="J117">
        <f>COUNTIFS(Dimanche!$C:$H,'Réponses au formulaire 1'!E117)</f>
        <v>1</v>
      </c>
    </row>
    <row r="118" spans="2:10" ht="15.75" customHeight="1" thickBot="1" x14ac:dyDescent="0.3">
      <c r="B118" s="50" t="s">
        <v>419</v>
      </c>
      <c r="C118" s="50" t="s">
        <v>420</v>
      </c>
      <c r="D118" s="50" t="s">
        <v>421</v>
      </c>
      <c r="E118" s="9" t="str">
        <f t="shared" si="1"/>
        <v>Larvol Gaëlle</v>
      </c>
      <c r="F118">
        <f>COUNTIFS(Jeudi!$C:$H,'Réponses au formulaire 1'!E118)+COUNTIFS(Vendredi!$C:$H,'Réponses au formulaire 1'!E118)+COUNTIFS(Samedi!$C:$H,'Réponses au formulaire 1'!E118)+COUNTIFS(Dimanche!$C:$H,'Réponses au formulaire 1'!E118)</f>
        <v>2</v>
      </c>
      <c r="G118">
        <f>COUNTIFS(Jeudi!$C:$H,'Réponses au formulaire 1'!E118)</f>
        <v>0</v>
      </c>
      <c r="H118">
        <f>COUNTIFS(Vendredi!$C:$H,'Réponses au formulaire 1'!E118)</f>
        <v>1</v>
      </c>
      <c r="I118">
        <f>COUNTIFS(Samedi!$C:$H,'Réponses au formulaire 1'!E118)</f>
        <v>1</v>
      </c>
      <c r="J118">
        <f>COUNTIFS(Dimanche!$C:$H,'Réponses au formulaire 1'!E118)</f>
        <v>0</v>
      </c>
    </row>
    <row r="119" spans="2:10" ht="15.75" customHeight="1" thickBot="1" x14ac:dyDescent="0.3">
      <c r="B119" s="50" t="s">
        <v>422</v>
      </c>
      <c r="C119" s="50" t="s">
        <v>423</v>
      </c>
      <c r="D119" s="50" t="s">
        <v>424</v>
      </c>
      <c r="E119" s="9" t="str">
        <f t="shared" si="1"/>
        <v>LANTOINE Rhys</v>
      </c>
      <c r="F119">
        <f>COUNTIFS(Jeudi!$C:$H,'Réponses au formulaire 1'!E119)+COUNTIFS(Vendredi!$C:$H,'Réponses au formulaire 1'!E119)+COUNTIFS(Samedi!$C:$H,'Réponses au formulaire 1'!E119)+COUNTIFS(Dimanche!$C:$H,'Réponses au formulaire 1'!E119)</f>
        <v>1</v>
      </c>
      <c r="G119">
        <f>COUNTIFS(Jeudi!$C:$H,'Réponses au formulaire 1'!E119)</f>
        <v>0</v>
      </c>
      <c r="H119">
        <f>COUNTIFS(Vendredi!$C:$H,'Réponses au formulaire 1'!E119)</f>
        <v>1</v>
      </c>
      <c r="I119">
        <f>COUNTIFS(Samedi!$C:$H,'Réponses au formulaire 1'!E119)</f>
        <v>0</v>
      </c>
      <c r="J119">
        <f>COUNTIFS(Dimanche!$C:$H,'Réponses au formulaire 1'!E119)</f>
        <v>0</v>
      </c>
    </row>
    <row r="120" spans="2:10" ht="15.75" customHeight="1" thickBot="1" x14ac:dyDescent="0.3">
      <c r="B120" s="50" t="s">
        <v>425</v>
      </c>
      <c r="C120" s="50" t="s">
        <v>426</v>
      </c>
      <c r="D120" s="50" t="s">
        <v>427</v>
      </c>
      <c r="E120" s="9" t="str">
        <f t="shared" si="1"/>
        <v>LE BAIL Lilian</v>
      </c>
      <c r="F120">
        <f>COUNTIFS(Jeudi!$C:$H,'Réponses au formulaire 1'!E120)+COUNTIFS(Vendredi!$C:$H,'Réponses au formulaire 1'!E120)+COUNTIFS(Samedi!$C:$H,'Réponses au formulaire 1'!E120)+COUNTIFS(Dimanche!$C:$H,'Réponses au formulaire 1'!E120)</f>
        <v>2</v>
      </c>
      <c r="G120">
        <f>COUNTIFS(Jeudi!$C:$H,'Réponses au formulaire 1'!E120)</f>
        <v>0</v>
      </c>
      <c r="H120">
        <f>COUNTIFS(Vendredi!$C:$H,'Réponses au formulaire 1'!E120)</f>
        <v>0</v>
      </c>
      <c r="I120">
        <f>COUNTIFS(Samedi!$C:$H,'Réponses au formulaire 1'!E120)</f>
        <v>1</v>
      </c>
      <c r="J120">
        <f>COUNTIFS(Dimanche!$C:$H,'Réponses au formulaire 1'!E120)</f>
        <v>1</v>
      </c>
    </row>
    <row r="121" spans="2:10" ht="15.75" customHeight="1" thickBot="1" x14ac:dyDescent="0.3">
      <c r="B121" s="50" t="s">
        <v>428</v>
      </c>
      <c r="C121" s="50" t="s">
        <v>429</v>
      </c>
      <c r="D121" s="50" t="s">
        <v>430</v>
      </c>
      <c r="E121" s="9" t="str">
        <f t="shared" si="1"/>
        <v>Le Bras Émilie</v>
      </c>
      <c r="F121">
        <f>COUNTIFS(Jeudi!$C:$H,'Réponses au formulaire 1'!E121)+COUNTIFS(Vendredi!$C:$H,'Réponses au formulaire 1'!E121)+COUNTIFS(Samedi!$C:$H,'Réponses au formulaire 1'!E121)+COUNTIFS(Dimanche!$C:$H,'Réponses au formulaire 1'!E121)</f>
        <v>0</v>
      </c>
      <c r="G121">
        <f>COUNTIFS(Jeudi!$C:$H,'Réponses au formulaire 1'!E121)</f>
        <v>0</v>
      </c>
      <c r="H121">
        <f>COUNTIFS(Vendredi!$C:$H,'Réponses au formulaire 1'!E121)</f>
        <v>0</v>
      </c>
      <c r="I121">
        <f>COUNTIFS(Samedi!$C:$H,'Réponses au formulaire 1'!E121)</f>
        <v>0</v>
      </c>
      <c r="J121">
        <f>COUNTIFS(Dimanche!$C:$H,'Réponses au formulaire 1'!E121)</f>
        <v>0</v>
      </c>
    </row>
    <row r="122" spans="2:10" ht="15.75" customHeight="1" thickBot="1" x14ac:dyDescent="0.3">
      <c r="B122" s="50" t="s">
        <v>431</v>
      </c>
      <c r="C122" s="50" t="s">
        <v>432</v>
      </c>
      <c r="D122" s="50" t="s">
        <v>433</v>
      </c>
      <c r="E122" s="9" t="str">
        <f t="shared" si="1"/>
        <v>Le boulch Karine</v>
      </c>
      <c r="F122">
        <f>COUNTIFS(Jeudi!$C:$H,'Réponses au formulaire 1'!E122)+COUNTIFS(Vendredi!$C:$H,'Réponses au formulaire 1'!E122)+COUNTIFS(Samedi!$C:$H,'Réponses au formulaire 1'!E122)+COUNTIFS(Dimanche!$C:$H,'Réponses au formulaire 1'!E122)</f>
        <v>2</v>
      </c>
      <c r="G122">
        <f>COUNTIFS(Jeudi!$C:$H,'Réponses au formulaire 1'!E122)</f>
        <v>0</v>
      </c>
      <c r="H122">
        <f>COUNTIFS(Vendredi!$C:$H,'Réponses au formulaire 1'!E122)</f>
        <v>1</v>
      </c>
      <c r="I122">
        <f>COUNTIFS(Samedi!$C:$H,'Réponses au formulaire 1'!E122)</f>
        <v>0</v>
      </c>
      <c r="J122">
        <f>COUNTIFS(Dimanche!$C:$H,'Réponses au formulaire 1'!E122)</f>
        <v>1</v>
      </c>
    </row>
    <row r="123" spans="2:10" ht="15.75" customHeight="1" thickBot="1" x14ac:dyDescent="0.3">
      <c r="B123" s="50" t="s">
        <v>434</v>
      </c>
      <c r="C123" s="50" t="s">
        <v>435</v>
      </c>
      <c r="D123" s="50" t="s">
        <v>436</v>
      </c>
      <c r="E123" s="9" t="str">
        <f t="shared" si="1"/>
        <v>Le Brigant Anne</v>
      </c>
      <c r="F123">
        <f>COUNTIFS(Jeudi!$C:$H,'Réponses au formulaire 1'!E123)+COUNTIFS(Vendredi!$C:$H,'Réponses au formulaire 1'!E123)+COUNTIFS(Samedi!$C:$H,'Réponses au formulaire 1'!E123)+COUNTIFS(Dimanche!$C:$H,'Réponses au formulaire 1'!E123)</f>
        <v>2</v>
      </c>
      <c r="G123">
        <f>COUNTIFS(Jeudi!$C:$H,'Réponses au formulaire 1'!E123)</f>
        <v>0</v>
      </c>
      <c r="H123">
        <f>COUNTIFS(Vendredi!$C:$H,'Réponses au formulaire 1'!E123)</f>
        <v>0</v>
      </c>
      <c r="I123">
        <f>COUNTIFS(Samedi!$C:$H,'Réponses au formulaire 1'!E123)</f>
        <v>1</v>
      </c>
      <c r="J123">
        <f>COUNTIFS(Dimanche!$C:$H,'Réponses au formulaire 1'!E123)</f>
        <v>1</v>
      </c>
    </row>
    <row r="124" spans="2:10" ht="15.75" customHeight="1" thickBot="1" x14ac:dyDescent="0.3">
      <c r="B124" s="50" t="s">
        <v>437</v>
      </c>
      <c r="C124" s="50" t="s">
        <v>435</v>
      </c>
      <c r="D124" s="50" t="s">
        <v>438</v>
      </c>
      <c r="E124" s="9" t="str">
        <f t="shared" si="1"/>
        <v>Le Brigant Hervé</v>
      </c>
      <c r="F124">
        <f>COUNTIFS(Jeudi!$C:$H,'Réponses au formulaire 1'!E124)+COUNTIFS(Vendredi!$C:$H,'Réponses au formulaire 1'!E124)+COUNTIFS(Samedi!$C:$H,'Réponses au formulaire 1'!E124)+COUNTIFS(Dimanche!$C:$H,'Réponses au formulaire 1'!E124)</f>
        <v>2</v>
      </c>
      <c r="G124">
        <f>COUNTIFS(Jeudi!$C:$H,'Réponses au formulaire 1'!E124)</f>
        <v>0</v>
      </c>
      <c r="H124">
        <f>COUNTIFS(Vendredi!$C:$H,'Réponses au formulaire 1'!E124)</f>
        <v>0</v>
      </c>
      <c r="I124">
        <f>COUNTIFS(Samedi!$C:$H,'Réponses au formulaire 1'!E124)</f>
        <v>1</v>
      </c>
      <c r="J124">
        <f>COUNTIFS(Dimanche!$C:$H,'Réponses au formulaire 1'!E124)</f>
        <v>1</v>
      </c>
    </row>
    <row r="125" spans="2:10" ht="15.75" customHeight="1" thickBot="1" x14ac:dyDescent="0.3">
      <c r="B125" s="50" t="s">
        <v>439</v>
      </c>
      <c r="C125" s="50" t="s">
        <v>440</v>
      </c>
      <c r="D125" s="50" t="s">
        <v>441</v>
      </c>
      <c r="E125" s="9" t="str">
        <f t="shared" si="1"/>
        <v>Le Corre Lily</v>
      </c>
      <c r="F125">
        <f>COUNTIFS(Jeudi!$C:$H,'Réponses au formulaire 1'!E125)+COUNTIFS(Vendredi!$C:$H,'Réponses au formulaire 1'!E125)+COUNTIFS(Samedi!$C:$H,'Réponses au formulaire 1'!E125)+COUNTIFS(Dimanche!$C:$H,'Réponses au formulaire 1'!E125)</f>
        <v>0</v>
      </c>
      <c r="G125">
        <f>COUNTIFS(Jeudi!$C:$H,'Réponses au formulaire 1'!E125)</f>
        <v>0</v>
      </c>
      <c r="H125">
        <f>COUNTIFS(Vendredi!$C:$H,'Réponses au formulaire 1'!E125)</f>
        <v>0</v>
      </c>
      <c r="I125">
        <f>COUNTIFS(Samedi!$C:$H,'Réponses au formulaire 1'!E125)</f>
        <v>0</v>
      </c>
      <c r="J125">
        <f>COUNTIFS(Dimanche!$C:$H,'Réponses au formulaire 1'!E125)</f>
        <v>0</v>
      </c>
    </row>
    <row r="126" spans="2:10" ht="15.75" customHeight="1" thickBot="1" x14ac:dyDescent="0.3">
      <c r="B126" s="50" t="s">
        <v>442</v>
      </c>
      <c r="C126" s="50" t="s">
        <v>435</v>
      </c>
      <c r="D126" s="50" t="s">
        <v>443</v>
      </c>
      <c r="E126" s="9" t="str">
        <f t="shared" si="1"/>
        <v>Le Brigant Jean Maï</v>
      </c>
      <c r="F126">
        <f>COUNTIFS(Jeudi!$C:$H,'Réponses au formulaire 1'!E126)+COUNTIFS(Vendredi!$C:$H,'Réponses au formulaire 1'!E126)+COUNTIFS(Samedi!$C:$H,'Réponses au formulaire 1'!E126)+COUNTIFS(Dimanche!$C:$H,'Réponses au formulaire 1'!E126)</f>
        <v>0</v>
      </c>
      <c r="G126">
        <f>COUNTIFS(Jeudi!$C:$H,'Réponses au formulaire 1'!E126)</f>
        <v>0</v>
      </c>
      <c r="H126">
        <f>COUNTIFS(Vendredi!$C:$H,'Réponses au formulaire 1'!E126)</f>
        <v>0</v>
      </c>
      <c r="I126">
        <f>COUNTIFS(Samedi!$C:$H,'Réponses au formulaire 1'!E126)</f>
        <v>0</v>
      </c>
      <c r="J126">
        <f>COUNTIFS(Dimanche!$C:$H,'Réponses au formulaire 1'!E126)</f>
        <v>0</v>
      </c>
    </row>
    <row r="127" spans="2:10" ht="15.75" customHeight="1" thickBot="1" x14ac:dyDescent="0.3">
      <c r="B127" s="55" t="s">
        <v>444</v>
      </c>
      <c r="C127" s="50" t="s">
        <v>440</v>
      </c>
      <c r="D127" s="50" t="s">
        <v>445</v>
      </c>
      <c r="E127" s="9" t="str">
        <f t="shared" si="1"/>
        <v>Le Corre Viviane</v>
      </c>
      <c r="F127">
        <f>COUNTIFS(Jeudi!$C:$H,'Réponses au formulaire 1'!E127)+COUNTIFS(Vendredi!$C:$H,'Réponses au formulaire 1'!E127)+COUNTIFS(Samedi!$C:$H,'Réponses au formulaire 1'!E127)+COUNTIFS(Dimanche!$C:$H,'Réponses au formulaire 1'!E127)</f>
        <v>2</v>
      </c>
      <c r="G127">
        <f>COUNTIFS(Jeudi!$C:$H,'Réponses au formulaire 1'!E127)</f>
        <v>0</v>
      </c>
      <c r="H127">
        <f>COUNTIFS(Vendredi!$C:$H,'Réponses au formulaire 1'!E127)</f>
        <v>0</v>
      </c>
      <c r="I127">
        <f>COUNTIFS(Samedi!$C:$H,'Réponses au formulaire 1'!E127)</f>
        <v>1</v>
      </c>
      <c r="J127">
        <f>COUNTIFS(Dimanche!$C:$H,'Réponses au formulaire 1'!E127)</f>
        <v>1</v>
      </c>
    </row>
    <row r="128" spans="2:10" ht="15.75" customHeight="1" thickBot="1" x14ac:dyDescent="0.3">
      <c r="B128" s="50" t="s">
        <v>446</v>
      </c>
      <c r="C128" s="50" t="s">
        <v>447</v>
      </c>
      <c r="D128" s="50" t="s">
        <v>448</v>
      </c>
      <c r="E128" s="9" t="str">
        <f t="shared" si="1"/>
        <v>Le Coz Jeannot</v>
      </c>
      <c r="F128">
        <f>COUNTIFS(Jeudi!$C:$H,'Réponses au formulaire 1'!E128)+COUNTIFS(Vendredi!$C:$H,'Réponses au formulaire 1'!E128)+COUNTIFS(Samedi!$C:$H,'Réponses au formulaire 1'!E128)+COUNTIFS(Dimanche!$C:$H,'Réponses au formulaire 1'!E128)</f>
        <v>2</v>
      </c>
      <c r="G128">
        <f>COUNTIFS(Jeudi!$C:$H,'Réponses au formulaire 1'!E128)</f>
        <v>0</v>
      </c>
      <c r="H128">
        <f>COUNTIFS(Vendredi!$C:$H,'Réponses au formulaire 1'!E128)</f>
        <v>1</v>
      </c>
      <c r="I128">
        <f>COUNTIFS(Samedi!$C:$H,'Réponses au formulaire 1'!E128)</f>
        <v>1</v>
      </c>
      <c r="J128">
        <f>COUNTIFS(Dimanche!$C:$H,'Réponses au formulaire 1'!E128)</f>
        <v>0</v>
      </c>
    </row>
    <row r="129" spans="2:10" ht="15.75" customHeight="1" thickBot="1" x14ac:dyDescent="0.3">
      <c r="B129" s="50" t="s">
        <v>449</v>
      </c>
      <c r="C129" s="50" t="s">
        <v>450</v>
      </c>
      <c r="D129" s="50" t="s">
        <v>451</v>
      </c>
      <c r="E129" s="9" t="str">
        <f t="shared" si="1"/>
        <v>LE COZ Jacqueline</v>
      </c>
      <c r="F129">
        <f>COUNTIFS(Jeudi!$C:$H,'Réponses au formulaire 1'!E129)+COUNTIFS(Vendredi!$C:$H,'Réponses au formulaire 1'!E129)+COUNTIFS(Samedi!$C:$H,'Réponses au formulaire 1'!E129)+COUNTIFS(Dimanche!$C:$H,'Réponses au formulaire 1'!E129)</f>
        <v>2</v>
      </c>
      <c r="G129">
        <f>COUNTIFS(Jeudi!$C:$H,'Réponses au formulaire 1'!E129)</f>
        <v>0</v>
      </c>
      <c r="H129">
        <f>COUNTIFS(Vendredi!$C:$H,'Réponses au formulaire 1'!E129)</f>
        <v>1</v>
      </c>
      <c r="I129">
        <f>COUNTIFS(Samedi!$C:$H,'Réponses au formulaire 1'!E129)</f>
        <v>1</v>
      </c>
      <c r="J129">
        <f>COUNTIFS(Dimanche!$C:$H,'Réponses au formulaire 1'!E129)</f>
        <v>0</v>
      </c>
    </row>
    <row r="130" spans="2:10" ht="15.75" customHeight="1" thickBot="1" x14ac:dyDescent="0.3">
      <c r="B130" s="50" t="s">
        <v>452</v>
      </c>
      <c r="C130" s="50" t="s">
        <v>453</v>
      </c>
      <c r="D130" s="50" t="s">
        <v>454</v>
      </c>
      <c r="E130" s="9" t="str">
        <f t="shared" ref="E130:E193" si="2">CONCATENATE(C130," ",D130)</f>
        <v>LE CRAS Dominique</v>
      </c>
      <c r="F130">
        <f>COUNTIFS(Jeudi!$C:$H,'Réponses au formulaire 1'!E130)+COUNTIFS(Vendredi!$C:$H,'Réponses au formulaire 1'!E130)+COUNTIFS(Samedi!$C:$H,'Réponses au formulaire 1'!E130)+COUNTIFS(Dimanche!$C:$H,'Réponses au formulaire 1'!E130)</f>
        <v>0</v>
      </c>
      <c r="G130">
        <f>COUNTIFS(Jeudi!$C:$H,'Réponses au formulaire 1'!E130)</f>
        <v>0</v>
      </c>
      <c r="H130">
        <f>COUNTIFS(Vendredi!$C:$H,'Réponses au formulaire 1'!E130)</f>
        <v>0</v>
      </c>
      <c r="I130">
        <f>COUNTIFS(Samedi!$C:$H,'Réponses au formulaire 1'!E130)</f>
        <v>0</v>
      </c>
      <c r="J130">
        <f>COUNTIFS(Dimanche!$C:$H,'Réponses au formulaire 1'!E130)</f>
        <v>0</v>
      </c>
    </row>
    <row r="131" spans="2:10" ht="15.75" customHeight="1" thickBot="1" x14ac:dyDescent="0.3">
      <c r="B131" s="50" t="s">
        <v>455</v>
      </c>
      <c r="C131" s="50" t="s">
        <v>456</v>
      </c>
      <c r="D131" s="50" t="s">
        <v>314</v>
      </c>
      <c r="E131" s="9" t="str">
        <f t="shared" si="2"/>
        <v>Le Cras Goulven</v>
      </c>
      <c r="F131">
        <f>COUNTIFS(Jeudi!$C:$H,'Réponses au formulaire 1'!E131)+COUNTIFS(Vendredi!$C:$H,'Réponses au formulaire 1'!E131)+COUNTIFS(Samedi!$C:$H,'Réponses au formulaire 1'!E131)+COUNTIFS(Dimanche!$C:$H,'Réponses au formulaire 1'!E131)</f>
        <v>3</v>
      </c>
      <c r="G131">
        <f>COUNTIFS(Jeudi!$C:$H,'Réponses au formulaire 1'!E131)</f>
        <v>1</v>
      </c>
      <c r="H131">
        <f>COUNTIFS(Vendredi!$C:$H,'Réponses au formulaire 1'!E131)</f>
        <v>1</v>
      </c>
      <c r="I131">
        <f>COUNTIFS(Samedi!$C:$H,'Réponses au formulaire 1'!E131)</f>
        <v>0</v>
      </c>
      <c r="J131">
        <f>COUNTIFS(Dimanche!$C:$H,'Réponses au formulaire 1'!E131)</f>
        <v>1</v>
      </c>
    </row>
    <row r="132" spans="2:10" ht="15.75" customHeight="1" thickBot="1" x14ac:dyDescent="0.3">
      <c r="B132" s="50" t="s">
        <v>452</v>
      </c>
      <c r="C132" s="50" t="s">
        <v>453</v>
      </c>
      <c r="D132" s="50" t="s">
        <v>457</v>
      </c>
      <c r="E132" s="9" t="str">
        <f t="shared" si="2"/>
        <v>LE CRAS Marie Julienne</v>
      </c>
      <c r="F132">
        <f>COUNTIFS(Jeudi!$C:$H,'Réponses au formulaire 1'!E132)+COUNTIFS(Vendredi!$C:$H,'Réponses au formulaire 1'!E132)+COUNTIFS(Samedi!$C:$H,'Réponses au formulaire 1'!E132)+COUNTIFS(Dimanche!$C:$H,'Réponses au formulaire 1'!E132)</f>
        <v>3</v>
      </c>
      <c r="G132">
        <f>COUNTIFS(Jeudi!$C:$H,'Réponses au formulaire 1'!E132)</f>
        <v>0</v>
      </c>
      <c r="H132">
        <f>COUNTIFS(Vendredi!$C:$H,'Réponses au formulaire 1'!E132)</f>
        <v>1</v>
      </c>
      <c r="I132">
        <f>COUNTIFS(Samedi!$C:$H,'Réponses au formulaire 1'!E132)</f>
        <v>1</v>
      </c>
      <c r="J132">
        <f>COUNTIFS(Dimanche!$C:$H,'Réponses au formulaire 1'!E132)</f>
        <v>1</v>
      </c>
    </row>
    <row r="133" spans="2:10" ht="15.75" customHeight="1" thickBot="1" x14ac:dyDescent="0.3">
      <c r="B133" s="50" t="s">
        <v>458</v>
      </c>
      <c r="C133" s="50" t="s">
        <v>459</v>
      </c>
      <c r="D133" s="50" t="s">
        <v>460</v>
      </c>
      <c r="E133" s="9" t="str">
        <f t="shared" si="2"/>
        <v>LE DENMAT Marie Hélène</v>
      </c>
      <c r="F133">
        <f>COUNTIFS(Jeudi!$C:$H,'Réponses au formulaire 1'!E133)+COUNTIFS(Vendredi!$C:$H,'Réponses au formulaire 1'!E133)+COUNTIFS(Samedi!$C:$H,'Réponses au formulaire 1'!E133)+COUNTIFS(Dimanche!$C:$H,'Réponses au formulaire 1'!E133)</f>
        <v>3</v>
      </c>
      <c r="G133">
        <f>COUNTIFS(Jeudi!$C:$H,'Réponses au formulaire 1'!E133)</f>
        <v>0</v>
      </c>
      <c r="H133">
        <f>COUNTIFS(Vendredi!$C:$H,'Réponses au formulaire 1'!E133)</f>
        <v>1</v>
      </c>
      <c r="I133">
        <f>COUNTIFS(Samedi!$C:$H,'Réponses au formulaire 1'!E133)</f>
        <v>1</v>
      </c>
      <c r="J133">
        <f>COUNTIFS(Dimanche!$C:$H,'Réponses au formulaire 1'!E133)</f>
        <v>1</v>
      </c>
    </row>
    <row r="134" spans="2:10" ht="15.75" customHeight="1" thickBot="1" x14ac:dyDescent="0.3">
      <c r="B134" s="50" t="s">
        <v>461</v>
      </c>
      <c r="C134" s="50" t="s">
        <v>462</v>
      </c>
      <c r="D134" s="50" t="s">
        <v>463</v>
      </c>
      <c r="E134" s="9" t="str">
        <f t="shared" si="2"/>
        <v>Le Foll Michel</v>
      </c>
      <c r="F134">
        <f>COUNTIFS(Jeudi!$C:$H,'Réponses au formulaire 1'!E134)+COUNTIFS(Vendredi!$C:$H,'Réponses au formulaire 1'!E134)+COUNTIFS(Samedi!$C:$H,'Réponses au formulaire 1'!E134)+COUNTIFS(Dimanche!$C:$H,'Réponses au formulaire 1'!E134)</f>
        <v>3</v>
      </c>
      <c r="G134">
        <f>COUNTIFS(Jeudi!$C:$H,'Réponses au formulaire 1'!E134)</f>
        <v>0</v>
      </c>
      <c r="H134">
        <f>COUNTIFS(Vendredi!$C:$H,'Réponses au formulaire 1'!E134)</f>
        <v>1</v>
      </c>
      <c r="I134">
        <f>COUNTIFS(Samedi!$C:$H,'Réponses au formulaire 1'!E134)</f>
        <v>1</v>
      </c>
      <c r="J134">
        <f>COUNTIFS(Dimanche!$C:$H,'Réponses au formulaire 1'!E134)</f>
        <v>1</v>
      </c>
    </row>
    <row r="135" spans="2:10" ht="15.75" customHeight="1" thickBot="1" x14ac:dyDescent="0.3">
      <c r="B135" s="50" t="s">
        <v>464</v>
      </c>
      <c r="C135" s="50" t="s">
        <v>465</v>
      </c>
      <c r="D135" s="50" t="s">
        <v>466</v>
      </c>
      <c r="E135" s="9" t="str">
        <f t="shared" si="2"/>
        <v>Le Garff Maïwenn-Iman</v>
      </c>
      <c r="F135">
        <f>COUNTIFS(Jeudi!$C:$H,'Réponses au formulaire 1'!E135)+COUNTIFS(Vendredi!$C:$H,'Réponses au formulaire 1'!E135)+COUNTIFS(Samedi!$C:$H,'Réponses au formulaire 1'!E135)+COUNTIFS(Dimanche!$C:$H,'Réponses au formulaire 1'!E135)</f>
        <v>1</v>
      </c>
      <c r="G135">
        <f>COUNTIFS(Jeudi!$C:$H,'Réponses au formulaire 1'!E135)</f>
        <v>0</v>
      </c>
      <c r="H135">
        <f>COUNTIFS(Vendredi!$C:$H,'Réponses au formulaire 1'!E135)</f>
        <v>1</v>
      </c>
      <c r="I135">
        <f>COUNTIFS(Samedi!$C:$H,'Réponses au formulaire 1'!E135)</f>
        <v>0</v>
      </c>
      <c r="J135">
        <f>COUNTIFS(Dimanche!$C:$H,'Réponses au formulaire 1'!E135)</f>
        <v>0</v>
      </c>
    </row>
    <row r="136" spans="2:10" ht="15.75" customHeight="1" thickBot="1" x14ac:dyDescent="0.3">
      <c r="B136" s="50" t="s">
        <v>467</v>
      </c>
      <c r="C136" s="50" t="s">
        <v>468</v>
      </c>
      <c r="D136" s="50" t="s">
        <v>469</v>
      </c>
      <c r="E136" s="9" t="str">
        <f t="shared" si="2"/>
        <v>Le goff Denis</v>
      </c>
      <c r="F136">
        <f>COUNTIFS(Jeudi!$C:$H,'Réponses au formulaire 1'!E136)+COUNTIFS(Vendredi!$C:$H,'Réponses au formulaire 1'!E136)+COUNTIFS(Samedi!$C:$H,'Réponses au formulaire 1'!E136)+COUNTIFS(Dimanche!$C:$H,'Réponses au formulaire 1'!E136)</f>
        <v>0</v>
      </c>
      <c r="G136">
        <f>COUNTIFS(Jeudi!$C:$H,'Réponses au formulaire 1'!E136)</f>
        <v>0</v>
      </c>
      <c r="H136">
        <f>COUNTIFS(Vendredi!$C:$H,'Réponses au formulaire 1'!E136)</f>
        <v>0</v>
      </c>
      <c r="I136">
        <f>COUNTIFS(Samedi!$C:$H,'Réponses au formulaire 1'!E136)</f>
        <v>0</v>
      </c>
      <c r="J136">
        <f>COUNTIFS(Dimanche!$C:$H,'Réponses au formulaire 1'!E136)</f>
        <v>0</v>
      </c>
    </row>
    <row r="137" spans="2:10" ht="15.75" customHeight="1" thickBot="1" x14ac:dyDescent="0.3">
      <c r="B137" s="50" t="s">
        <v>470</v>
      </c>
      <c r="C137" s="50" t="s">
        <v>471</v>
      </c>
      <c r="D137" s="50" t="s">
        <v>472</v>
      </c>
      <c r="E137" s="9" t="str">
        <f t="shared" si="2"/>
        <v>Le Gouard Philippe</v>
      </c>
      <c r="F137">
        <f>COUNTIFS(Jeudi!$C:$H,'Réponses au formulaire 1'!E137)+COUNTIFS(Vendredi!$C:$H,'Réponses au formulaire 1'!E137)+COUNTIFS(Samedi!$C:$H,'Réponses au formulaire 1'!E137)+COUNTIFS(Dimanche!$C:$H,'Réponses au formulaire 1'!E137)</f>
        <v>1</v>
      </c>
      <c r="G137">
        <f>COUNTIFS(Jeudi!$C:$H,'Réponses au formulaire 1'!E137)</f>
        <v>0</v>
      </c>
      <c r="H137">
        <f>COUNTIFS(Vendredi!$C:$H,'Réponses au formulaire 1'!E137)</f>
        <v>1</v>
      </c>
      <c r="I137">
        <f>COUNTIFS(Samedi!$C:$H,'Réponses au formulaire 1'!E137)</f>
        <v>0</v>
      </c>
      <c r="J137">
        <f>COUNTIFS(Dimanche!$C:$H,'Réponses au formulaire 1'!E137)</f>
        <v>0</v>
      </c>
    </row>
    <row r="138" spans="2:10" ht="15.75" customHeight="1" thickBot="1" x14ac:dyDescent="0.3">
      <c r="B138" s="50" t="s">
        <v>473</v>
      </c>
      <c r="C138" s="50" t="s">
        <v>474</v>
      </c>
      <c r="D138" s="50" t="s">
        <v>475</v>
      </c>
      <c r="E138" s="9" t="str">
        <f t="shared" si="2"/>
        <v>Le Gall Barbara</v>
      </c>
      <c r="F138">
        <f>COUNTIFS(Jeudi!$C:$H,'Réponses au formulaire 1'!E138)+COUNTIFS(Vendredi!$C:$H,'Réponses au formulaire 1'!E138)+COUNTIFS(Samedi!$C:$H,'Réponses au formulaire 1'!E138)+COUNTIFS(Dimanche!$C:$H,'Réponses au formulaire 1'!E138)</f>
        <v>3</v>
      </c>
      <c r="G138">
        <f>COUNTIFS(Jeudi!$C:$H,'Réponses au formulaire 1'!E138)</f>
        <v>0</v>
      </c>
      <c r="H138">
        <f>COUNTIFS(Vendredi!$C:$H,'Réponses au formulaire 1'!E138)</f>
        <v>1</v>
      </c>
      <c r="I138">
        <f>COUNTIFS(Samedi!$C:$H,'Réponses au formulaire 1'!E138)</f>
        <v>1</v>
      </c>
      <c r="J138">
        <f>COUNTIFS(Dimanche!$C:$H,'Réponses au formulaire 1'!E138)</f>
        <v>1</v>
      </c>
    </row>
    <row r="139" spans="2:10" ht="15.75" customHeight="1" thickBot="1" x14ac:dyDescent="0.3">
      <c r="B139" s="50" t="s">
        <v>476</v>
      </c>
      <c r="C139" s="50" t="s">
        <v>951</v>
      </c>
      <c r="D139" s="50" t="s">
        <v>952</v>
      </c>
      <c r="E139" s="9" t="str">
        <f t="shared" si="2"/>
        <v>Le Guillou Françoise</v>
      </c>
      <c r="F139">
        <f>COUNTIFS(Jeudi!$C:$H,'Réponses au formulaire 1'!E139)+COUNTIFS(Vendredi!$C:$H,'Réponses au formulaire 1'!E139)+COUNTIFS(Samedi!$C:$H,'Réponses au formulaire 1'!E139)+COUNTIFS(Dimanche!$C:$H,'Réponses au formulaire 1'!E139)</f>
        <v>3</v>
      </c>
      <c r="G139">
        <f>COUNTIFS(Jeudi!$C:$H,'Réponses au formulaire 1'!E139)</f>
        <v>0</v>
      </c>
      <c r="H139">
        <f>COUNTIFS(Vendredi!$C:$H,'Réponses au formulaire 1'!E139)</f>
        <v>1</v>
      </c>
      <c r="I139">
        <f>COUNTIFS(Samedi!$C:$H,'Réponses au formulaire 1'!E139)</f>
        <v>1</v>
      </c>
      <c r="J139">
        <f>COUNTIFS(Dimanche!$C:$H,'Réponses au formulaire 1'!E139)</f>
        <v>1</v>
      </c>
    </row>
    <row r="140" spans="2:10" ht="15.75" customHeight="1" thickBot="1" x14ac:dyDescent="0.3">
      <c r="B140" s="50" t="s">
        <v>477</v>
      </c>
      <c r="C140" s="50" t="s">
        <v>478</v>
      </c>
      <c r="D140" s="50" t="s">
        <v>8</v>
      </c>
      <c r="E140" s="9" t="str">
        <f t="shared" si="2"/>
        <v>Le Hégarat Claire</v>
      </c>
      <c r="F140">
        <f>COUNTIFS(Jeudi!$C:$H,'Réponses au formulaire 1'!E140)+COUNTIFS(Vendredi!$C:$H,'Réponses au formulaire 1'!E140)+COUNTIFS(Samedi!$C:$H,'Réponses au formulaire 1'!E140)+COUNTIFS(Dimanche!$C:$H,'Réponses au formulaire 1'!E140)</f>
        <v>2</v>
      </c>
      <c r="G140">
        <f>COUNTIFS(Jeudi!$C:$H,'Réponses au formulaire 1'!E140)</f>
        <v>0</v>
      </c>
      <c r="H140">
        <f>COUNTIFS(Vendredi!$C:$H,'Réponses au formulaire 1'!E140)</f>
        <v>1</v>
      </c>
      <c r="I140">
        <f>COUNTIFS(Samedi!$C:$H,'Réponses au formulaire 1'!E140)</f>
        <v>1</v>
      </c>
      <c r="J140">
        <f>COUNTIFS(Dimanche!$C:$H,'Réponses au formulaire 1'!E140)</f>
        <v>0</v>
      </c>
    </row>
    <row r="141" spans="2:10" ht="15.75" customHeight="1" thickBot="1" x14ac:dyDescent="0.3">
      <c r="B141" s="50" t="s">
        <v>479</v>
      </c>
      <c r="C141" s="50" t="s">
        <v>480</v>
      </c>
      <c r="D141" s="50" t="s">
        <v>481</v>
      </c>
      <c r="E141" s="9" t="str">
        <f t="shared" si="2"/>
        <v>Le Lu PIM</v>
      </c>
      <c r="F141">
        <f>COUNTIFS(Jeudi!$C:$H,'Réponses au formulaire 1'!E141)+COUNTIFS(Vendredi!$C:$H,'Réponses au formulaire 1'!E141)+COUNTIFS(Samedi!$C:$H,'Réponses au formulaire 1'!E141)+COUNTIFS(Dimanche!$C:$H,'Réponses au formulaire 1'!E141)</f>
        <v>0</v>
      </c>
      <c r="G141">
        <f>COUNTIFS(Jeudi!$C:$H,'Réponses au formulaire 1'!E141)</f>
        <v>0</v>
      </c>
      <c r="H141">
        <f>COUNTIFS(Vendredi!$C:$H,'Réponses au formulaire 1'!E141)</f>
        <v>0</v>
      </c>
      <c r="I141">
        <f>COUNTIFS(Samedi!$C:$H,'Réponses au formulaire 1'!E141)</f>
        <v>0</v>
      </c>
      <c r="J141">
        <f>COUNTIFS(Dimanche!$C:$H,'Réponses au formulaire 1'!E141)</f>
        <v>0</v>
      </c>
    </row>
    <row r="142" spans="2:10" ht="15.75" customHeight="1" thickBot="1" x14ac:dyDescent="0.3">
      <c r="B142" s="50" t="s">
        <v>482</v>
      </c>
      <c r="C142" s="50" t="s">
        <v>483</v>
      </c>
      <c r="D142" s="50" t="s">
        <v>4</v>
      </c>
      <c r="E142" s="9" t="str">
        <f t="shared" si="2"/>
        <v>Le Lay Adrien</v>
      </c>
      <c r="F142">
        <f>COUNTIFS(Jeudi!$C:$H,'Réponses au formulaire 1'!E142)+COUNTIFS(Vendredi!$C:$H,'Réponses au formulaire 1'!E142)+COUNTIFS(Samedi!$C:$H,'Réponses au formulaire 1'!E142)+COUNTIFS(Dimanche!$C:$H,'Réponses au formulaire 1'!E142)</f>
        <v>1</v>
      </c>
      <c r="G142">
        <f>COUNTIFS(Jeudi!$C:$H,'Réponses au formulaire 1'!E142)</f>
        <v>0</v>
      </c>
      <c r="H142">
        <f>COUNTIFS(Vendredi!$C:$H,'Réponses au formulaire 1'!E142)</f>
        <v>0</v>
      </c>
      <c r="I142">
        <f>COUNTIFS(Samedi!$C:$H,'Réponses au formulaire 1'!E142)</f>
        <v>1</v>
      </c>
      <c r="J142">
        <f>COUNTIFS(Dimanche!$C:$H,'Réponses au formulaire 1'!E142)</f>
        <v>0</v>
      </c>
    </row>
    <row r="143" spans="2:10" ht="15.75" customHeight="1" thickBot="1" x14ac:dyDescent="0.3">
      <c r="B143" s="50" t="s">
        <v>484</v>
      </c>
      <c r="C143" s="50" t="s">
        <v>485</v>
      </c>
      <c r="D143" s="50" t="s">
        <v>486</v>
      </c>
      <c r="E143" s="9" t="str">
        <f t="shared" si="2"/>
        <v>LE MAO Corinne</v>
      </c>
      <c r="F143">
        <f>COUNTIFS(Jeudi!$C:$H,'Réponses au formulaire 1'!E143)+COUNTIFS(Vendredi!$C:$H,'Réponses au formulaire 1'!E143)+COUNTIFS(Samedi!$C:$H,'Réponses au formulaire 1'!E143)+COUNTIFS(Dimanche!$C:$H,'Réponses au formulaire 1'!E143)</f>
        <v>1</v>
      </c>
      <c r="G143">
        <f>COUNTIFS(Jeudi!$C:$H,'Réponses au formulaire 1'!E143)</f>
        <v>0</v>
      </c>
      <c r="H143">
        <f>COUNTIFS(Vendredi!$C:$H,'Réponses au formulaire 1'!E143)</f>
        <v>0</v>
      </c>
      <c r="I143">
        <f>COUNTIFS(Samedi!$C:$H,'Réponses au formulaire 1'!E143)</f>
        <v>0</v>
      </c>
      <c r="J143">
        <f>COUNTIFS(Dimanche!$C:$H,'Réponses au formulaire 1'!E143)</f>
        <v>1</v>
      </c>
    </row>
    <row r="144" spans="2:10" ht="15.75" customHeight="1" thickBot="1" x14ac:dyDescent="0.3">
      <c r="B144" s="50" t="s">
        <v>487</v>
      </c>
      <c r="C144" s="50" t="s">
        <v>488</v>
      </c>
      <c r="D144" s="50" t="s">
        <v>489</v>
      </c>
      <c r="E144" s="9" t="str">
        <f t="shared" si="2"/>
        <v>Le Menec Denise</v>
      </c>
      <c r="F144">
        <f>COUNTIFS(Jeudi!$C:$H,'Réponses au formulaire 1'!E144)+COUNTIFS(Vendredi!$C:$H,'Réponses au formulaire 1'!E144)+COUNTIFS(Samedi!$C:$H,'Réponses au formulaire 1'!E144)+COUNTIFS(Dimanche!$C:$H,'Réponses au formulaire 1'!E144)</f>
        <v>3</v>
      </c>
      <c r="G144">
        <f>COUNTIFS(Jeudi!$C:$H,'Réponses au formulaire 1'!E144)</f>
        <v>0</v>
      </c>
      <c r="H144">
        <f>COUNTIFS(Vendredi!$C:$H,'Réponses au formulaire 1'!E144)</f>
        <v>1</v>
      </c>
      <c r="I144">
        <f>COUNTIFS(Samedi!$C:$H,'Réponses au formulaire 1'!E144)</f>
        <v>1</v>
      </c>
      <c r="J144">
        <f>COUNTIFS(Dimanche!$C:$H,'Réponses au formulaire 1'!E144)</f>
        <v>1</v>
      </c>
    </row>
    <row r="145" spans="2:10" ht="15.75" customHeight="1" thickBot="1" x14ac:dyDescent="0.3">
      <c r="B145" s="50" t="s">
        <v>487</v>
      </c>
      <c r="C145" s="50" t="s">
        <v>490</v>
      </c>
      <c r="D145" s="50" t="s">
        <v>491</v>
      </c>
      <c r="E145" s="9" t="str">
        <f t="shared" si="2"/>
        <v>le menec lili</v>
      </c>
      <c r="F145">
        <f>COUNTIFS(Jeudi!$C:$H,'Réponses au formulaire 1'!E145)+COUNTIFS(Vendredi!$C:$H,'Réponses au formulaire 1'!E145)+COUNTIFS(Samedi!$C:$H,'Réponses au formulaire 1'!E145)+COUNTIFS(Dimanche!$C:$H,'Réponses au formulaire 1'!E145)</f>
        <v>3</v>
      </c>
      <c r="G145">
        <f>COUNTIFS(Jeudi!$C:$H,'Réponses au formulaire 1'!E145)</f>
        <v>0</v>
      </c>
      <c r="H145">
        <f>COUNTIFS(Vendredi!$C:$H,'Réponses au formulaire 1'!E145)</f>
        <v>1</v>
      </c>
      <c r="I145">
        <f>COUNTIFS(Samedi!$C:$H,'Réponses au formulaire 1'!E145)</f>
        <v>1</v>
      </c>
      <c r="J145">
        <f>COUNTIFS(Dimanche!$C:$H,'Réponses au formulaire 1'!E145)</f>
        <v>1</v>
      </c>
    </row>
    <row r="146" spans="2:10" ht="15.75" customHeight="1" thickBot="1" x14ac:dyDescent="0.3">
      <c r="B146" s="50" t="s">
        <v>492</v>
      </c>
      <c r="C146" s="50" t="s">
        <v>493</v>
      </c>
      <c r="D146" s="50" t="s">
        <v>494</v>
      </c>
      <c r="E146" s="9" t="str">
        <f t="shared" si="2"/>
        <v>LE PANSE Pierre-Yves</v>
      </c>
      <c r="F146">
        <f>COUNTIFS(Jeudi!$C:$H,'Réponses au formulaire 1'!E146)+COUNTIFS(Vendredi!$C:$H,'Réponses au formulaire 1'!E146)+COUNTIFS(Samedi!$C:$H,'Réponses au formulaire 1'!E146)+COUNTIFS(Dimanche!$C:$H,'Réponses au formulaire 1'!E146)</f>
        <v>1</v>
      </c>
      <c r="G146">
        <f>COUNTIFS(Jeudi!$C:$H,'Réponses au formulaire 1'!E146)</f>
        <v>0</v>
      </c>
      <c r="H146">
        <f>COUNTIFS(Vendredi!$C:$H,'Réponses au formulaire 1'!E146)</f>
        <v>0</v>
      </c>
      <c r="I146">
        <f>COUNTIFS(Samedi!$C:$H,'Réponses au formulaire 1'!E146)</f>
        <v>1</v>
      </c>
      <c r="J146">
        <f>COUNTIFS(Dimanche!$C:$H,'Réponses au formulaire 1'!E146)</f>
        <v>0</v>
      </c>
    </row>
    <row r="147" spans="2:10" ht="15.75" customHeight="1" thickBot="1" x14ac:dyDescent="0.3">
      <c r="B147" s="50" t="s">
        <v>495</v>
      </c>
      <c r="C147" s="50" t="s">
        <v>496</v>
      </c>
      <c r="D147" s="50" t="s">
        <v>497</v>
      </c>
      <c r="E147" s="9" t="str">
        <f t="shared" si="2"/>
        <v>Le Roy Maya</v>
      </c>
      <c r="F147">
        <f>COUNTIFS(Jeudi!$C:$H,'Réponses au formulaire 1'!E147)+COUNTIFS(Vendredi!$C:$H,'Réponses au formulaire 1'!E147)+COUNTIFS(Samedi!$C:$H,'Réponses au formulaire 1'!E147)+COUNTIFS(Dimanche!$C:$H,'Réponses au formulaire 1'!E147)</f>
        <v>2</v>
      </c>
      <c r="G147">
        <f>COUNTIFS(Jeudi!$C:$H,'Réponses au formulaire 1'!E147)</f>
        <v>0</v>
      </c>
      <c r="H147">
        <f>COUNTIFS(Vendredi!$C:$H,'Réponses au formulaire 1'!E147)</f>
        <v>1</v>
      </c>
      <c r="I147">
        <f>COUNTIFS(Samedi!$C:$H,'Réponses au formulaire 1'!E147)</f>
        <v>0</v>
      </c>
      <c r="J147">
        <f>COUNTIFS(Dimanche!$C:$H,'Réponses au formulaire 1'!E147)</f>
        <v>1</v>
      </c>
    </row>
    <row r="148" spans="2:10" ht="15.75" customHeight="1" thickBot="1" x14ac:dyDescent="0.3">
      <c r="B148" s="50" t="s">
        <v>498</v>
      </c>
      <c r="C148" s="50" t="s">
        <v>499</v>
      </c>
      <c r="D148" s="50" t="s">
        <v>500</v>
      </c>
      <c r="E148" s="9" t="str">
        <f t="shared" si="2"/>
        <v>Le Roy Dubois Solène</v>
      </c>
      <c r="F148">
        <f>COUNTIFS(Jeudi!$C:$H,'Réponses au formulaire 1'!E148)+COUNTIFS(Vendredi!$C:$H,'Réponses au formulaire 1'!E148)+COUNTIFS(Samedi!$C:$H,'Réponses au formulaire 1'!E148)+COUNTIFS(Dimanche!$C:$H,'Réponses au formulaire 1'!E148)</f>
        <v>2</v>
      </c>
      <c r="G148">
        <f>COUNTIFS(Jeudi!$C:$H,'Réponses au formulaire 1'!E148)</f>
        <v>0</v>
      </c>
      <c r="H148">
        <f>COUNTIFS(Vendredi!$C:$H,'Réponses au formulaire 1'!E148)</f>
        <v>1</v>
      </c>
      <c r="I148">
        <f>COUNTIFS(Samedi!$C:$H,'Réponses au formulaire 1'!E148)</f>
        <v>1</v>
      </c>
      <c r="J148">
        <f>COUNTIFS(Dimanche!$C:$H,'Réponses au formulaire 1'!E148)</f>
        <v>0</v>
      </c>
    </row>
    <row r="149" spans="2:10" ht="15.75" customHeight="1" thickBot="1" x14ac:dyDescent="0.3">
      <c r="B149" s="50" t="s">
        <v>501</v>
      </c>
      <c r="C149" s="50" t="s">
        <v>502</v>
      </c>
      <c r="D149" s="50" t="s">
        <v>398</v>
      </c>
      <c r="E149" s="9" t="str">
        <f t="shared" si="2"/>
        <v>Le Piolet Alwena</v>
      </c>
      <c r="F149">
        <f>COUNTIFS(Jeudi!$C:$H,'Réponses au formulaire 1'!E149)+COUNTIFS(Vendredi!$C:$H,'Réponses au formulaire 1'!E149)+COUNTIFS(Samedi!$C:$H,'Réponses au formulaire 1'!E149)+COUNTIFS(Dimanche!$C:$H,'Réponses au formulaire 1'!E149)</f>
        <v>3</v>
      </c>
      <c r="G149">
        <f>COUNTIFS(Jeudi!$C:$H,'Réponses au formulaire 1'!E149)</f>
        <v>0</v>
      </c>
      <c r="H149">
        <f>COUNTIFS(Vendredi!$C:$H,'Réponses au formulaire 1'!E149)</f>
        <v>1</v>
      </c>
      <c r="I149">
        <f>COUNTIFS(Samedi!$C:$H,'Réponses au formulaire 1'!E149)</f>
        <v>1</v>
      </c>
      <c r="J149">
        <f>COUNTIFS(Dimanche!$C:$H,'Réponses au formulaire 1'!E149)</f>
        <v>1</v>
      </c>
    </row>
    <row r="150" spans="2:10" ht="15.75" customHeight="1" thickBot="1" x14ac:dyDescent="0.3">
      <c r="B150" s="50" t="s">
        <v>503</v>
      </c>
      <c r="C150" s="50" t="s">
        <v>504</v>
      </c>
      <c r="D150" s="50" t="s">
        <v>505</v>
      </c>
      <c r="E150" s="9" t="str">
        <f t="shared" si="2"/>
        <v>Le Rudulier Catherine</v>
      </c>
      <c r="F150">
        <f>COUNTIFS(Jeudi!$C:$H,'Réponses au formulaire 1'!E150)+COUNTIFS(Vendredi!$C:$H,'Réponses au formulaire 1'!E150)+COUNTIFS(Samedi!$C:$H,'Réponses au formulaire 1'!E150)+COUNTIFS(Dimanche!$C:$H,'Réponses au formulaire 1'!E150)</f>
        <v>1</v>
      </c>
      <c r="G150">
        <f>COUNTIFS(Jeudi!$C:$H,'Réponses au formulaire 1'!E150)</f>
        <v>0</v>
      </c>
      <c r="H150">
        <f>COUNTIFS(Vendredi!$C:$H,'Réponses au formulaire 1'!E150)</f>
        <v>0</v>
      </c>
      <c r="I150">
        <f>COUNTIFS(Samedi!$C:$H,'Réponses au formulaire 1'!E150)</f>
        <v>0</v>
      </c>
      <c r="J150">
        <f>COUNTIFS(Dimanche!$C:$H,'Réponses au formulaire 1'!E150)</f>
        <v>1</v>
      </c>
    </row>
    <row r="151" spans="2:10" ht="15.75" customHeight="1" thickBot="1" x14ac:dyDescent="0.3">
      <c r="B151" s="50" t="s">
        <v>506</v>
      </c>
      <c r="C151" s="50" t="s">
        <v>507</v>
      </c>
      <c r="D151" s="50" t="s">
        <v>508</v>
      </c>
      <c r="E151" s="9" t="str">
        <f t="shared" si="2"/>
        <v>LE SABAZEC Valérie</v>
      </c>
      <c r="F151">
        <f>COUNTIFS(Jeudi!$C:$H,'Réponses au formulaire 1'!E151)+COUNTIFS(Vendredi!$C:$H,'Réponses au formulaire 1'!E151)+COUNTIFS(Samedi!$C:$H,'Réponses au formulaire 1'!E151)+COUNTIFS(Dimanche!$C:$H,'Réponses au formulaire 1'!E151)</f>
        <v>3</v>
      </c>
      <c r="G151">
        <f>COUNTIFS(Jeudi!$C:$H,'Réponses au formulaire 1'!E151)</f>
        <v>1</v>
      </c>
      <c r="H151">
        <f>COUNTIFS(Vendredi!$C:$H,'Réponses au formulaire 1'!E151)</f>
        <v>1</v>
      </c>
      <c r="I151">
        <f>COUNTIFS(Samedi!$C:$H,'Réponses au formulaire 1'!E151)</f>
        <v>0</v>
      </c>
      <c r="J151">
        <f>COUNTIFS(Dimanche!$C:$H,'Réponses au formulaire 1'!E151)</f>
        <v>1</v>
      </c>
    </row>
    <row r="152" spans="2:10" ht="15.75" customHeight="1" thickBot="1" x14ac:dyDescent="0.3">
      <c r="B152" s="50" t="s">
        <v>509</v>
      </c>
      <c r="C152" s="50" t="s">
        <v>510</v>
      </c>
      <c r="D152" s="50" t="s">
        <v>511</v>
      </c>
      <c r="E152" s="9" t="str">
        <f t="shared" si="2"/>
        <v>Le sauze Elouan</v>
      </c>
      <c r="F152">
        <f>COUNTIFS(Jeudi!$C:$H,'Réponses au formulaire 1'!E152)+COUNTIFS(Vendredi!$C:$H,'Réponses au formulaire 1'!E152)+COUNTIFS(Samedi!$C:$H,'Réponses au formulaire 1'!E152)+COUNTIFS(Dimanche!$C:$H,'Réponses au formulaire 1'!E152)</f>
        <v>0</v>
      </c>
      <c r="G152">
        <f>COUNTIFS(Jeudi!$C:$H,'Réponses au formulaire 1'!E152)</f>
        <v>0</v>
      </c>
      <c r="H152">
        <f>COUNTIFS(Vendredi!$C:$H,'Réponses au formulaire 1'!E152)</f>
        <v>0</v>
      </c>
      <c r="I152">
        <f>COUNTIFS(Samedi!$C:$H,'Réponses au formulaire 1'!E152)</f>
        <v>0</v>
      </c>
      <c r="J152">
        <f>COUNTIFS(Dimanche!$C:$H,'Réponses au formulaire 1'!E152)</f>
        <v>0</v>
      </c>
    </row>
    <row r="153" spans="2:10" ht="15.75" customHeight="1" thickBot="1" x14ac:dyDescent="0.3">
      <c r="B153" s="50" t="s">
        <v>512</v>
      </c>
      <c r="C153" s="50" t="s">
        <v>513</v>
      </c>
      <c r="D153" s="50" t="s">
        <v>514</v>
      </c>
      <c r="E153" s="9" t="str">
        <f t="shared" si="2"/>
        <v>Lemercier Adele</v>
      </c>
      <c r="F153">
        <f>COUNTIFS(Jeudi!$C:$H,'Réponses au formulaire 1'!E153)+COUNTIFS(Vendredi!$C:$H,'Réponses au formulaire 1'!E153)+COUNTIFS(Samedi!$C:$H,'Réponses au formulaire 1'!E153)+COUNTIFS(Dimanche!$C:$H,'Réponses au formulaire 1'!E153)</f>
        <v>0</v>
      </c>
      <c r="G153">
        <f>COUNTIFS(Jeudi!$C:$H,'Réponses au formulaire 1'!E153)</f>
        <v>0</v>
      </c>
      <c r="H153">
        <f>COUNTIFS(Vendredi!$C:$H,'Réponses au formulaire 1'!E153)</f>
        <v>0</v>
      </c>
      <c r="I153">
        <f>COUNTIFS(Samedi!$C:$H,'Réponses au formulaire 1'!E153)</f>
        <v>0</v>
      </c>
      <c r="J153">
        <f>COUNTIFS(Dimanche!$C:$H,'Réponses au formulaire 1'!E153)</f>
        <v>0</v>
      </c>
    </row>
    <row r="154" spans="2:10" ht="15.75" customHeight="1" thickBot="1" x14ac:dyDescent="0.3">
      <c r="B154" s="50" t="s">
        <v>515</v>
      </c>
      <c r="C154" s="50" t="s">
        <v>516</v>
      </c>
      <c r="D154" s="50" t="s">
        <v>314</v>
      </c>
      <c r="E154" s="9" t="str">
        <f t="shared" si="2"/>
        <v>Le Troadec Goulven</v>
      </c>
      <c r="F154">
        <f>COUNTIFS(Jeudi!$C:$H,'Réponses au formulaire 1'!E154)+COUNTIFS(Vendredi!$C:$H,'Réponses au formulaire 1'!E154)+COUNTIFS(Samedi!$C:$H,'Réponses au formulaire 1'!E154)+COUNTIFS(Dimanche!$C:$H,'Réponses au formulaire 1'!E154)</f>
        <v>0</v>
      </c>
      <c r="G154">
        <f>COUNTIFS(Jeudi!$C:$H,'Réponses au formulaire 1'!E154)</f>
        <v>0</v>
      </c>
      <c r="H154">
        <f>COUNTIFS(Vendredi!$C:$H,'Réponses au formulaire 1'!E154)</f>
        <v>0</v>
      </c>
      <c r="I154">
        <f>COUNTIFS(Samedi!$C:$H,'Réponses au formulaire 1'!E154)</f>
        <v>0</v>
      </c>
      <c r="J154">
        <f>COUNTIFS(Dimanche!$C:$H,'Réponses au formulaire 1'!E154)</f>
        <v>0</v>
      </c>
    </row>
    <row r="155" spans="2:10" ht="15.75" customHeight="1" thickBot="1" x14ac:dyDescent="0.3">
      <c r="B155" s="50" t="s">
        <v>517</v>
      </c>
      <c r="C155" s="50" t="s">
        <v>518</v>
      </c>
      <c r="D155" s="50" t="s">
        <v>167</v>
      </c>
      <c r="E155" s="9" t="str">
        <f t="shared" si="2"/>
        <v>LEMESLE Virginie</v>
      </c>
      <c r="F155">
        <f>COUNTIFS(Jeudi!$C:$H,'Réponses au formulaire 1'!E155)+COUNTIFS(Vendredi!$C:$H,'Réponses au formulaire 1'!E155)+COUNTIFS(Samedi!$C:$H,'Réponses au formulaire 1'!E155)+COUNTIFS(Dimanche!$C:$H,'Réponses au formulaire 1'!E155)</f>
        <v>3</v>
      </c>
      <c r="G155">
        <f>COUNTIFS(Jeudi!$C:$H,'Réponses au formulaire 1'!E155)</f>
        <v>0</v>
      </c>
      <c r="H155">
        <f>COUNTIFS(Vendredi!$C:$H,'Réponses au formulaire 1'!E155)</f>
        <v>1</v>
      </c>
      <c r="I155">
        <f>COUNTIFS(Samedi!$C:$H,'Réponses au formulaire 1'!E155)</f>
        <v>1</v>
      </c>
      <c r="J155">
        <f>COUNTIFS(Dimanche!$C:$H,'Réponses au formulaire 1'!E155)</f>
        <v>1</v>
      </c>
    </row>
    <row r="156" spans="2:10" ht="15.75" customHeight="1" thickBot="1" x14ac:dyDescent="0.3">
      <c r="B156" s="50" t="s">
        <v>519</v>
      </c>
      <c r="C156" s="50" t="s">
        <v>520</v>
      </c>
      <c r="D156" s="50" t="s">
        <v>521</v>
      </c>
      <c r="E156" s="9" t="str">
        <f t="shared" si="2"/>
        <v>LeS Layla</v>
      </c>
      <c r="F156">
        <f>COUNTIFS(Jeudi!$C:$H,'Réponses au formulaire 1'!E156)+COUNTIFS(Vendredi!$C:$H,'Réponses au formulaire 1'!E156)+COUNTIFS(Samedi!$C:$H,'Réponses au formulaire 1'!E156)+COUNTIFS(Dimanche!$C:$H,'Réponses au formulaire 1'!E156)</f>
        <v>0</v>
      </c>
      <c r="G156">
        <f>COUNTIFS(Jeudi!$C:$H,'Réponses au formulaire 1'!E156)</f>
        <v>0</v>
      </c>
      <c r="H156">
        <f>COUNTIFS(Vendredi!$C:$H,'Réponses au formulaire 1'!E156)</f>
        <v>0</v>
      </c>
      <c r="I156">
        <f>COUNTIFS(Samedi!$C:$H,'Réponses au formulaire 1'!E156)</f>
        <v>0</v>
      </c>
      <c r="J156">
        <f>COUNTIFS(Dimanche!$C:$H,'Réponses au formulaire 1'!E156)</f>
        <v>0</v>
      </c>
    </row>
    <row r="157" spans="2:10" ht="15.75" customHeight="1" thickBot="1" x14ac:dyDescent="0.3">
      <c r="B157" s="50" t="s">
        <v>522</v>
      </c>
      <c r="C157" s="50" t="s">
        <v>523</v>
      </c>
      <c r="D157" s="50" t="s">
        <v>524</v>
      </c>
      <c r="E157" s="9" t="str">
        <f t="shared" si="2"/>
        <v>Liziard Noleen</v>
      </c>
      <c r="F157">
        <f>COUNTIFS(Jeudi!$C:$H,'Réponses au formulaire 1'!E157)+COUNTIFS(Vendredi!$C:$H,'Réponses au formulaire 1'!E157)+COUNTIFS(Samedi!$C:$H,'Réponses au formulaire 1'!E157)+COUNTIFS(Dimanche!$C:$H,'Réponses au formulaire 1'!E157)</f>
        <v>0</v>
      </c>
      <c r="G157">
        <f>COUNTIFS(Jeudi!$C:$H,'Réponses au formulaire 1'!E157)</f>
        <v>0</v>
      </c>
      <c r="H157">
        <f>COUNTIFS(Vendredi!$C:$H,'Réponses au formulaire 1'!E157)</f>
        <v>0</v>
      </c>
      <c r="I157">
        <f>COUNTIFS(Samedi!$C:$H,'Réponses au formulaire 1'!E157)</f>
        <v>0</v>
      </c>
      <c r="J157">
        <f>COUNTIFS(Dimanche!$C:$H,'Réponses au formulaire 1'!E157)</f>
        <v>0</v>
      </c>
    </row>
    <row r="158" spans="2:10" ht="15.75" customHeight="1" thickBot="1" x14ac:dyDescent="0.3">
      <c r="B158" s="50" t="s">
        <v>525</v>
      </c>
      <c r="C158" s="50" t="s">
        <v>526</v>
      </c>
      <c r="D158" s="50" t="s">
        <v>527</v>
      </c>
      <c r="E158" s="9" t="str">
        <f t="shared" si="2"/>
        <v>Lendormy sophie</v>
      </c>
      <c r="F158">
        <f>COUNTIFS(Jeudi!$C:$H,'Réponses au formulaire 1'!E158)+COUNTIFS(Vendredi!$C:$H,'Réponses au formulaire 1'!E158)+COUNTIFS(Samedi!$C:$H,'Réponses au formulaire 1'!E158)+COUNTIFS(Dimanche!$C:$H,'Réponses au formulaire 1'!E158)</f>
        <v>3</v>
      </c>
      <c r="G158">
        <f>COUNTIFS(Jeudi!$C:$H,'Réponses au formulaire 1'!E158)</f>
        <v>0</v>
      </c>
      <c r="H158">
        <f>COUNTIFS(Vendredi!$C:$H,'Réponses au formulaire 1'!E158)</f>
        <v>1</v>
      </c>
      <c r="I158">
        <f>COUNTIFS(Samedi!$C:$H,'Réponses au formulaire 1'!E158)</f>
        <v>1</v>
      </c>
      <c r="J158">
        <f>COUNTIFS(Dimanche!$C:$H,'Réponses au formulaire 1'!E158)</f>
        <v>1</v>
      </c>
    </row>
    <row r="159" spans="2:10" ht="15.75" customHeight="1" thickBot="1" x14ac:dyDescent="0.3">
      <c r="B159" s="50" t="s">
        <v>528</v>
      </c>
      <c r="C159" s="50" t="s">
        <v>529</v>
      </c>
      <c r="D159" s="50" t="s">
        <v>530</v>
      </c>
      <c r="E159" s="9" t="str">
        <f t="shared" si="2"/>
        <v>LOUIS Eflamm</v>
      </c>
      <c r="F159">
        <f>COUNTIFS(Jeudi!$C:$H,'Réponses au formulaire 1'!E159)+COUNTIFS(Vendredi!$C:$H,'Réponses au formulaire 1'!E159)+COUNTIFS(Samedi!$C:$H,'Réponses au formulaire 1'!E159)+COUNTIFS(Dimanche!$C:$H,'Réponses au formulaire 1'!E159)</f>
        <v>2</v>
      </c>
      <c r="G159">
        <f>COUNTIFS(Jeudi!$C:$H,'Réponses au formulaire 1'!E159)</f>
        <v>0</v>
      </c>
      <c r="H159">
        <f>COUNTIFS(Vendredi!$C:$H,'Réponses au formulaire 1'!E159)</f>
        <v>1</v>
      </c>
      <c r="I159">
        <f>COUNTIFS(Samedi!$C:$H,'Réponses au formulaire 1'!E159)</f>
        <v>1</v>
      </c>
      <c r="J159">
        <f>COUNTIFS(Dimanche!$C:$H,'Réponses au formulaire 1'!E159)</f>
        <v>0</v>
      </c>
    </row>
    <row r="160" spans="2:10" ht="15.75" customHeight="1" thickBot="1" x14ac:dyDescent="0.3">
      <c r="B160" s="50" t="s">
        <v>531</v>
      </c>
      <c r="C160" s="50" t="s">
        <v>532</v>
      </c>
      <c r="D160" s="50" t="s">
        <v>533</v>
      </c>
      <c r="E160" s="9" t="str">
        <f t="shared" si="2"/>
        <v>Leroy Enora</v>
      </c>
      <c r="F160">
        <f>COUNTIFS(Jeudi!$C:$H,'Réponses au formulaire 1'!E160)+COUNTIFS(Vendredi!$C:$H,'Réponses au formulaire 1'!E160)+COUNTIFS(Samedi!$C:$H,'Réponses au formulaire 1'!E160)+COUNTIFS(Dimanche!$C:$H,'Réponses au formulaire 1'!E160)</f>
        <v>3</v>
      </c>
      <c r="G160">
        <f>COUNTIFS(Jeudi!$C:$H,'Réponses au formulaire 1'!E160)</f>
        <v>0</v>
      </c>
      <c r="H160">
        <f>COUNTIFS(Vendredi!$C:$H,'Réponses au formulaire 1'!E160)</f>
        <v>1</v>
      </c>
      <c r="I160">
        <f>COUNTIFS(Samedi!$C:$H,'Réponses au formulaire 1'!E160)</f>
        <v>1</v>
      </c>
      <c r="J160">
        <f>COUNTIFS(Dimanche!$C:$H,'Réponses au formulaire 1'!E160)</f>
        <v>1</v>
      </c>
    </row>
    <row r="161" spans="2:10" ht="15.75" customHeight="1" thickBot="1" x14ac:dyDescent="0.3">
      <c r="B161" s="50" t="s">
        <v>534</v>
      </c>
      <c r="C161" s="50" t="s">
        <v>535</v>
      </c>
      <c r="D161" s="50" t="s">
        <v>536</v>
      </c>
      <c r="E161" s="9" t="str">
        <f t="shared" si="2"/>
        <v>Lucas Armelle</v>
      </c>
      <c r="F161">
        <f>COUNTIFS(Jeudi!$C:$H,'Réponses au formulaire 1'!E161)+COUNTIFS(Vendredi!$C:$H,'Réponses au formulaire 1'!E161)+COUNTIFS(Samedi!$C:$H,'Réponses au formulaire 1'!E161)+COUNTIFS(Dimanche!$C:$H,'Réponses au formulaire 1'!E161)</f>
        <v>0</v>
      </c>
      <c r="G161">
        <f>COUNTIFS(Jeudi!$C:$H,'Réponses au formulaire 1'!E161)</f>
        <v>0</v>
      </c>
      <c r="H161">
        <f>COUNTIFS(Vendredi!$C:$H,'Réponses au formulaire 1'!E161)</f>
        <v>0</v>
      </c>
      <c r="I161">
        <f>COUNTIFS(Samedi!$C:$H,'Réponses au formulaire 1'!E161)</f>
        <v>0</v>
      </c>
      <c r="J161">
        <f>COUNTIFS(Dimanche!$C:$H,'Réponses au formulaire 1'!E161)</f>
        <v>0</v>
      </c>
    </row>
    <row r="162" spans="2:10" ht="15.75" customHeight="1" thickBot="1" x14ac:dyDescent="0.3">
      <c r="B162" s="50" t="s">
        <v>537</v>
      </c>
      <c r="C162" s="50" t="s">
        <v>538</v>
      </c>
      <c r="D162" s="50" t="s">
        <v>232</v>
      </c>
      <c r="E162" s="9" t="str">
        <f t="shared" si="2"/>
        <v>Lojou Thomas</v>
      </c>
      <c r="F162">
        <f>COUNTIFS(Jeudi!$C:$H,'Réponses au formulaire 1'!E162)+COUNTIFS(Vendredi!$C:$H,'Réponses au formulaire 1'!E162)+COUNTIFS(Samedi!$C:$H,'Réponses au formulaire 1'!E162)+COUNTIFS(Dimanche!$C:$H,'Réponses au formulaire 1'!E162)</f>
        <v>0</v>
      </c>
      <c r="G162">
        <f>COUNTIFS(Jeudi!$C:$H,'Réponses au formulaire 1'!E162)</f>
        <v>0</v>
      </c>
      <c r="H162">
        <f>COUNTIFS(Vendredi!$C:$H,'Réponses au formulaire 1'!E162)</f>
        <v>0</v>
      </c>
      <c r="I162">
        <f>COUNTIFS(Samedi!$C:$H,'Réponses au formulaire 1'!E162)</f>
        <v>0</v>
      </c>
      <c r="J162">
        <f>COUNTIFS(Dimanche!$C:$H,'Réponses au formulaire 1'!E162)</f>
        <v>0</v>
      </c>
    </row>
    <row r="163" spans="2:10" ht="15.75" customHeight="1" thickBot="1" x14ac:dyDescent="0.3">
      <c r="B163" s="50" t="s">
        <v>539</v>
      </c>
      <c r="C163" s="50" t="s">
        <v>540</v>
      </c>
      <c r="D163" s="50" t="s">
        <v>541</v>
      </c>
      <c r="E163" s="9" t="str">
        <f t="shared" si="2"/>
        <v>LOZAC'H Evelyne</v>
      </c>
      <c r="F163">
        <f>COUNTIFS(Jeudi!$C:$H,'Réponses au formulaire 1'!E163)+COUNTIFS(Vendredi!$C:$H,'Réponses au formulaire 1'!E163)+COUNTIFS(Samedi!$C:$H,'Réponses au formulaire 1'!E163)+COUNTIFS(Dimanche!$C:$H,'Réponses au formulaire 1'!E163)</f>
        <v>3</v>
      </c>
      <c r="G163">
        <f>COUNTIFS(Jeudi!$C:$H,'Réponses au formulaire 1'!E163)</f>
        <v>0</v>
      </c>
      <c r="H163">
        <f>COUNTIFS(Vendredi!$C:$H,'Réponses au formulaire 1'!E163)</f>
        <v>1</v>
      </c>
      <c r="I163">
        <f>COUNTIFS(Samedi!$C:$H,'Réponses au formulaire 1'!E163)</f>
        <v>1</v>
      </c>
      <c r="J163">
        <f>COUNTIFS(Dimanche!$C:$H,'Réponses au formulaire 1'!E163)</f>
        <v>1</v>
      </c>
    </row>
    <row r="164" spans="2:10" ht="15.75" customHeight="1" thickBot="1" x14ac:dyDescent="0.3">
      <c r="B164" s="50" t="s">
        <v>542</v>
      </c>
      <c r="C164" s="50" t="s">
        <v>543</v>
      </c>
      <c r="D164" s="50" t="s">
        <v>544</v>
      </c>
      <c r="E164" s="9" t="str">
        <f t="shared" si="2"/>
        <v>LYSIMAQUE CHRISTIAN</v>
      </c>
      <c r="F164">
        <f>COUNTIFS(Jeudi!$C:$H,'Réponses au formulaire 1'!E164)+COUNTIFS(Vendredi!$C:$H,'Réponses au formulaire 1'!E164)+COUNTIFS(Samedi!$C:$H,'Réponses au formulaire 1'!E164)+COUNTIFS(Dimanche!$C:$H,'Réponses au formulaire 1'!E164)</f>
        <v>1</v>
      </c>
      <c r="G164">
        <f>COUNTIFS(Jeudi!$C:$H,'Réponses au formulaire 1'!E164)</f>
        <v>0</v>
      </c>
      <c r="H164">
        <f>COUNTIFS(Vendredi!$C:$H,'Réponses au formulaire 1'!E164)</f>
        <v>1</v>
      </c>
      <c r="I164">
        <f>COUNTIFS(Samedi!$C:$H,'Réponses au formulaire 1'!E164)</f>
        <v>0</v>
      </c>
      <c r="J164">
        <f>COUNTIFS(Dimanche!$C:$H,'Réponses au formulaire 1'!E164)</f>
        <v>0</v>
      </c>
    </row>
    <row r="165" spans="2:10" ht="15.75" customHeight="1" thickBot="1" x14ac:dyDescent="0.3">
      <c r="B165" s="50" t="s">
        <v>545</v>
      </c>
      <c r="C165" s="50" t="s">
        <v>546</v>
      </c>
      <c r="D165" s="50" t="s">
        <v>547</v>
      </c>
      <c r="E165" s="9" t="str">
        <f t="shared" si="2"/>
        <v>MELEUC Erig</v>
      </c>
      <c r="F165">
        <f>COUNTIFS(Jeudi!$C:$H,'Réponses au formulaire 1'!E165)+COUNTIFS(Vendredi!$C:$H,'Réponses au formulaire 1'!E165)+COUNTIFS(Samedi!$C:$H,'Réponses au formulaire 1'!E165)+COUNTIFS(Dimanche!$C:$H,'Réponses au formulaire 1'!E165)</f>
        <v>1</v>
      </c>
      <c r="G165">
        <f>COUNTIFS(Jeudi!$C:$H,'Réponses au formulaire 1'!E165)</f>
        <v>0</v>
      </c>
      <c r="H165">
        <f>COUNTIFS(Vendredi!$C:$H,'Réponses au formulaire 1'!E165)</f>
        <v>1</v>
      </c>
      <c r="I165">
        <f>COUNTIFS(Samedi!$C:$H,'Réponses au formulaire 1'!E165)</f>
        <v>0</v>
      </c>
      <c r="J165">
        <f>COUNTIFS(Dimanche!$C:$H,'Réponses au formulaire 1'!E165)</f>
        <v>0</v>
      </c>
    </row>
    <row r="166" spans="2:10" ht="15.75" customHeight="1" thickBot="1" x14ac:dyDescent="0.3">
      <c r="B166" s="50" t="s">
        <v>548</v>
      </c>
      <c r="C166" s="50" t="s">
        <v>549</v>
      </c>
      <c r="D166" s="50" t="s">
        <v>436</v>
      </c>
      <c r="E166" s="9" t="str">
        <f t="shared" si="2"/>
        <v>METRARD Anne</v>
      </c>
      <c r="F166">
        <f>COUNTIFS(Jeudi!$C:$H,'Réponses au formulaire 1'!E166)+COUNTIFS(Vendredi!$C:$H,'Réponses au formulaire 1'!E166)+COUNTIFS(Samedi!$C:$H,'Réponses au formulaire 1'!E166)+COUNTIFS(Dimanche!$C:$H,'Réponses au formulaire 1'!E166)</f>
        <v>2</v>
      </c>
      <c r="G166">
        <f>COUNTIFS(Jeudi!$C:$H,'Réponses au formulaire 1'!E166)</f>
        <v>0</v>
      </c>
      <c r="H166">
        <f>COUNTIFS(Vendredi!$C:$H,'Réponses au formulaire 1'!E166)</f>
        <v>1</v>
      </c>
      <c r="I166">
        <f>COUNTIFS(Samedi!$C:$H,'Réponses au formulaire 1'!E166)</f>
        <v>1</v>
      </c>
      <c r="J166">
        <f>COUNTIFS(Dimanche!$C:$H,'Réponses au formulaire 1'!E166)</f>
        <v>0</v>
      </c>
    </row>
    <row r="167" spans="2:10" ht="15.75" customHeight="1" thickBot="1" x14ac:dyDescent="0.3">
      <c r="B167" s="50" t="s">
        <v>550</v>
      </c>
      <c r="C167" s="50" t="s">
        <v>551</v>
      </c>
      <c r="D167" s="50" t="s">
        <v>552</v>
      </c>
      <c r="E167" s="9" t="str">
        <f t="shared" si="2"/>
        <v>Marot Célestin</v>
      </c>
      <c r="F167">
        <f>COUNTIFS(Jeudi!$C:$H,'Réponses au formulaire 1'!E167)+COUNTIFS(Vendredi!$C:$H,'Réponses au formulaire 1'!E167)+COUNTIFS(Samedi!$C:$H,'Réponses au formulaire 1'!E167)+COUNTIFS(Dimanche!$C:$H,'Réponses au formulaire 1'!E167)</f>
        <v>3</v>
      </c>
      <c r="G167">
        <f>COUNTIFS(Jeudi!$C:$H,'Réponses au formulaire 1'!E167)</f>
        <v>0</v>
      </c>
      <c r="H167">
        <f>COUNTIFS(Vendredi!$C:$H,'Réponses au formulaire 1'!E167)</f>
        <v>1</v>
      </c>
      <c r="I167">
        <f>COUNTIFS(Samedi!$C:$H,'Réponses au formulaire 1'!E167)</f>
        <v>1</v>
      </c>
      <c r="J167">
        <f>COUNTIFS(Dimanche!$C:$H,'Réponses au formulaire 1'!E167)</f>
        <v>1</v>
      </c>
    </row>
    <row r="168" spans="2:10" ht="15.75" customHeight="1" thickBot="1" x14ac:dyDescent="0.3">
      <c r="B168" s="50" t="s">
        <v>553</v>
      </c>
      <c r="C168" s="50" t="s">
        <v>554</v>
      </c>
      <c r="D168" s="50" t="s">
        <v>555</v>
      </c>
      <c r="E168" s="9" t="str">
        <f t="shared" si="2"/>
        <v>Mayeur Jean-Philippe</v>
      </c>
      <c r="F168">
        <f>COUNTIFS(Jeudi!$C:$H,'Réponses au formulaire 1'!E168)+COUNTIFS(Vendredi!$C:$H,'Réponses au formulaire 1'!E168)+COUNTIFS(Samedi!$C:$H,'Réponses au formulaire 1'!E168)+COUNTIFS(Dimanche!$C:$H,'Réponses au formulaire 1'!E168)</f>
        <v>3</v>
      </c>
      <c r="G168">
        <f>COUNTIFS(Jeudi!$C:$H,'Réponses au formulaire 1'!E168)</f>
        <v>0</v>
      </c>
      <c r="H168">
        <f>COUNTIFS(Vendredi!$C:$H,'Réponses au formulaire 1'!E168)</f>
        <v>1</v>
      </c>
      <c r="I168">
        <f>COUNTIFS(Samedi!$C:$H,'Réponses au formulaire 1'!E168)</f>
        <v>1</v>
      </c>
      <c r="J168">
        <f>COUNTIFS(Dimanche!$C:$H,'Réponses au formulaire 1'!E168)</f>
        <v>1</v>
      </c>
    </row>
    <row r="169" spans="2:10" ht="15.75" customHeight="1" thickBot="1" x14ac:dyDescent="0.3">
      <c r="B169" s="50" t="s">
        <v>556</v>
      </c>
      <c r="C169" s="50" t="s">
        <v>557</v>
      </c>
      <c r="D169" s="50" t="s">
        <v>558</v>
      </c>
      <c r="E169" s="9" t="str">
        <f t="shared" si="2"/>
        <v>Milot Marius</v>
      </c>
      <c r="F169">
        <f>COUNTIFS(Jeudi!$C:$H,'Réponses au formulaire 1'!E169)+COUNTIFS(Vendredi!$C:$H,'Réponses au formulaire 1'!E169)+COUNTIFS(Samedi!$C:$H,'Réponses au formulaire 1'!E169)+COUNTIFS(Dimanche!$C:$H,'Réponses au formulaire 1'!E169)</f>
        <v>0</v>
      </c>
      <c r="G169">
        <f>COUNTIFS(Jeudi!$C:$H,'Réponses au formulaire 1'!E169)</f>
        <v>0</v>
      </c>
      <c r="H169">
        <f>COUNTIFS(Vendredi!$C:$H,'Réponses au formulaire 1'!E169)</f>
        <v>0</v>
      </c>
      <c r="I169">
        <f>COUNTIFS(Samedi!$C:$H,'Réponses au formulaire 1'!E169)</f>
        <v>0</v>
      </c>
      <c r="J169">
        <f>COUNTIFS(Dimanche!$C:$H,'Réponses au formulaire 1'!E169)</f>
        <v>0</v>
      </c>
    </row>
    <row r="170" spans="2:10" ht="15.75" customHeight="1" thickBot="1" x14ac:dyDescent="0.3">
      <c r="B170" s="50" t="s">
        <v>559</v>
      </c>
      <c r="C170" s="53" t="s">
        <v>560</v>
      </c>
      <c r="D170" s="53" t="s">
        <v>561</v>
      </c>
      <c r="E170" s="9" t="str">
        <f t="shared" si="2"/>
        <v>MILOT GIREG</v>
      </c>
      <c r="F170">
        <f>COUNTIFS(Jeudi!$C:$H,'Réponses au formulaire 1'!E170)+COUNTIFS(Vendredi!$C:$H,'Réponses au formulaire 1'!E170)+COUNTIFS(Samedi!$C:$H,'Réponses au formulaire 1'!E170)+COUNTIFS(Dimanche!$C:$H,'Réponses au formulaire 1'!E170)</f>
        <v>0</v>
      </c>
      <c r="G170">
        <f>COUNTIFS(Jeudi!$C:$H,'Réponses au formulaire 1'!E170)</f>
        <v>0</v>
      </c>
      <c r="H170">
        <f>COUNTIFS(Vendredi!$C:$H,'Réponses au formulaire 1'!E170)</f>
        <v>0</v>
      </c>
      <c r="I170">
        <f>COUNTIFS(Samedi!$C:$H,'Réponses au formulaire 1'!E170)</f>
        <v>0</v>
      </c>
      <c r="J170">
        <f>COUNTIFS(Dimanche!$C:$H,'Réponses au formulaire 1'!E170)</f>
        <v>0</v>
      </c>
    </row>
    <row r="171" spans="2:10" ht="15.75" customHeight="1" thickBot="1" x14ac:dyDescent="0.3">
      <c r="B171" s="50" t="s">
        <v>562</v>
      </c>
      <c r="C171" s="50" t="s">
        <v>563</v>
      </c>
      <c r="D171" s="50" t="s">
        <v>564</v>
      </c>
      <c r="E171" s="9" t="str">
        <f t="shared" si="2"/>
        <v>milot marie-france</v>
      </c>
      <c r="F171">
        <f>COUNTIFS(Jeudi!$C:$H,'Réponses au formulaire 1'!E171)+COUNTIFS(Vendredi!$C:$H,'Réponses au formulaire 1'!E171)+COUNTIFS(Samedi!$C:$H,'Réponses au formulaire 1'!E171)+COUNTIFS(Dimanche!$C:$H,'Réponses au formulaire 1'!E171)</f>
        <v>3</v>
      </c>
      <c r="G171">
        <f>COUNTIFS(Jeudi!$C:$H,'Réponses au formulaire 1'!E171)</f>
        <v>0</v>
      </c>
      <c r="H171">
        <f>COUNTIFS(Vendredi!$C:$H,'Réponses au formulaire 1'!E171)</f>
        <v>1</v>
      </c>
      <c r="I171">
        <f>COUNTIFS(Samedi!$C:$H,'Réponses au formulaire 1'!E171)</f>
        <v>1</v>
      </c>
      <c r="J171">
        <f>COUNTIFS(Dimanche!$C:$H,'Réponses au formulaire 1'!E171)</f>
        <v>1</v>
      </c>
    </row>
    <row r="172" spans="2:10" ht="15.75" customHeight="1" thickBot="1" x14ac:dyDescent="0.3">
      <c r="B172" s="50" t="s">
        <v>565</v>
      </c>
      <c r="C172" s="50" t="s">
        <v>557</v>
      </c>
      <c r="D172" s="50" t="s">
        <v>566</v>
      </c>
      <c r="E172" s="9" t="str">
        <f t="shared" si="2"/>
        <v>Milot François</v>
      </c>
      <c r="F172">
        <f>COUNTIFS(Jeudi!$C:$H,'Réponses au formulaire 1'!E172)+COUNTIFS(Vendredi!$C:$H,'Réponses au formulaire 1'!E172)+COUNTIFS(Samedi!$C:$H,'Réponses au formulaire 1'!E172)+COUNTIFS(Dimanche!$C:$H,'Réponses au formulaire 1'!E172)</f>
        <v>3</v>
      </c>
      <c r="G172">
        <f>COUNTIFS(Jeudi!$C:$H,'Réponses au formulaire 1'!E172)</f>
        <v>0</v>
      </c>
      <c r="H172">
        <f>COUNTIFS(Vendredi!$C:$H,'Réponses au formulaire 1'!E172)</f>
        <v>1</v>
      </c>
      <c r="I172">
        <f>COUNTIFS(Samedi!$C:$H,'Réponses au formulaire 1'!E172)</f>
        <v>1</v>
      </c>
      <c r="J172">
        <f>COUNTIFS(Dimanche!$C:$H,'Réponses au formulaire 1'!E172)</f>
        <v>1</v>
      </c>
    </row>
    <row r="173" spans="2:10" ht="15.75" customHeight="1" thickBot="1" x14ac:dyDescent="0.3">
      <c r="B173" s="50" t="s">
        <v>567</v>
      </c>
      <c r="C173" s="50" t="s">
        <v>557</v>
      </c>
      <c r="D173" s="50" t="s">
        <v>232</v>
      </c>
      <c r="E173" s="9" t="str">
        <f t="shared" si="2"/>
        <v>Milot Thomas</v>
      </c>
      <c r="F173">
        <f>COUNTIFS(Jeudi!$C:$H,'Réponses au formulaire 1'!E173)+COUNTIFS(Vendredi!$C:$H,'Réponses au formulaire 1'!E173)+COUNTIFS(Samedi!$C:$H,'Réponses au formulaire 1'!E173)+COUNTIFS(Dimanche!$C:$H,'Réponses au formulaire 1'!E173)</f>
        <v>3</v>
      </c>
      <c r="G173">
        <f>COUNTIFS(Jeudi!$C:$H,'Réponses au formulaire 1'!E173)</f>
        <v>1</v>
      </c>
      <c r="H173">
        <f>COUNTIFS(Vendredi!$C:$H,'Réponses au formulaire 1'!E173)</f>
        <v>1</v>
      </c>
      <c r="I173">
        <f>COUNTIFS(Samedi!$C:$H,'Réponses au formulaire 1'!E173)</f>
        <v>1</v>
      </c>
      <c r="J173">
        <f>COUNTIFS(Dimanche!$C:$H,'Réponses au formulaire 1'!E173)</f>
        <v>0</v>
      </c>
    </row>
    <row r="174" spans="2:10" ht="15.75" customHeight="1" thickBot="1" x14ac:dyDescent="0.3">
      <c r="B174" s="50" t="s">
        <v>568</v>
      </c>
      <c r="C174" s="50" t="s">
        <v>560</v>
      </c>
      <c r="D174" s="50" t="s">
        <v>569</v>
      </c>
      <c r="E174" s="9" t="str">
        <f t="shared" si="2"/>
        <v>MILOT Didier</v>
      </c>
      <c r="F174">
        <f>COUNTIFS(Jeudi!$C:$H,'Réponses au formulaire 1'!E174)+COUNTIFS(Vendredi!$C:$H,'Réponses au formulaire 1'!E174)+COUNTIFS(Samedi!$C:$H,'Réponses au formulaire 1'!E174)+COUNTIFS(Dimanche!$C:$H,'Réponses au formulaire 1'!E174)</f>
        <v>3</v>
      </c>
      <c r="G174">
        <f>COUNTIFS(Jeudi!$C:$H,'Réponses au formulaire 1'!E174)</f>
        <v>1</v>
      </c>
      <c r="H174">
        <f>COUNTIFS(Vendredi!$C:$H,'Réponses au formulaire 1'!E174)</f>
        <v>0</v>
      </c>
      <c r="I174">
        <f>COUNTIFS(Samedi!$C:$H,'Réponses au formulaire 1'!E174)</f>
        <v>1</v>
      </c>
      <c r="J174">
        <f>COUNTIFS(Dimanche!$C:$H,'Réponses au formulaire 1'!E174)</f>
        <v>1</v>
      </c>
    </row>
    <row r="175" spans="2:10" ht="15.75" customHeight="1" thickBot="1" x14ac:dyDescent="0.3">
      <c r="B175" s="50"/>
      <c r="C175" s="50" t="s">
        <v>570</v>
      </c>
      <c r="D175" s="50" t="s">
        <v>571</v>
      </c>
      <c r="E175" s="9" t="str">
        <f t="shared" si="2"/>
        <v>MOREAU Tanguy</v>
      </c>
      <c r="F175">
        <f>COUNTIFS(Jeudi!$C:$H,'Réponses au formulaire 1'!E175)+COUNTIFS(Vendredi!$C:$H,'Réponses au formulaire 1'!E175)+COUNTIFS(Samedi!$C:$H,'Réponses au formulaire 1'!E175)+COUNTIFS(Dimanche!$C:$H,'Réponses au formulaire 1'!E175)</f>
        <v>0</v>
      </c>
      <c r="G175">
        <f>COUNTIFS(Jeudi!$C:$H,'Réponses au formulaire 1'!E175)</f>
        <v>0</v>
      </c>
      <c r="H175">
        <f>COUNTIFS(Vendredi!$C:$H,'Réponses au formulaire 1'!E175)</f>
        <v>0</v>
      </c>
      <c r="I175">
        <f>COUNTIFS(Samedi!$C:$H,'Réponses au formulaire 1'!E175)</f>
        <v>0</v>
      </c>
      <c r="J175">
        <f>COUNTIFS(Dimanche!$C:$H,'Réponses au formulaire 1'!E175)</f>
        <v>0</v>
      </c>
    </row>
    <row r="176" spans="2:10" ht="15.75" customHeight="1" thickBot="1" x14ac:dyDescent="0.3">
      <c r="B176" s="50" t="s">
        <v>572</v>
      </c>
      <c r="C176" s="50" t="s">
        <v>573</v>
      </c>
      <c r="D176" s="50" t="s">
        <v>574</v>
      </c>
      <c r="E176" s="9" t="str">
        <f t="shared" si="2"/>
        <v>Morzedec Christian</v>
      </c>
      <c r="F176">
        <f>COUNTIFS(Jeudi!$C:$H,'Réponses au formulaire 1'!E176)+COUNTIFS(Vendredi!$C:$H,'Réponses au formulaire 1'!E176)+COUNTIFS(Samedi!$C:$H,'Réponses au formulaire 1'!E176)+COUNTIFS(Dimanche!$C:$H,'Réponses au formulaire 1'!E176)</f>
        <v>1</v>
      </c>
      <c r="G176">
        <f>COUNTIFS(Jeudi!$C:$H,'Réponses au formulaire 1'!E176)</f>
        <v>0</v>
      </c>
      <c r="H176">
        <f>COUNTIFS(Vendredi!$C:$H,'Réponses au formulaire 1'!E176)</f>
        <v>1</v>
      </c>
      <c r="I176">
        <f>COUNTIFS(Samedi!$C:$H,'Réponses au formulaire 1'!E176)</f>
        <v>0</v>
      </c>
      <c r="J176">
        <f>COUNTIFS(Dimanche!$C:$H,'Réponses au formulaire 1'!E176)</f>
        <v>0</v>
      </c>
    </row>
    <row r="177" spans="2:10" ht="15.75" customHeight="1" thickBot="1" x14ac:dyDescent="0.3">
      <c r="B177" s="50" t="s">
        <v>556</v>
      </c>
      <c r="C177" s="50" t="s">
        <v>557</v>
      </c>
      <c r="D177" s="50" t="s">
        <v>558</v>
      </c>
      <c r="E177" s="9" t="str">
        <f t="shared" si="2"/>
        <v>Milot Marius</v>
      </c>
      <c r="F177">
        <f>COUNTIFS(Jeudi!$C:$H,'Réponses au formulaire 1'!E177)+COUNTIFS(Vendredi!$C:$H,'Réponses au formulaire 1'!E177)+COUNTIFS(Samedi!$C:$H,'Réponses au formulaire 1'!E177)+COUNTIFS(Dimanche!$C:$H,'Réponses au formulaire 1'!E177)</f>
        <v>0</v>
      </c>
      <c r="G177">
        <f>COUNTIFS(Jeudi!$C:$H,'Réponses au formulaire 1'!E177)</f>
        <v>0</v>
      </c>
      <c r="H177">
        <f>COUNTIFS(Vendredi!$C:$H,'Réponses au formulaire 1'!E177)</f>
        <v>0</v>
      </c>
      <c r="I177">
        <f>COUNTIFS(Samedi!$C:$H,'Réponses au formulaire 1'!E177)</f>
        <v>0</v>
      </c>
      <c r="J177">
        <f>COUNTIFS(Dimanche!$C:$H,'Réponses au formulaire 1'!E177)</f>
        <v>0</v>
      </c>
    </row>
    <row r="178" spans="2:10" ht="15.75" customHeight="1" thickBot="1" x14ac:dyDescent="0.3">
      <c r="B178" s="50" t="s">
        <v>575</v>
      </c>
      <c r="C178" s="50" t="s">
        <v>576</v>
      </c>
      <c r="D178" s="50" t="s">
        <v>577</v>
      </c>
      <c r="E178" s="9" t="str">
        <f t="shared" si="2"/>
        <v>nicolas anne-laure</v>
      </c>
      <c r="F178">
        <f>COUNTIFS(Jeudi!$C:$H,'Réponses au formulaire 1'!E178)+COUNTIFS(Vendredi!$C:$H,'Réponses au formulaire 1'!E178)+COUNTIFS(Samedi!$C:$H,'Réponses au formulaire 1'!E178)+COUNTIFS(Dimanche!$C:$H,'Réponses au formulaire 1'!E178)</f>
        <v>1</v>
      </c>
      <c r="G178">
        <f>COUNTIFS(Jeudi!$C:$H,'Réponses au formulaire 1'!E178)</f>
        <v>0</v>
      </c>
      <c r="H178">
        <f>COUNTIFS(Vendredi!$C:$H,'Réponses au formulaire 1'!E178)</f>
        <v>0</v>
      </c>
      <c r="I178">
        <f>COUNTIFS(Samedi!$C:$H,'Réponses au formulaire 1'!E178)</f>
        <v>1</v>
      </c>
      <c r="J178">
        <f>COUNTIFS(Dimanche!$C:$H,'Réponses au formulaire 1'!E178)</f>
        <v>0</v>
      </c>
    </row>
    <row r="179" spans="2:10" ht="15.75" customHeight="1" thickBot="1" x14ac:dyDescent="0.3">
      <c r="B179" s="50" t="s">
        <v>578</v>
      </c>
      <c r="C179" s="50" t="s">
        <v>579</v>
      </c>
      <c r="D179" s="50" t="s">
        <v>580</v>
      </c>
      <c r="E179" s="9" t="str">
        <f t="shared" si="2"/>
        <v>Nicolas Vivien</v>
      </c>
      <c r="F179">
        <f>COUNTIFS(Jeudi!$C:$H,'Réponses au formulaire 1'!E179)+COUNTIFS(Vendredi!$C:$H,'Réponses au formulaire 1'!E179)+COUNTIFS(Samedi!$C:$H,'Réponses au formulaire 1'!E179)+COUNTIFS(Dimanche!$C:$H,'Réponses au formulaire 1'!E179)</f>
        <v>1</v>
      </c>
      <c r="G179">
        <f>COUNTIFS(Jeudi!$C:$H,'Réponses au formulaire 1'!E179)</f>
        <v>0</v>
      </c>
      <c r="H179">
        <f>COUNTIFS(Vendredi!$C:$H,'Réponses au formulaire 1'!E179)</f>
        <v>0</v>
      </c>
      <c r="I179">
        <f>COUNTIFS(Samedi!$C:$H,'Réponses au formulaire 1'!E179)</f>
        <v>1</v>
      </c>
      <c r="J179">
        <f>COUNTIFS(Dimanche!$C:$H,'Réponses au formulaire 1'!E179)</f>
        <v>0</v>
      </c>
    </row>
    <row r="180" spans="2:10" ht="15.75" customHeight="1" thickBot="1" x14ac:dyDescent="0.3">
      <c r="B180" s="50" t="s">
        <v>581</v>
      </c>
      <c r="C180" s="50" t="s">
        <v>582</v>
      </c>
      <c r="D180" s="50" t="s">
        <v>583</v>
      </c>
      <c r="E180" s="9" t="str">
        <f t="shared" si="2"/>
        <v>MIRAIL Anna</v>
      </c>
      <c r="F180">
        <f>COUNTIFS(Jeudi!$C:$H,'Réponses au formulaire 1'!E180)+COUNTIFS(Vendredi!$C:$H,'Réponses au formulaire 1'!E180)+COUNTIFS(Samedi!$C:$H,'Réponses au formulaire 1'!E180)+COUNTIFS(Dimanche!$C:$H,'Réponses au formulaire 1'!E180)</f>
        <v>2</v>
      </c>
      <c r="G180">
        <f>COUNTIFS(Jeudi!$C:$H,'Réponses au formulaire 1'!E180)</f>
        <v>0</v>
      </c>
      <c r="H180">
        <f>COUNTIFS(Vendredi!$C:$H,'Réponses au formulaire 1'!E180)</f>
        <v>0</v>
      </c>
      <c r="I180">
        <f>COUNTIFS(Samedi!$C:$H,'Réponses au formulaire 1'!E180)</f>
        <v>1</v>
      </c>
      <c r="J180">
        <f>COUNTIFS(Dimanche!$C:$H,'Réponses au formulaire 1'!E180)</f>
        <v>1</v>
      </c>
    </row>
    <row r="181" spans="2:10" ht="15.75" customHeight="1" thickBot="1" x14ac:dyDescent="0.3">
      <c r="B181" s="50" t="s">
        <v>584</v>
      </c>
      <c r="C181" s="50" t="s">
        <v>585</v>
      </c>
      <c r="D181" s="50" t="s">
        <v>586</v>
      </c>
      <c r="E181" s="9" t="str">
        <f t="shared" si="2"/>
        <v>Naoui Aelig</v>
      </c>
      <c r="F181">
        <f>COUNTIFS(Jeudi!$C:$H,'Réponses au formulaire 1'!E181)+COUNTIFS(Vendredi!$C:$H,'Réponses au formulaire 1'!E181)+COUNTIFS(Samedi!$C:$H,'Réponses au formulaire 1'!E181)+COUNTIFS(Dimanche!$C:$H,'Réponses au formulaire 1'!E181)</f>
        <v>2</v>
      </c>
      <c r="G181">
        <f>COUNTIFS(Jeudi!$C:$H,'Réponses au formulaire 1'!E181)</f>
        <v>0</v>
      </c>
      <c r="H181">
        <f>COUNTIFS(Vendredi!$C:$H,'Réponses au formulaire 1'!E181)</f>
        <v>1</v>
      </c>
      <c r="I181">
        <f>COUNTIFS(Samedi!$C:$H,'Réponses au formulaire 1'!E181)</f>
        <v>0</v>
      </c>
      <c r="J181">
        <f>COUNTIFS(Dimanche!$C:$H,'Réponses au formulaire 1'!E181)</f>
        <v>1</v>
      </c>
    </row>
    <row r="182" spans="2:10" ht="15.75" customHeight="1" thickBot="1" x14ac:dyDescent="0.3">
      <c r="B182" s="50" t="s">
        <v>587</v>
      </c>
      <c r="C182" s="50" t="s">
        <v>588</v>
      </c>
      <c r="D182" s="50" t="s">
        <v>589</v>
      </c>
      <c r="E182" s="9" t="str">
        <f t="shared" si="2"/>
        <v>Ninat Patrick</v>
      </c>
      <c r="F182">
        <f>COUNTIFS(Jeudi!$C:$H,'Réponses au formulaire 1'!E182)+COUNTIFS(Vendredi!$C:$H,'Réponses au formulaire 1'!E182)+COUNTIFS(Samedi!$C:$H,'Réponses au formulaire 1'!E182)+COUNTIFS(Dimanche!$C:$H,'Réponses au formulaire 1'!E182)</f>
        <v>3</v>
      </c>
      <c r="G182">
        <f>COUNTIFS(Jeudi!$C:$H,'Réponses au formulaire 1'!E182)</f>
        <v>0</v>
      </c>
      <c r="H182">
        <f>COUNTIFS(Vendredi!$C:$H,'Réponses au formulaire 1'!E182)</f>
        <v>1</v>
      </c>
      <c r="I182">
        <f>COUNTIFS(Samedi!$C:$H,'Réponses au formulaire 1'!E182)</f>
        <v>1</v>
      </c>
      <c r="J182">
        <f>COUNTIFS(Dimanche!$C:$H,'Réponses au formulaire 1'!E182)</f>
        <v>1</v>
      </c>
    </row>
    <row r="183" spans="2:10" ht="15.75" customHeight="1" thickBot="1" x14ac:dyDescent="0.3">
      <c r="B183" s="50" t="s">
        <v>590</v>
      </c>
      <c r="C183" s="50" t="s">
        <v>591</v>
      </c>
      <c r="D183" s="50" t="s">
        <v>592</v>
      </c>
      <c r="E183" s="9" t="str">
        <f t="shared" si="2"/>
        <v>NINAT CHRISTELLE</v>
      </c>
      <c r="F183">
        <f>COUNTIFS(Jeudi!$C:$H,'Réponses au formulaire 1'!E183)+COUNTIFS(Vendredi!$C:$H,'Réponses au formulaire 1'!E183)+COUNTIFS(Samedi!$C:$H,'Réponses au formulaire 1'!E183)+COUNTIFS(Dimanche!$C:$H,'Réponses au formulaire 1'!E183)</f>
        <v>2</v>
      </c>
      <c r="G183">
        <f>COUNTIFS(Jeudi!$C:$H,'Réponses au formulaire 1'!E183)</f>
        <v>0</v>
      </c>
      <c r="H183">
        <f>COUNTIFS(Vendredi!$C:$H,'Réponses au formulaire 1'!E183)</f>
        <v>0</v>
      </c>
      <c r="I183">
        <f>COUNTIFS(Samedi!$C:$H,'Réponses au formulaire 1'!E183)</f>
        <v>1</v>
      </c>
      <c r="J183">
        <f>COUNTIFS(Dimanche!$C:$H,'Réponses au formulaire 1'!E183)</f>
        <v>1</v>
      </c>
    </row>
    <row r="184" spans="2:10" ht="15.75" customHeight="1" thickBot="1" x14ac:dyDescent="0.3">
      <c r="B184" s="50" t="s">
        <v>593</v>
      </c>
      <c r="C184" s="50" t="s">
        <v>594</v>
      </c>
      <c r="D184" s="50" t="s">
        <v>595</v>
      </c>
      <c r="E184" s="9" t="str">
        <f t="shared" si="2"/>
        <v>Parmeggiani Nadège</v>
      </c>
      <c r="F184">
        <f>COUNTIFS(Jeudi!$C:$H,'Réponses au formulaire 1'!E184)+COUNTIFS(Vendredi!$C:$H,'Réponses au formulaire 1'!E184)+COUNTIFS(Samedi!$C:$H,'Réponses au formulaire 1'!E184)+COUNTIFS(Dimanche!$C:$H,'Réponses au formulaire 1'!E184)</f>
        <v>3</v>
      </c>
      <c r="G184">
        <f>COUNTIFS(Jeudi!$C:$H,'Réponses au formulaire 1'!E184)</f>
        <v>0</v>
      </c>
      <c r="H184">
        <f>COUNTIFS(Vendredi!$C:$H,'Réponses au formulaire 1'!E184)</f>
        <v>1</v>
      </c>
      <c r="I184">
        <f>COUNTIFS(Samedi!$C:$H,'Réponses au formulaire 1'!E184)</f>
        <v>1</v>
      </c>
      <c r="J184">
        <f>COUNTIFS(Dimanche!$C:$H,'Réponses au formulaire 1'!E184)</f>
        <v>1</v>
      </c>
    </row>
    <row r="185" spans="2:10" ht="15.75" customHeight="1" thickBot="1" x14ac:dyDescent="0.3">
      <c r="B185" s="50" t="s">
        <v>596</v>
      </c>
      <c r="C185" s="50" t="s">
        <v>597</v>
      </c>
      <c r="D185" s="50" t="s">
        <v>598</v>
      </c>
      <c r="E185" s="9" t="str">
        <f t="shared" si="2"/>
        <v>PAVEC Carine</v>
      </c>
      <c r="F185">
        <f>COUNTIFS(Jeudi!$C:$H,'Réponses au formulaire 1'!E185)+COUNTIFS(Vendredi!$C:$H,'Réponses au formulaire 1'!E185)+COUNTIFS(Samedi!$C:$H,'Réponses au formulaire 1'!E185)+COUNTIFS(Dimanche!$C:$H,'Réponses au formulaire 1'!E185)</f>
        <v>0</v>
      </c>
      <c r="G185">
        <f>COUNTIFS(Jeudi!$C:$H,'Réponses au formulaire 1'!E185)</f>
        <v>0</v>
      </c>
      <c r="H185">
        <f>COUNTIFS(Vendredi!$C:$H,'Réponses au formulaire 1'!E185)</f>
        <v>0</v>
      </c>
      <c r="I185">
        <f>COUNTIFS(Samedi!$C:$H,'Réponses au formulaire 1'!E185)</f>
        <v>0</v>
      </c>
      <c r="J185">
        <f>COUNTIFS(Dimanche!$C:$H,'Réponses au formulaire 1'!E185)</f>
        <v>0</v>
      </c>
    </row>
    <row r="186" spans="2:10" ht="15.75" customHeight="1" thickBot="1" x14ac:dyDescent="0.3">
      <c r="B186" s="50" t="s">
        <v>599</v>
      </c>
      <c r="C186" s="50" t="s">
        <v>600</v>
      </c>
      <c r="D186" s="50" t="s">
        <v>601</v>
      </c>
      <c r="E186" s="9" t="str">
        <f t="shared" si="2"/>
        <v>Pensec Audrey</v>
      </c>
      <c r="F186">
        <f>COUNTIFS(Jeudi!$C:$H,'Réponses au formulaire 1'!E186)+COUNTIFS(Vendredi!$C:$H,'Réponses au formulaire 1'!E186)+COUNTIFS(Samedi!$C:$H,'Réponses au formulaire 1'!E186)+COUNTIFS(Dimanche!$C:$H,'Réponses au formulaire 1'!E186)</f>
        <v>3</v>
      </c>
      <c r="G186">
        <f>COUNTIFS(Jeudi!$C:$H,'Réponses au formulaire 1'!E186)</f>
        <v>1</v>
      </c>
      <c r="H186">
        <f>COUNTIFS(Vendredi!$C:$H,'Réponses au formulaire 1'!E186)</f>
        <v>1</v>
      </c>
      <c r="I186">
        <f>COUNTIFS(Samedi!$C:$H,'Réponses au formulaire 1'!E186)</f>
        <v>1</v>
      </c>
      <c r="J186">
        <f>COUNTIFS(Dimanche!$C:$H,'Réponses au formulaire 1'!E186)</f>
        <v>0</v>
      </c>
    </row>
    <row r="187" spans="2:10" ht="15.75" customHeight="1" thickBot="1" x14ac:dyDescent="0.3">
      <c r="B187" s="50" t="s">
        <v>602</v>
      </c>
      <c r="C187" s="50" t="s">
        <v>603</v>
      </c>
      <c r="D187" s="50" t="s">
        <v>604</v>
      </c>
      <c r="E187" s="9" t="str">
        <f t="shared" si="2"/>
        <v>Pavec Melanie</v>
      </c>
      <c r="F187">
        <f>COUNTIFS(Jeudi!$C:$H,'Réponses au formulaire 1'!E187)+COUNTIFS(Vendredi!$C:$H,'Réponses au formulaire 1'!E187)+COUNTIFS(Samedi!$C:$H,'Réponses au formulaire 1'!E187)+COUNTIFS(Dimanche!$C:$H,'Réponses au formulaire 1'!E187)</f>
        <v>3</v>
      </c>
      <c r="G187">
        <f>COUNTIFS(Jeudi!$C:$H,'Réponses au formulaire 1'!E187)</f>
        <v>1</v>
      </c>
      <c r="H187">
        <f>COUNTIFS(Vendredi!$C:$H,'Réponses au formulaire 1'!E187)</f>
        <v>1</v>
      </c>
      <c r="I187">
        <f>COUNTIFS(Samedi!$C:$H,'Réponses au formulaire 1'!E187)</f>
        <v>1</v>
      </c>
      <c r="J187">
        <f>COUNTIFS(Dimanche!$C:$H,'Réponses au formulaire 1'!E187)</f>
        <v>0</v>
      </c>
    </row>
    <row r="188" spans="2:10" ht="15.75" customHeight="1" thickBot="1" x14ac:dyDescent="0.3">
      <c r="B188" s="50" t="s">
        <v>605</v>
      </c>
      <c r="C188" s="50" t="s">
        <v>606</v>
      </c>
      <c r="D188" s="50" t="s">
        <v>121</v>
      </c>
      <c r="E188" s="9" t="str">
        <f t="shared" si="2"/>
        <v>Pelletier Matthieu</v>
      </c>
      <c r="F188">
        <f>COUNTIFS(Jeudi!$C:$H,'Réponses au formulaire 1'!E188)+COUNTIFS(Vendredi!$C:$H,'Réponses au formulaire 1'!E188)+COUNTIFS(Samedi!$C:$H,'Réponses au formulaire 1'!E188)+COUNTIFS(Dimanche!$C:$H,'Réponses au formulaire 1'!E188)</f>
        <v>2</v>
      </c>
      <c r="G188">
        <f>COUNTIFS(Jeudi!$C:$H,'Réponses au formulaire 1'!E188)</f>
        <v>0</v>
      </c>
      <c r="H188">
        <f>COUNTIFS(Vendredi!$C:$H,'Réponses au formulaire 1'!E188)</f>
        <v>1</v>
      </c>
      <c r="I188">
        <f>COUNTIFS(Samedi!$C:$H,'Réponses au formulaire 1'!E188)</f>
        <v>0</v>
      </c>
      <c r="J188">
        <f>COUNTIFS(Dimanche!$C:$H,'Réponses au formulaire 1'!E188)</f>
        <v>1</v>
      </c>
    </row>
    <row r="189" spans="2:10" ht="15.75" customHeight="1" thickBot="1" x14ac:dyDescent="0.3">
      <c r="B189" s="50" t="s">
        <v>607</v>
      </c>
      <c r="C189" s="50" t="s">
        <v>608</v>
      </c>
      <c r="D189" s="50" t="s">
        <v>609</v>
      </c>
      <c r="E189" s="9" t="str">
        <f t="shared" si="2"/>
        <v>PENSEC GUY</v>
      </c>
      <c r="F189">
        <f>COUNTIFS(Jeudi!$C:$H,'Réponses au formulaire 1'!E189)+COUNTIFS(Vendredi!$C:$H,'Réponses au formulaire 1'!E189)+COUNTIFS(Samedi!$C:$H,'Réponses au formulaire 1'!E189)+COUNTIFS(Dimanche!$C:$H,'Réponses au formulaire 1'!E189)</f>
        <v>2</v>
      </c>
      <c r="G189">
        <f>COUNTIFS(Jeudi!$C:$H,'Réponses au formulaire 1'!E189)</f>
        <v>0</v>
      </c>
      <c r="H189">
        <f>COUNTIFS(Vendredi!$C:$H,'Réponses au formulaire 1'!E189)</f>
        <v>0</v>
      </c>
      <c r="I189">
        <f>COUNTIFS(Samedi!$C:$H,'Réponses au formulaire 1'!E189)</f>
        <v>1</v>
      </c>
      <c r="J189">
        <f>COUNTIFS(Dimanche!$C:$H,'Réponses au formulaire 1'!E189)</f>
        <v>1</v>
      </c>
    </row>
    <row r="190" spans="2:10" ht="15.75" customHeight="1" thickBot="1" x14ac:dyDescent="0.3">
      <c r="B190" s="50" t="s">
        <v>610</v>
      </c>
      <c r="C190" s="50" t="s">
        <v>611</v>
      </c>
      <c r="D190" s="50" t="s">
        <v>612</v>
      </c>
      <c r="E190" s="9" t="str">
        <f t="shared" si="2"/>
        <v>Pinc Arthur</v>
      </c>
      <c r="F190">
        <f>COUNTIFS(Jeudi!$C:$H,'Réponses au formulaire 1'!E190)+COUNTIFS(Vendredi!$C:$H,'Réponses au formulaire 1'!E190)+COUNTIFS(Samedi!$C:$H,'Réponses au formulaire 1'!E190)+COUNTIFS(Dimanche!$C:$H,'Réponses au formulaire 1'!E190)</f>
        <v>2</v>
      </c>
      <c r="G190">
        <f>COUNTIFS(Jeudi!$C:$H,'Réponses au formulaire 1'!E190)</f>
        <v>0</v>
      </c>
      <c r="H190">
        <f>COUNTIFS(Vendredi!$C:$H,'Réponses au formulaire 1'!E190)</f>
        <v>1</v>
      </c>
      <c r="I190">
        <f>COUNTIFS(Samedi!$C:$H,'Réponses au formulaire 1'!E190)</f>
        <v>1</v>
      </c>
      <c r="J190">
        <f>COUNTIFS(Dimanche!$C:$H,'Réponses au formulaire 1'!E190)</f>
        <v>0</v>
      </c>
    </row>
    <row r="191" spans="2:10" ht="15.75" customHeight="1" thickBot="1" x14ac:dyDescent="0.3">
      <c r="B191" s="50" t="s">
        <v>613</v>
      </c>
      <c r="C191" s="50" t="s">
        <v>614</v>
      </c>
      <c r="D191" s="50" t="s">
        <v>615</v>
      </c>
      <c r="E191" s="9" t="str">
        <f t="shared" si="2"/>
        <v>PERRAULT Odile</v>
      </c>
      <c r="F191">
        <f>COUNTIFS(Jeudi!$C:$H,'Réponses au formulaire 1'!E191)+COUNTIFS(Vendredi!$C:$H,'Réponses au formulaire 1'!E191)+COUNTIFS(Samedi!$C:$H,'Réponses au formulaire 1'!E191)+COUNTIFS(Dimanche!$C:$H,'Réponses au formulaire 1'!E191)</f>
        <v>1</v>
      </c>
      <c r="G191">
        <f>COUNTIFS(Jeudi!$C:$H,'Réponses au formulaire 1'!E191)</f>
        <v>0</v>
      </c>
      <c r="H191">
        <f>COUNTIFS(Vendredi!$C:$H,'Réponses au formulaire 1'!E191)</f>
        <v>0</v>
      </c>
      <c r="I191">
        <f>COUNTIFS(Samedi!$C:$H,'Réponses au formulaire 1'!E191)</f>
        <v>0</v>
      </c>
      <c r="J191">
        <f>COUNTIFS(Dimanche!$C:$H,'Réponses au formulaire 1'!E191)</f>
        <v>1</v>
      </c>
    </row>
    <row r="192" spans="2:10" ht="15.75" customHeight="1" thickBot="1" x14ac:dyDescent="0.3">
      <c r="B192" s="50" t="s">
        <v>616</v>
      </c>
      <c r="C192" s="50" t="s">
        <v>617</v>
      </c>
      <c r="D192" s="50" t="s">
        <v>618</v>
      </c>
      <c r="E192" s="9" t="str">
        <f t="shared" si="2"/>
        <v>Picollec Laura</v>
      </c>
      <c r="F192">
        <f>COUNTIFS(Jeudi!$C:$H,'Réponses au formulaire 1'!E192)+COUNTIFS(Vendredi!$C:$H,'Réponses au formulaire 1'!E192)+COUNTIFS(Samedi!$C:$H,'Réponses au formulaire 1'!E192)+COUNTIFS(Dimanche!$C:$H,'Réponses au formulaire 1'!E192)</f>
        <v>2</v>
      </c>
      <c r="G192">
        <f>COUNTIFS(Jeudi!$C:$H,'Réponses au formulaire 1'!E192)</f>
        <v>0</v>
      </c>
      <c r="H192">
        <f>COUNTIFS(Vendredi!$C:$H,'Réponses au formulaire 1'!E192)</f>
        <v>0</v>
      </c>
      <c r="I192">
        <f>COUNTIFS(Samedi!$C:$H,'Réponses au formulaire 1'!E192)</f>
        <v>1</v>
      </c>
      <c r="J192">
        <f>COUNTIFS(Dimanche!$C:$H,'Réponses au formulaire 1'!E192)</f>
        <v>1</v>
      </c>
    </row>
    <row r="193" spans="2:10" ht="15.75" customHeight="1" thickBot="1" x14ac:dyDescent="0.3">
      <c r="B193" s="50" t="s">
        <v>619</v>
      </c>
      <c r="C193" s="50" t="s">
        <v>620</v>
      </c>
      <c r="D193" s="50" t="s">
        <v>621</v>
      </c>
      <c r="E193" s="9" t="str">
        <f t="shared" si="2"/>
        <v>POIRIER JULIEN</v>
      </c>
      <c r="F193">
        <f>COUNTIFS(Jeudi!$C:$H,'Réponses au formulaire 1'!E193)+COUNTIFS(Vendredi!$C:$H,'Réponses au formulaire 1'!E193)+COUNTIFS(Samedi!$C:$H,'Réponses au formulaire 1'!E193)+COUNTIFS(Dimanche!$C:$H,'Réponses au formulaire 1'!E193)</f>
        <v>2</v>
      </c>
      <c r="G193">
        <f>COUNTIFS(Jeudi!$C:$H,'Réponses au formulaire 1'!E193)</f>
        <v>0</v>
      </c>
      <c r="H193">
        <f>COUNTIFS(Vendredi!$C:$H,'Réponses au formulaire 1'!E193)</f>
        <v>0</v>
      </c>
      <c r="I193">
        <f>COUNTIFS(Samedi!$C:$H,'Réponses au formulaire 1'!E193)</f>
        <v>1</v>
      </c>
      <c r="J193">
        <f>COUNTIFS(Dimanche!$C:$H,'Réponses au formulaire 1'!E193)</f>
        <v>1</v>
      </c>
    </row>
    <row r="194" spans="2:10" ht="15.75" customHeight="1" thickBot="1" x14ac:dyDescent="0.3">
      <c r="B194" s="50" t="s">
        <v>622</v>
      </c>
      <c r="C194" s="50" t="s">
        <v>623</v>
      </c>
      <c r="D194" s="50" t="s">
        <v>11</v>
      </c>
      <c r="E194" s="9" t="str">
        <f t="shared" ref="E194:E257" si="3">CONCATENATE(C194," ",D194)</f>
        <v>Portanguen Marion</v>
      </c>
      <c r="F194">
        <f>COUNTIFS(Jeudi!$C:$H,'Réponses au formulaire 1'!E194)+COUNTIFS(Vendredi!$C:$H,'Réponses au formulaire 1'!E194)+COUNTIFS(Samedi!$C:$H,'Réponses au formulaire 1'!E194)+COUNTIFS(Dimanche!$C:$H,'Réponses au formulaire 1'!E194)</f>
        <v>2</v>
      </c>
      <c r="G194">
        <f>COUNTIFS(Jeudi!$C:$H,'Réponses au formulaire 1'!E194)</f>
        <v>0</v>
      </c>
      <c r="H194">
        <f>COUNTIFS(Vendredi!$C:$H,'Réponses au formulaire 1'!E194)</f>
        <v>0</v>
      </c>
      <c r="I194">
        <f>COUNTIFS(Samedi!$C:$H,'Réponses au formulaire 1'!E194)</f>
        <v>1</v>
      </c>
      <c r="J194">
        <f>COUNTIFS(Dimanche!$C:$H,'Réponses au formulaire 1'!E194)</f>
        <v>1</v>
      </c>
    </row>
    <row r="195" spans="2:10" ht="15.75" customHeight="1" thickBot="1" x14ac:dyDescent="0.3">
      <c r="B195" s="50" t="s">
        <v>624</v>
      </c>
      <c r="C195" s="50" t="s">
        <v>625</v>
      </c>
      <c r="D195" s="50" t="s">
        <v>626</v>
      </c>
      <c r="E195" s="9" t="str">
        <f t="shared" si="3"/>
        <v>QUENDERFF DELPHINE</v>
      </c>
      <c r="F195">
        <f>COUNTIFS(Jeudi!$C:$H,'Réponses au formulaire 1'!E195)+COUNTIFS(Vendredi!$C:$H,'Réponses au formulaire 1'!E195)+COUNTIFS(Samedi!$C:$H,'Réponses au formulaire 1'!E195)+COUNTIFS(Dimanche!$C:$H,'Réponses au formulaire 1'!E195)</f>
        <v>2</v>
      </c>
      <c r="G195">
        <f>COUNTIFS(Jeudi!$C:$H,'Réponses au formulaire 1'!E195)</f>
        <v>0</v>
      </c>
      <c r="H195">
        <f>COUNTIFS(Vendredi!$C:$H,'Réponses au formulaire 1'!E195)</f>
        <v>1</v>
      </c>
      <c r="I195">
        <f>COUNTIFS(Samedi!$C:$H,'Réponses au formulaire 1'!E195)</f>
        <v>1</v>
      </c>
      <c r="J195">
        <f>COUNTIFS(Dimanche!$C:$H,'Réponses au formulaire 1'!E195)</f>
        <v>0</v>
      </c>
    </row>
    <row r="196" spans="2:10" ht="15.75" customHeight="1" thickBot="1" x14ac:dyDescent="0.3">
      <c r="B196" s="50" t="s">
        <v>627</v>
      </c>
      <c r="C196" s="50" t="s">
        <v>628</v>
      </c>
      <c r="D196" s="50" t="s">
        <v>629</v>
      </c>
      <c r="E196" s="9" t="str">
        <f t="shared" si="3"/>
        <v>PORTENEUVE Antoine</v>
      </c>
      <c r="F196">
        <f>COUNTIFS(Jeudi!$C:$H,'Réponses au formulaire 1'!E196)+COUNTIFS(Vendredi!$C:$H,'Réponses au formulaire 1'!E196)+COUNTIFS(Samedi!$C:$H,'Réponses au formulaire 1'!E196)+COUNTIFS(Dimanche!$C:$H,'Réponses au formulaire 1'!E196)</f>
        <v>3</v>
      </c>
      <c r="G196">
        <f>COUNTIFS(Jeudi!$C:$H,'Réponses au formulaire 1'!E196)</f>
        <v>0</v>
      </c>
      <c r="H196">
        <f>COUNTIFS(Vendredi!$C:$H,'Réponses au formulaire 1'!E196)</f>
        <v>1</v>
      </c>
      <c r="I196">
        <f>COUNTIFS(Samedi!$C:$H,'Réponses au formulaire 1'!E196)</f>
        <v>1</v>
      </c>
      <c r="J196">
        <f>COUNTIFS(Dimanche!$C:$H,'Réponses au formulaire 1'!E196)</f>
        <v>1</v>
      </c>
    </row>
    <row r="197" spans="2:10" ht="15.75" customHeight="1" thickBot="1" x14ac:dyDescent="0.3">
      <c r="B197" s="50" t="s">
        <v>630</v>
      </c>
      <c r="C197" s="50" t="s">
        <v>631</v>
      </c>
      <c r="D197" s="50" t="s">
        <v>632</v>
      </c>
      <c r="E197" s="9" t="str">
        <f t="shared" si="3"/>
        <v>Quillay--Petitbon Gwennaig</v>
      </c>
      <c r="F197">
        <f>COUNTIFS(Jeudi!$C:$H,'Réponses au formulaire 1'!E197)+COUNTIFS(Vendredi!$C:$H,'Réponses au formulaire 1'!E197)+COUNTIFS(Samedi!$C:$H,'Réponses au formulaire 1'!E197)+COUNTIFS(Dimanche!$C:$H,'Réponses au formulaire 1'!E197)</f>
        <v>1</v>
      </c>
      <c r="G197">
        <f>COUNTIFS(Jeudi!$C:$H,'Réponses au formulaire 1'!E197)</f>
        <v>0</v>
      </c>
      <c r="H197">
        <f>COUNTIFS(Vendredi!$C:$H,'Réponses au formulaire 1'!E197)</f>
        <v>1</v>
      </c>
      <c r="I197">
        <f>COUNTIFS(Samedi!$C:$H,'Réponses au formulaire 1'!E197)</f>
        <v>0</v>
      </c>
      <c r="J197">
        <f>COUNTIFS(Dimanche!$C:$H,'Réponses au formulaire 1'!E197)</f>
        <v>0</v>
      </c>
    </row>
    <row r="198" spans="2:10" ht="15.75" customHeight="1" thickBot="1" x14ac:dyDescent="0.3">
      <c r="B198" s="50" t="s">
        <v>633</v>
      </c>
      <c r="C198" s="50" t="s">
        <v>634</v>
      </c>
      <c r="D198" s="50" t="s">
        <v>635</v>
      </c>
      <c r="E198" s="9" t="str">
        <f t="shared" si="3"/>
        <v>QUILLAY--PETITBON Mewena</v>
      </c>
      <c r="F198">
        <f>COUNTIFS(Jeudi!$C:$H,'Réponses au formulaire 1'!E198)+COUNTIFS(Vendredi!$C:$H,'Réponses au formulaire 1'!E198)+COUNTIFS(Samedi!$C:$H,'Réponses au formulaire 1'!E198)+COUNTIFS(Dimanche!$C:$H,'Réponses au formulaire 1'!E198)</f>
        <v>1</v>
      </c>
      <c r="G198">
        <f>COUNTIFS(Jeudi!$C:$H,'Réponses au formulaire 1'!E198)</f>
        <v>0</v>
      </c>
      <c r="H198">
        <f>COUNTIFS(Vendredi!$C:$H,'Réponses au formulaire 1'!E198)</f>
        <v>1</v>
      </c>
      <c r="I198">
        <f>COUNTIFS(Samedi!$C:$H,'Réponses au formulaire 1'!E198)</f>
        <v>0</v>
      </c>
      <c r="J198">
        <f>COUNTIFS(Dimanche!$C:$H,'Réponses au formulaire 1'!E198)</f>
        <v>0</v>
      </c>
    </row>
    <row r="199" spans="2:10" ht="15.75" customHeight="1" thickBot="1" x14ac:dyDescent="0.3">
      <c r="B199" s="50" t="s">
        <v>636</v>
      </c>
      <c r="C199" s="50" t="s">
        <v>637</v>
      </c>
      <c r="D199" s="50" t="s">
        <v>638</v>
      </c>
      <c r="E199" s="9" t="str">
        <f t="shared" si="3"/>
        <v>RAOULT Arnaud</v>
      </c>
      <c r="F199">
        <f>COUNTIFS(Jeudi!$C:$H,'Réponses au formulaire 1'!E199)+COUNTIFS(Vendredi!$C:$H,'Réponses au formulaire 1'!E199)+COUNTIFS(Samedi!$C:$H,'Réponses au formulaire 1'!E199)+COUNTIFS(Dimanche!$C:$H,'Réponses au formulaire 1'!E199)</f>
        <v>2</v>
      </c>
      <c r="G199">
        <f>COUNTIFS(Jeudi!$C:$H,'Réponses au formulaire 1'!E199)</f>
        <v>0</v>
      </c>
      <c r="H199">
        <f>COUNTIFS(Vendredi!$C:$H,'Réponses au formulaire 1'!E199)</f>
        <v>1</v>
      </c>
      <c r="I199">
        <f>COUNTIFS(Samedi!$C:$H,'Réponses au formulaire 1'!E199)</f>
        <v>1</v>
      </c>
      <c r="J199">
        <f>COUNTIFS(Dimanche!$C:$H,'Réponses au formulaire 1'!E199)</f>
        <v>0</v>
      </c>
    </row>
    <row r="200" spans="2:10" ht="15.75" customHeight="1" thickBot="1" x14ac:dyDescent="0.3">
      <c r="B200" s="50" t="s">
        <v>639</v>
      </c>
      <c r="C200" s="50" t="s">
        <v>640</v>
      </c>
      <c r="D200" s="50" t="s">
        <v>641</v>
      </c>
      <c r="E200" s="9" t="str">
        <f t="shared" si="3"/>
        <v>Rault Gweltas</v>
      </c>
      <c r="F200">
        <f>COUNTIFS(Jeudi!$C:$H,'Réponses au formulaire 1'!E200)+COUNTIFS(Vendredi!$C:$H,'Réponses au formulaire 1'!E200)+COUNTIFS(Samedi!$C:$H,'Réponses au formulaire 1'!E200)+COUNTIFS(Dimanche!$C:$H,'Réponses au formulaire 1'!E200)</f>
        <v>2</v>
      </c>
      <c r="G200">
        <f>COUNTIFS(Jeudi!$C:$H,'Réponses au formulaire 1'!E200)</f>
        <v>0</v>
      </c>
      <c r="H200">
        <f>COUNTIFS(Vendredi!$C:$H,'Réponses au formulaire 1'!E200)</f>
        <v>1</v>
      </c>
      <c r="I200">
        <f>COUNTIFS(Samedi!$C:$H,'Réponses au formulaire 1'!E200)</f>
        <v>1</v>
      </c>
      <c r="J200">
        <f>COUNTIFS(Dimanche!$C:$H,'Réponses au formulaire 1'!E200)</f>
        <v>0</v>
      </c>
    </row>
    <row r="201" spans="2:10" ht="15.75" customHeight="1" thickBot="1" x14ac:dyDescent="0.3">
      <c r="B201" s="50" t="s">
        <v>642</v>
      </c>
      <c r="C201" s="50" t="s">
        <v>6</v>
      </c>
      <c r="D201" s="50" t="s">
        <v>643</v>
      </c>
      <c r="E201" s="9" t="str">
        <f t="shared" si="3"/>
        <v>Richard Marie</v>
      </c>
      <c r="F201">
        <f>COUNTIFS(Jeudi!$C:$H,'Réponses au formulaire 1'!E201)+COUNTIFS(Vendredi!$C:$H,'Réponses au formulaire 1'!E201)+COUNTIFS(Samedi!$C:$H,'Réponses au formulaire 1'!E201)+COUNTIFS(Dimanche!$C:$H,'Réponses au formulaire 1'!E201)</f>
        <v>0</v>
      </c>
      <c r="G201">
        <f>COUNTIFS(Jeudi!$C:$H,'Réponses au formulaire 1'!E201)</f>
        <v>0</v>
      </c>
      <c r="H201">
        <f>COUNTIFS(Vendredi!$C:$H,'Réponses au formulaire 1'!E201)</f>
        <v>0</v>
      </c>
      <c r="I201">
        <f>COUNTIFS(Samedi!$C:$H,'Réponses au formulaire 1'!E201)</f>
        <v>0</v>
      </c>
      <c r="J201">
        <f>COUNTIFS(Dimanche!$C:$H,'Réponses au formulaire 1'!E201)</f>
        <v>0</v>
      </c>
    </row>
    <row r="202" spans="2:10" ht="15.75" customHeight="1" thickBot="1" x14ac:dyDescent="0.3">
      <c r="B202" s="50"/>
      <c r="C202" s="50" t="s">
        <v>644</v>
      </c>
      <c r="D202" s="50" t="s">
        <v>645</v>
      </c>
      <c r="E202" s="9" t="str">
        <f t="shared" si="3"/>
        <v>QUEMENER Felix</v>
      </c>
      <c r="F202">
        <f>COUNTIFS(Jeudi!$C:$H,'Réponses au formulaire 1'!E202)+COUNTIFS(Vendredi!$C:$H,'Réponses au formulaire 1'!E202)+COUNTIFS(Samedi!$C:$H,'Réponses au formulaire 1'!E202)+COUNTIFS(Dimanche!$C:$H,'Réponses au formulaire 1'!E202)</f>
        <v>3</v>
      </c>
      <c r="G202">
        <f>COUNTIFS(Jeudi!$C:$H,'Réponses au formulaire 1'!E202)</f>
        <v>0</v>
      </c>
      <c r="H202">
        <f>COUNTIFS(Vendredi!$C:$H,'Réponses au formulaire 1'!E202)</f>
        <v>1</v>
      </c>
      <c r="I202">
        <f>COUNTIFS(Samedi!$C:$H,'Réponses au formulaire 1'!E202)</f>
        <v>1</v>
      </c>
      <c r="J202">
        <f>COUNTIFS(Dimanche!$C:$H,'Réponses au formulaire 1'!E202)</f>
        <v>1</v>
      </c>
    </row>
    <row r="203" spans="2:10" ht="15.75" customHeight="1" thickBot="1" x14ac:dyDescent="0.3">
      <c r="B203" s="50" t="s">
        <v>646</v>
      </c>
      <c r="C203" s="50" t="s">
        <v>647</v>
      </c>
      <c r="D203" s="50" t="s">
        <v>648</v>
      </c>
      <c r="E203" s="9" t="str">
        <f t="shared" si="3"/>
        <v>ROLLAND MYRIAM</v>
      </c>
      <c r="F203">
        <f>COUNTIFS(Jeudi!$C:$H,'Réponses au formulaire 1'!E203)+COUNTIFS(Vendredi!$C:$H,'Réponses au formulaire 1'!E203)+COUNTIFS(Samedi!$C:$H,'Réponses au formulaire 1'!E203)+COUNTIFS(Dimanche!$C:$H,'Réponses au formulaire 1'!E203)</f>
        <v>0</v>
      </c>
      <c r="G203">
        <f>COUNTIFS(Jeudi!$C:$H,'Réponses au formulaire 1'!E203)</f>
        <v>0</v>
      </c>
      <c r="H203">
        <f>COUNTIFS(Vendredi!$C:$H,'Réponses au formulaire 1'!E203)</f>
        <v>0</v>
      </c>
      <c r="I203">
        <f>COUNTIFS(Samedi!$C:$H,'Réponses au formulaire 1'!E203)</f>
        <v>0</v>
      </c>
      <c r="J203">
        <f>COUNTIFS(Dimanche!$C:$H,'Réponses au formulaire 1'!E203)</f>
        <v>0</v>
      </c>
    </row>
    <row r="204" spans="2:10" ht="15.75" customHeight="1" thickBot="1" x14ac:dyDescent="0.3">
      <c r="B204" s="50" t="s">
        <v>649</v>
      </c>
      <c r="C204" s="50" t="s">
        <v>650</v>
      </c>
      <c r="D204" s="50" t="s">
        <v>651</v>
      </c>
      <c r="E204" s="9" t="str">
        <f t="shared" si="3"/>
        <v>Quero Delphine</v>
      </c>
      <c r="F204">
        <f>COUNTIFS(Jeudi!$C:$H,'Réponses au formulaire 1'!E204)+COUNTIFS(Vendredi!$C:$H,'Réponses au formulaire 1'!E204)+COUNTIFS(Samedi!$C:$H,'Réponses au formulaire 1'!E204)+COUNTIFS(Dimanche!$C:$H,'Réponses au formulaire 1'!E204)</f>
        <v>3</v>
      </c>
      <c r="G204">
        <f>COUNTIFS(Jeudi!$C:$H,'Réponses au formulaire 1'!E204)</f>
        <v>1</v>
      </c>
      <c r="H204">
        <f>COUNTIFS(Vendredi!$C:$H,'Réponses au formulaire 1'!E204)</f>
        <v>0</v>
      </c>
      <c r="I204">
        <f>COUNTIFS(Samedi!$C:$H,'Réponses au formulaire 1'!E204)</f>
        <v>1</v>
      </c>
      <c r="J204">
        <f>COUNTIFS(Dimanche!$C:$H,'Réponses au formulaire 1'!E204)</f>
        <v>1</v>
      </c>
    </row>
    <row r="205" spans="2:10" ht="15.75" customHeight="1" thickBot="1" x14ac:dyDescent="0.3">
      <c r="B205" s="50" t="s">
        <v>652</v>
      </c>
      <c r="C205" s="50" t="s">
        <v>653</v>
      </c>
      <c r="D205" s="50" t="s">
        <v>654</v>
      </c>
      <c r="E205" s="9" t="str">
        <f t="shared" si="3"/>
        <v>roulleau jeanne</v>
      </c>
      <c r="F205">
        <f>COUNTIFS(Jeudi!$C:$H,'Réponses au formulaire 1'!E205)+COUNTIFS(Vendredi!$C:$H,'Réponses au formulaire 1'!E205)+COUNTIFS(Samedi!$C:$H,'Réponses au formulaire 1'!E205)+COUNTIFS(Dimanche!$C:$H,'Réponses au formulaire 1'!E205)</f>
        <v>0</v>
      </c>
      <c r="G205">
        <f>COUNTIFS(Jeudi!$C:$H,'Réponses au formulaire 1'!E205)</f>
        <v>0</v>
      </c>
      <c r="H205">
        <f>COUNTIFS(Vendredi!$C:$H,'Réponses au formulaire 1'!E205)</f>
        <v>0</v>
      </c>
      <c r="I205">
        <f>COUNTIFS(Samedi!$C:$H,'Réponses au formulaire 1'!E205)</f>
        <v>0</v>
      </c>
      <c r="J205">
        <f>COUNTIFS(Dimanche!$C:$H,'Réponses au formulaire 1'!E205)</f>
        <v>0</v>
      </c>
    </row>
    <row r="206" spans="2:10" ht="15.75" customHeight="1" thickBot="1" x14ac:dyDescent="0.3">
      <c r="B206" s="50" t="s">
        <v>191</v>
      </c>
      <c r="C206" s="50" t="s">
        <v>653</v>
      </c>
      <c r="D206" s="50" t="s">
        <v>655</v>
      </c>
      <c r="E206" s="9" t="str">
        <f t="shared" si="3"/>
        <v>roulleau laouen</v>
      </c>
      <c r="F206">
        <f>COUNTIFS(Jeudi!$C:$H,'Réponses au formulaire 1'!E206)+COUNTIFS(Vendredi!$C:$H,'Réponses au formulaire 1'!E206)+COUNTIFS(Samedi!$C:$H,'Réponses au formulaire 1'!E206)+COUNTIFS(Dimanche!$C:$H,'Réponses au formulaire 1'!E206)</f>
        <v>0</v>
      </c>
      <c r="G206">
        <f>COUNTIFS(Jeudi!$C:$H,'Réponses au formulaire 1'!E206)</f>
        <v>0</v>
      </c>
      <c r="H206">
        <f>COUNTIFS(Vendredi!$C:$H,'Réponses au formulaire 1'!E206)</f>
        <v>0</v>
      </c>
      <c r="I206">
        <f>COUNTIFS(Samedi!$C:$H,'Réponses au formulaire 1'!E206)</f>
        <v>0</v>
      </c>
      <c r="J206">
        <f>COUNTIFS(Dimanche!$C:$H,'Réponses au formulaire 1'!E206)</f>
        <v>0</v>
      </c>
    </row>
    <row r="207" spans="2:10" ht="15.75" customHeight="1" thickBot="1" x14ac:dyDescent="0.3">
      <c r="B207" s="50" t="s">
        <v>191</v>
      </c>
      <c r="C207" s="50" t="s">
        <v>653</v>
      </c>
      <c r="D207" s="50" t="s">
        <v>656</v>
      </c>
      <c r="E207" s="9" t="str">
        <f t="shared" si="3"/>
        <v>roulleau renato</v>
      </c>
      <c r="F207">
        <f>COUNTIFS(Jeudi!$C:$H,'Réponses au formulaire 1'!E207)+COUNTIFS(Vendredi!$C:$H,'Réponses au formulaire 1'!E207)+COUNTIFS(Samedi!$C:$H,'Réponses au formulaire 1'!E207)+COUNTIFS(Dimanche!$C:$H,'Réponses au formulaire 1'!E207)</f>
        <v>0</v>
      </c>
      <c r="G207">
        <f>COUNTIFS(Jeudi!$C:$H,'Réponses au formulaire 1'!E207)</f>
        <v>0</v>
      </c>
      <c r="H207">
        <f>COUNTIFS(Vendredi!$C:$H,'Réponses au formulaire 1'!E207)</f>
        <v>0</v>
      </c>
      <c r="I207">
        <f>COUNTIFS(Samedi!$C:$H,'Réponses au formulaire 1'!E207)</f>
        <v>0</v>
      </c>
      <c r="J207">
        <f>COUNTIFS(Dimanche!$C:$H,'Réponses au formulaire 1'!E207)</f>
        <v>0</v>
      </c>
    </row>
    <row r="208" spans="2:10" ht="15.75" customHeight="1" thickBot="1" x14ac:dyDescent="0.3">
      <c r="B208" s="50" t="s">
        <v>657</v>
      </c>
      <c r="C208" s="50" t="s">
        <v>653</v>
      </c>
      <c r="D208" s="50" t="s">
        <v>658</v>
      </c>
      <c r="E208" s="9" t="str">
        <f t="shared" si="3"/>
        <v>roulleau lina</v>
      </c>
      <c r="F208">
        <f>COUNTIFS(Jeudi!$C:$H,'Réponses au formulaire 1'!E208)+COUNTIFS(Vendredi!$C:$H,'Réponses au formulaire 1'!E208)+COUNTIFS(Samedi!$C:$H,'Réponses au formulaire 1'!E208)+COUNTIFS(Dimanche!$C:$H,'Réponses au formulaire 1'!E208)</f>
        <v>0</v>
      </c>
      <c r="G208">
        <f>COUNTIFS(Jeudi!$C:$H,'Réponses au formulaire 1'!E208)</f>
        <v>0</v>
      </c>
      <c r="H208">
        <f>COUNTIFS(Vendredi!$C:$H,'Réponses au formulaire 1'!E208)</f>
        <v>0</v>
      </c>
      <c r="I208">
        <f>COUNTIFS(Samedi!$C:$H,'Réponses au formulaire 1'!E208)</f>
        <v>0</v>
      </c>
      <c r="J208">
        <f>COUNTIFS(Dimanche!$C:$H,'Réponses au formulaire 1'!E208)</f>
        <v>0</v>
      </c>
    </row>
    <row r="209" spans="2:10" ht="15.75" customHeight="1" thickBot="1" x14ac:dyDescent="0.3">
      <c r="B209" s="50" t="s">
        <v>659</v>
      </c>
      <c r="C209" s="50" t="s">
        <v>660</v>
      </c>
      <c r="D209" s="50" t="s">
        <v>661</v>
      </c>
      <c r="E209" s="9" t="str">
        <f t="shared" si="3"/>
        <v>Rupin Margot</v>
      </c>
      <c r="F209">
        <f>COUNTIFS(Jeudi!$C:$H,'Réponses au formulaire 1'!E209)+COUNTIFS(Vendredi!$C:$H,'Réponses au formulaire 1'!E209)+COUNTIFS(Samedi!$C:$H,'Réponses au formulaire 1'!E209)+COUNTIFS(Dimanche!$C:$H,'Réponses au formulaire 1'!E209)</f>
        <v>0</v>
      </c>
      <c r="G209">
        <f>COUNTIFS(Jeudi!$C:$H,'Réponses au formulaire 1'!E209)</f>
        <v>0</v>
      </c>
      <c r="H209">
        <f>COUNTIFS(Vendredi!$C:$H,'Réponses au formulaire 1'!E209)</f>
        <v>0</v>
      </c>
      <c r="I209">
        <f>COUNTIFS(Samedi!$C:$H,'Réponses au formulaire 1'!E209)</f>
        <v>0</v>
      </c>
      <c r="J209">
        <f>COUNTIFS(Dimanche!$C:$H,'Réponses au formulaire 1'!E209)</f>
        <v>0</v>
      </c>
    </row>
    <row r="210" spans="2:10" ht="15.75" customHeight="1" thickBot="1" x14ac:dyDescent="0.3">
      <c r="B210" s="50" t="s">
        <v>662</v>
      </c>
      <c r="C210" s="50" t="s">
        <v>663</v>
      </c>
      <c r="D210" s="50" t="s">
        <v>664</v>
      </c>
      <c r="E210" s="9" t="str">
        <f t="shared" si="3"/>
        <v>Rio Alexandre</v>
      </c>
      <c r="F210">
        <f>COUNTIFS(Jeudi!$C:$H,'Réponses au formulaire 1'!E210)+COUNTIFS(Vendredi!$C:$H,'Réponses au formulaire 1'!E210)+COUNTIFS(Samedi!$C:$H,'Réponses au formulaire 1'!E210)+COUNTIFS(Dimanche!$C:$H,'Réponses au formulaire 1'!E210)</f>
        <v>1</v>
      </c>
      <c r="G210">
        <f>COUNTIFS(Jeudi!$C:$H,'Réponses au formulaire 1'!E210)</f>
        <v>0</v>
      </c>
      <c r="H210">
        <f>COUNTIFS(Vendredi!$C:$H,'Réponses au formulaire 1'!E210)</f>
        <v>0</v>
      </c>
      <c r="I210">
        <f>COUNTIFS(Samedi!$C:$H,'Réponses au formulaire 1'!E210)</f>
        <v>1</v>
      </c>
      <c r="J210">
        <f>COUNTIFS(Dimanche!$C:$H,'Réponses au formulaire 1'!E210)</f>
        <v>0</v>
      </c>
    </row>
    <row r="211" spans="2:10" ht="15.75" customHeight="1" thickBot="1" x14ac:dyDescent="0.3">
      <c r="B211" s="50" t="s">
        <v>665</v>
      </c>
      <c r="C211" s="50" t="s">
        <v>666</v>
      </c>
      <c r="D211" s="50" t="s">
        <v>667</v>
      </c>
      <c r="E211" s="9" t="str">
        <f t="shared" si="3"/>
        <v>Rossbach uLi</v>
      </c>
      <c r="F211">
        <f>COUNTIFS(Jeudi!$C:$H,'Réponses au formulaire 1'!E211)+COUNTIFS(Vendredi!$C:$H,'Réponses au formulaire 1'!E211)+COUNTIFS(Samedi!$C:$H,'Réponses au formulaire 1'!E211)+COUNTIFS(Dimanche!$C:$H,'Réponses au formulaire 1'!E211)</f>
        <v>1</v>
      </c>
      <c r="G211">
        <f>COUNTIFS(Jeudi!$C:$H,'Réponses au formulaire 1'!E211)</f>
        <v>0</v>
      </c>
      <c r="H211">
        <f>COUNTIFS(Vendredi!$C:$H,'Réponses au formulaire 1'!E211)</f>
        <v>0</v>
      </c>
      <c r="I211">
        <f>COUNTIFS(Samedi!$C:$H,'Réponses au formulaire 1'!E211)</f>
        <v>0</v>
      </c>
      <c r="J211">
        <f>COUNTIFS(Dimanche!$C:$H,'Réponses au formulaire 1'!E211)</f>
        <v>1</v>
      </c>
    </row>
    <row r="212" spans="2:10" ht="15.75" customHeight="1" thickBot="1" x14ac:dyDescent="0.3">
      <c r="B212" s="50" t="s">
        <v>668</v>
      </c>
      <c r="C212" s="50" t="s">
        <v>669</v>
      </c>
      <c r="D212" s="50" t="s">
        <v>670</v>
      </c>
      <c r="E212" s="9" t="str">
        <f t="shared" si="3"/>
        <v>Sanner Aodren</v>
      </c>
      <c r="F212">
        <f>COUNTIFS(Jeudi!$C:$H,'Réponses au formulaire 1'!E212)+COUNTIFS(Vendredi!$C:$H,'Réponses au formulaire 1'!E212)+COUNTIFS(Samedi!$C:$H,'Réponses au formulaire 1'!E212)+COUNTIFS(Dimanche!$C:$H,'Réponses au formulaire 1'!E212)</f>
        <v>2</v>
      </c>
      <c r="G212">
        <f>COUNTIFS(Jeudi!$C:$H,'Réponses au formulaire 1'!E212)</f>
        <v>0</v>
      </c>
      <c r="H212">
        <f>COUNTIFS(Vendredi!$C:$H,'Réponses au formulaire 1'!E212)</f>
        <v>1</v>
      </c>
      <c r="I212">
        <f>COUNTIFS(Samedi!$C:$H,'Réponses au formulaire 1'!E212)</f>
        <v>1</v>
      </c>
      <c r="J212">
        <f>COUNTIFS(Dimanche!$C:$H,'Réponses au formulaire 1'!E212)</f>
        <v>0</v>
      </c>
    </row>
    <row r="213" spans="2:10" ht="15.75" customHeight="1" thickBot="1" x14ac:dyDescent="0.3">
      <c r="B213" s="50" t="s">
        <v>671</v>
      </c>
      <c r="C213" s="50" t="s">
        <v>672</v>
      </c>
      <c r="D213" s="50" t="s">
        <v>673</v>
      </c>
      <c r="E213" s="9" t="str">
        <f t="shared" si="3"/>
        <v>Sarr Olory Ernest</v>
      </c>
      <c r="F213">
        <f>COUNTIFS(Jeudi!$C:$H,'Réponses au formulaire 1'!E213)+COUNTIFS(Vendredi!$C:$H,'Réponses au formulaire 1'!E213)+COUNTIFS(Samedi!$C:$H,'Réponses au formulaire 1'!E213)+COUNTIFS(Dimanche!$C:$H,'Réponses au formulaire 1'!E213)</f>
        <v>1</v>
      </c>
      <c r="G213">
        <f>COUNTIFS(Jeudi!$C:$H,'Réponses au formulaire 1'!E213)</f>
        <v>0</v>
      </c>
      <c r="H213">
        <f>COUNTIFS(Vendredi!$C:$H,'Réponses au formulaire 1'!E213)</f>
        <v>1</v>
      </c>
      <c r="I213">
        <f>COUNTIFS(Samedi!$C:$H,'Réponses au formulaire 1'!E213)</f>
        <v>0</v>
      </c>
      <c r="J213">
        <f>COUNTIFS(Dimanche!$C:$H,'Réponses au formulaire 1'!E213)</f>
        <v>0</v>
      </c>
    </row>
    <row r="214" spans="2:10" ht="15.75" customHeight="1" thickBot="1" x14ac:dyDescent="0.3">
      <c r="B214" s="50" t="s">
        <v>674</v>
      </c>
      <c r="C214" s="50" t="s">
        <v>675</v>
      </c>
      <c r="D214" s="50" t="s">
        <v>676</v>
      </c>
      <c r="E214" s="9" t="str">
        <f t="shared" si="3"/>
        <v>Savidan-sibėril Nelly</v>
      </c>
      <c r="F214">
        <f>COUNTIFS(Jeudi!$C:$H,'Réponses au formulaire 1'!E214)+COUNTIFS(Vendredi!$C:$H,'Réponses au formulaire 1'!E214)+COUNTIFS(Samedi!$C:$H,'Réponses au formulaire 1'!E214)+COUNTIFS(Dimanche!$C:$H,'Réponses au formulaire 1'!E214)</f>
        <v>2</v>
      </c>
      <c r="G214">
        <f>COUNTIFS(Jeudi!$C:$H,'Réponses au formulaire 1'!E214)</f>
        <v>0</v>
      </c>
      <c r="H214">
        <f>COUNTIFS(Vendredi!$C:$H,'Réponses au formulaire 1'!E214)</f>
        <v>1</v>
      </c>
      <c r="I214">
        <f>COUNTIFS(Samedi!$C:$H,'Réponses au formulaire 1'!E214)</f>
        <v>0</v>
      </c>
      <c r="J214">
        <f>COUNTIFS(Dimanche!$C:$H,'Réponses au formulaire 1'!E214)</f>
        <v>1</v>
      </c>
    </row>
    <row r="215" spans="2:10" ht="15.75" customHeight="1" thickBot="1" x14ac:dyDescent="0.3">
      <c r="B215" s="50" t="s">
        <v>677</v>
      </c>
      <c r="C215" s="50" t="s">
        <v>678</v>
      </c>
      <c r="D215" s="50" t="s">
        <v>463</v>
      </c>
      <c r="E215" s="9" t="str">
        <f t="shared" si="3"/>
        <v>Sibéril Michel</v>
      </c>
      <c r="F215">
        <f>COUNTIFS(Jeudi!$C:$H,'Réponses au formulaire 1'!E215)+COUNTIFS(Vendredi!$C:$H,'Réponses au formulaire 1'!E215)+COUNTIFS(Samedi!$C:$H,'Réponses au formulaire 1'!E215)+COUNTIFS(Dimanche!$C:$H,'Réponses au formulaire 1'!E215)</f>
        <v>2</v>
      </c>
      <c r="G215">
        <f>COUNTIFS(Jeudi!$C:$H,'Réponses au formulaire 1'!E215)</f>
        <v>0</v>
      </c>
      <c r="H215">
        <f>COUNTIFS(Vendredi!$C:$H,'Réponses au formulaire 1'!E215)</f>
        <v>1</v>
      </c>
      <c r="I215">
        <f>COUNTIFS(Samedi!$C:$H,'Réponses au formulaire 1'!E215)</f>
        <v>0</v>
      </c>
      <c r="J215">
        <f>COUNTIFS(Dimanche!$C:$H,'Réponses au formulaire 1'!E215)</f>
        <v>1</v>
      </c>
    </row>
    <row r="216" spans="2:10" ht="15.75" customHeight="1" thickBot="1" x14ac:dyDescent="0.3">
      <c r="B216" s="50" t="s">
        <v>679</v>
      </c>
      <c r="C216" s="50" t="s">
        <v>680</v>
      </c>
      <c r="D216" s="50" t="s">
        <v>681</v>
      </c>
      <c r="E216" s="9" t="str">
        <f t="shared" si="3"/>
        <v>Sieza Neya</v>
      </c>
      <c r="F216">
        <f>COUNTIFS(Jeudi!$C:$H,'Réponses au formulaire 1'!E216)+COUNTIFS(Vendredi!$C:$H,'Réponses au formulaire 1'!E216)+COUNTIFS(Samedi!$C:$H,'Réponses au formulaire 1'!E216)+COUNTIFS(Dimanche!$C:$H,'Réponses au formulaire 1'!E216)</f>
        <v>0</v>
      </c>
      <c r="G216">
        <f>COUNTIFS(Jeudi!$C:$H,'Réponses au formulaire 1'!E216)</f>
        <v>0</v>
      </c>
      <c r="H216">
        <f>COUNTIFS(Vendredi!$C:$H,'Réponses au formulaire 1'!E216)</f>
        <v>0</v>
      </c>
      <c r="I216">
        <f>COUNTIFS(Samedi!$C:$H,'Réponses au formulaire 1'!E216)</f>
        <v>0</v>
      </c>
      <c r="J216">
        <f>COUNTIFS(Dimanche!$C:$H,'Réponses au formulaire 1'!E216)</f>
        <v>0</v>
      </c>
    </row>
    <row r="217" spans="2:10" ht="15.75" customHeight="1" thickBot="1" x14ac:dyDescent="0.3">
      <c r="B217" s="50" t="s">
        <v>679</v>
      </c>
      <c r="C217" s="50" t="s">
        <v>680</v>
      </c>
      <c r="D217" s="50" t="s">
        <v>643</v>
      </c>
      <c r="E217" s="9" t="str">
        <f t="shared" si="3"/>
        <v>Sieza Marie</v>
      </c>
      <c r="F217">
        <f>COUNTIFS(Jeudi!$C:$H,'Réponses au formulaire 1'!E217)+COUNTIFS(Vendredi!$C:$H,'Réponses au formulaire 1'!E217)+COUNTIFS(Samedi!$C:$H,'Réponses au formulaire 1'!E217)+COUNTIFS(Dimanche!$C:$H,'Réponses au formulaire 1'!E217)</f>
        <v>1</v>
      </c>
      <c r="G217">
        <f>COUNTIFS(Jeudi!$C:$H,'Réponses au formulaire 1'!E217)</f>
        <v>0</v>
      </c>
      <c r="H217">
        <f>COUNTIFS(Vendredi!$C:$H,'Réponses au formulaire 1'!E217)</f>
        <v>1</v>
      </c>
      <c r="I217">
        <f>COUNTIFS(Samedi!$C:$H,'Réponses au formulaire 1'!E217)</f>
        <v>0</v>
      </c>
      <c r="J217">
        <f>COUNTIFS(Dimanche!$C:$H,'Réponses au formulaire 1'!E217)</f>
        <v>0</v>
      </c>
    </row>
    <row r="218" spans="2:10" ht="15.75" customHeight="1" thickBot="1" x14ac:dyDescent="0.3">
      <c r="B218" s="50" t="s">
        <v>682</v>
      </c>
      <c r="C218" s="50" t="s">
        <v>683</v>
      </c>
      <c r="D218" s="50" t="s">
        <v>684</v>
      </c>
      <c r="E218" s="9" t="str">
        <f t="shared" si="3"/>
        <v>Sichler romaric</v>
      </c>
      <c r="F218">
        <f>COUNTIFS(Jeudi!$C:$H,'Réponses au formulaire 1'!E218)+COUNTIFS(Vendredi!$C:$H,'Réponses au formulaire 1'!E218)+COUNTIFS(Samedi!$C:$H,'Réponses au formulaire 1'!E218)+COUNTIFS(Dimanche!$C:$H,'Réponses au formulaire 1'!E218)</f>
        <v>2</v>
      </c>
      <c r="G218">
        <f>COUNTIFS(Jeudi!$C:$H,'Réponses au formulaire 1'!E218)</f>
        <v>0</v>
      </c>
      <c r="H218">
        <f>COUNTIFS(Vendredi!$C:$H,'Réponses au formulaire 1'!E218)</f>
        <v>0</v>
      </c>
      <c r="I218">
        <f>COUNTIFS(Samedi!$C:$H,'Réponses au formulaire 1'!E218)</f>
        <v>1</v>
      </c>
      <c r="J218">
        <f>COUNTIFS(Dimanche!$C:$H,'Réponses au formulaire 1'!E218)</f>
        <v>1</v>
      </c>
    </row>
    <row r="219" spans="2:10" ht="15.75" customHeight="1" thickBot="1" x14ac:dyDescent="0.3">
      <c r="B219" s="50" t="s">
        <v>685</v>
      </c>
      <c r="C219" s="50" t="s">
        <v>683</v>
      </c>
      <c r="D219" s="50" t="s">
        <v>686</v>
      </c>
      <c r="E219" s="9" t="str">
        <f t="shared" si="3"/>
        <v>Sichler Léanore</v>
      </c>
      <c r="F219">
        <f>COUNTIFS(Jeudi!$C:$H,'Réponses au formulaire 1'!E219)+COUNTIFS(Vendredi!$C:$H,'Réponses au formulaire 1'!E219)+COUNTIFS(Samedi!$C:$H,'Réponses au formulaire 1'!E219)+COUNTIFS(Dimanche!$C:$H,'Réponses au formulaire 1'!E219)</f>
        <v>3</v>
      </c>
      <c r="G219">
        <f>COUNTIFS(Jeudi!$C:$H,'Réponses au formulaire 1'!E219)</f>
        <v>0</v>
      </c>
      <c r="H219">
        <f>COUNTIFS(Vendredi!$C:$H,'Réponses au formulaire 1'!E219)</f>
        <v>1</v>
      </c>
      <c r="I219">
        <f>COUNTIFS(Samedi!$C:$H,'Réponses au formulaire 1'!E219)</f>
        <v>1</v>
      </c>
      <c r="J219">
        <f>COUNTIFS(Dimanche!$C:$H,'Réponses au formulaire 1'!E219)</f>
        <v>1</v>
      </c>
    </row>
    <row r="220" spans="2:10" ht="15.75" customHeight="1" thickBot="1" x14ac:dyDescent="0.3">
      <c r="B220" s="50" t="s">
        <v>687</v>
      </c>
      <c r="C220" s="50" t="s">
        <v>688</v>
      </c>
      <c r="D220" s="50" t="s">
        <v>689</v>
      </c>
      <c r="E220" s="9" t="str">
        <f t="shared" si="3"/>
        <v>SUSLOV Igor</v>
      </c>
      <c r="F220">
        <f>COUNTIFS(Jeudi!$C:$H,'Réponses au formulaire 1'!E220)+COUNTIFS(Vendredi!$C:$H,'Réponses au formulaire 1'!E220)+COUNTIFS(Samedi!$C:$H,'Réponses au formulaire 1'!E220)+COUNTIFS(Dimanche!$C:$H,'Réponses au formulaire 1'!E220)</f>
        <v>1</v>
      </c>
      <c r="G220">
        <f>COUNTIFS(Jeudi!$C:$H,'Réponses au formulaire 1'!E220)</f>
        <v>0</v>
      </c>
      <c r="H220">
        <f>COUNTIFS(Vendredi!$C:$H,'Réponses au formulaire 1'!E220)</f>
        <v>1</v>
      </c>
      <c r="I220">
        <f>COUNTIFS(Samedi!$C:$H,'Réponses au formulaire 1'!E220)</f>
        <v>0</v>
      </c>
      <c r="J220">
        <f>COUNTIFS(Dimanche!$C:$H,'Réponses au formulaire 1'!E220)</f>
        <v>0</v>
      </c>
    </row>
    <row r="221" spans="2:10" ht="15.75" customHeight="1" thickBot="1" x14ac:dyDescent="0.3">
      <c r="B221" s="50" t="s">
        <v>690</v>
      </c>
      <c r="C221" s="50" t="s">
        <v>688</v>
      </c>
      <c r="D221" s="50" t="s">
        <v>691</v>
      </c>
      <c r="E221" s="9" t="str">
        <f t="shared" si="3"/>
        <v>SUSLOV Ilia</v>
      </c>
      <c r="F221">
        <f>COUNTIFS(Jeudi!$C:$H,'Réponses au formulaire 1'!E221)+COUNTIFS(Vendredi!$C:$H,'Réponses au formulaire 1'!E221)+COUNTIFS(Samedi!$C:$H,'Réponses au formulaire 1'!E221)+COUNTIFS(Dimanche!$C:$H,'Réponses au formulaire 1'!E221)</f>
        <v>1</v>
      </c>
      <c r="G221">
        <f>COUNTIFS(Jeudi!$C:$H,'Réponses au formulaire 1'!E221)</f>
        <v>0</v>
      </c>
      <c r="H221">
        <f>COUNTIFS(Vendredi!$C:$H,'Réponses au formulaire 1'!E221)</f>
        <v>1</v>
      </c>
      <c r="I221">
        <f>COUNTIFS(Samedi!$C:$H,'Réponses au formulaire 1'!E221)</f>
        <v>0</v>
      </c>
      <c r="J221">
        <f>COUNTIFS(Dimanche!$C:$H,'Réponses au formulaire 1'!E221)</f>
        <v>0</v>
      </c>
    </row>
    <row r="222" spans="2:10" ht="15.75" customHeight="1" thickBot="1" x14ac:dyDescent="0.3">
      <c r="B222" s="50" t="s">
        <v>692</v>
      </c>
      <c r="C222" s="50" t="s">
        <v>693</v>
      </c>
      <c r="D222" s="50" t="s">
        <v>694</v>
      </c>
      <c r="E222" s="9" t="str">
        <f t="shared" si="3"/>
        <v>SUSLOVA Svetlana</v>
      </c>
      <c r="F222">
        <f>COUNTIFS(Jeudi!$C:$H,'Réponses au formulaire 1'!E222)+COUNTIFS(Vendredi!$C:$H,'Réponses au formulaire 1'!E222)+COUNTIFS(Samedi!$C:$H,'Réponses au formulaire 1'!E222)+COUNTIFS(Dimanche!$C:$H,'Réponses au formulaire 1'!E222)</f>
        <v>1</v>
      </c>
      <c r="G222">
        <f>COUNTIFS(Jeudi!$C:$H,'Réponses au formulaire 1'!E222)</f>
        <v>0</v>
      </c>
      <c r="H222">
        <f>COUNTIFS(Vendredi!$C:$H,'Réponses au formulaire 1'!E222)</f>
        <v>1</v>
      </c>
      <c r="I222">
        <f>COUNTIFS(Samedi!$C:$H,'Réponses au formulaire 1'!E222)</f>
        <v>0</v>
      </c>
      <c r="J222">
        <f>COUNTIFS(Dimanche!$C:$H,'Réponses au formulaire 1'!E222)</f>
        <v>0</v>
      </c>
    </row>
    <row r="223" spans="2:10" ht="15.75" customHeight="1" thickBot="1" x14ac:dyDescent="0.3">
      <c r="B223" s="50" t="s">
        <v>695</v>
      </c>
      <c r="C223" s="50" t="s">
        <v>696</v>
      </c>
      <c r="D223" s="50" t="s">
        <v>697</v>
      </c>
      <c r="E223" s="9" t="str">
        <f t="shared" si="3"/>
        <v>talec rozenn</v>
      </c>
      <c r="F223">
        <f>COUNTIFS(Jeudi!$C:$H,'Réponses au formulaire 1'!E223)+COUNTIFS(Vendredi!$C:$H,'Réponses au formulaire 1'!E223)+COUNTIFS(Samedi!$C:$H,'Réponses au formulaire 1'!E223)+COUNTIFS(Dimanche!$C:$H,'Réponses au formulaire 1'!E223)</f>
        <v>0</v>
      </c>
      <c r="G223">
        <f>COUNTIFS(Jeudi!$C:$H,'Réponses au formulaire 1'!E223)</f>
        <v>0</v>
      </c>
      <c r="H223">
        <f>COUNTIFS(Vendredi!$C:$H,'Réponses au formulaire 1'!E223)</f>
        <v>0</v>
      </c>
      <c r="I223">
        <f>COUNTIFS(Samedi!$C:$H,'Réponses au formulaire 1'!E223)</f>
        <v>0</v>
      </c>
      <c r="J223">
        <f>COUNTIFS(Dimanche!$C:$H,'Réponses au formulaire 1'!E223)</f>
        <v>0</v>
      </c>
    </row>
    <row r="224" spans="2:10" ht="15.75" customHeight="1" thickBot="1" x14ac:dyDescent="0.3">
      <c r="B224" s="50" t="s">
        <v>698</v>
      </c>
      <c r="C224" s="50" t="s">
        <v>699</v>
      </c>
      <c r="D224" s="50" t="s">
        <v>700</v>
      </c>
      <c r="E224" s="9" t="str">
        <f t="shared" si="3"/>
        <v>Spatuzzi Sasha</v>
      </c>
      <c r="F224">
        <f>COUNTIFS(Jeudi!$C:$H,'Réponses au formulaire 1'!E224)+COUNTIFS(Vendredi!$C:$H,'Réponses au formulaire 1'!E224)+COUNTIFS(Samedi!$C:$H,'Réponses au formulaire 1'!E224)+COUNTIFS(Dimanche!$C:$H,'Réponses au formulaire 1'!E224)</f>
        <v>3</v>
      </c>
      <c r="G224">
        <f>COUNTIFS(Jeudi!$C:$H,'Réponses au formulaire 1'!E224)</f>
        <v>0</v>
      </c>
      <c r="H224">
        <f>COUNTIFS(Vendredi!$C:$H,'Réponses au formulaire 1'!E224)</f>
        <v>1</v>
      </c>
      <c r="I224">
        <f>COUNTIFS(Samedi!$C:$H,'Réponses au formulaire 1'!E224)</f>
        <v>1</v>
      </c>
      <c r="J224">
        <f>COUNTIFS(Dimanche!$C:$H,'Réponses au formulaire 1'!E224)</f>
        <v>1</v>
      </c>
    </row>
    <row r="225" spans="2:10" ht="15.75" customHeight="1" thickBot="1" x14ac:dyDescent="0.3">
      <c r="B225" s="50" t="s">
        <v>701</v>
      </c>
      <c r="C225" s="50" t="s">
        <v>702</v>
      </c>
      <c r="D225" s="50" t="s">
        <v>703</v>
      </c>
      <c r="E225" s="9" t="str">
        <f t="shared" si="3"/>
        <v>STERNBERG ALICE</v>
      </c>
      <c r="F225">
        <f>COUNTIFS(Jeudi!$C:$H,'Réponses au formulaire 1'!E225)+COUNTIFS(Vendredi!$C:$H,'Réponses au formulaire 1'!E225)+COUNTIFS(Samedi!$C:$H,'Réponses au formulaire 1'!E225)+COUNTIFS(Dimanche!$C:$H,'Réponses au formulaire 1'!E225)</f>
        <v>0</v>
      </c>
      <c r="G225">
        <f>COUNTIFS(Jeudi!$C:$H,'Réponses au formulaire 1'!E225)</f>
        <v>0</v>
      </c>
      <c r="H225">
        <f>COUNTIFS(Vendredi!$C:$H,'Réponses au formulaire 1'!E225)</f>
        <v>0</v>
      </c>
      <c r="I225">
        <f>COUNTIFS(Samedi!$C:$H,'Réponses au formulaire 1'!E225)</f>
        <v>0</v>
      </c>
      <c r="J225">
        <f>COUNTIFS(Dimanche!$C:$H,'Réponses au formulaire 1'!E225)</f>
        <v>0</v>
      </c>
    </row>
    <row r="226" spans="2:10" ht="15.75" customHeight="1" thickBot="1" x14ac:dyDescent="0.3">
      <c r="B226" s="50" t="s">
        <v>704</v>
      </c>
      <c r="C226" s="50" t="s">
        <v>705</v>
      </c>
      <c r="D226" s="50" t="s">
        <v>706</v>
      </c>
      <c r="E226" s="9" t="str">
        <f t="shared" si="3"/>
        <v>Tasset Marie-Christine</v>
      </c>
      <c r="F226">
        <f>COUNTIFS(Jeudi!$C:$H,'Réponses au formulaire 1'!E226)+COUNTIFS(Vendredi!$C:$H,'Réponses au formulaire 1'!E226)+COUNTIFS(Samedi!$C:$H,'Réponses au formulaire 1'!E226)+COUNTIFS(Dimanche!$C:$H,'Réponses au formulaire 1'!E226)</f>
        <v>3</v>
      </c>
      <c r="G226">
        <f>COUNTIFS(Jeudi!$C:$H,'Réponses au formulaire 1'!E226)</f>
        <v>0</v>
      </c>
      <c r="H226">
        <f>COUNTIFS(Vendredi!$C:$H,'Réponses au formulaire 1'!E226)</f>
        <v>1</v>
      </c>
      <c r="I226">
        <f>COUNTIFS(Samedi!$C:$H,'Réponses au formulaire 1'!E226)</f>
        <v>1</v>
      </c>
      <c r="J226">
        <f>COUNTIFS(Dimanche!$C:$H,'Réponses au formulaire 1'!E226)</f>
        <v>1</v>
      </c>
    </row>
    <row r="227" spans="2:10" ht="15.75" customHeight="1" thickBot="1" x14ac:dyDescent="0.3">
      <c r="B227" s="50" t="s">
        <v>707</v>
      </c>
      <c r="C227" s="50" t="s">
        <v>708</v>
      </c>
      <c r="D227" s="50" t="s">
        <v>709</v>
      </c>
      <c r="E227" s="9" t="str">
        <f t="shared" si="3"/>
        <v>Tataruch Héléna</v>
      </c>
      <c r="F227">
        <f>COUNTIFS(Jeudi!$C:$H,'Réponses au formulaire 1'!E227)+COUNTIFS(Vendredi!$C:$H,'Réponses au formulaire 1'!E227)+COUNTIFS(Samedi!$C:$H,'Réponses au formulaire 1'!E227)+COUNTIFS(Dimanche!$C:$H,'Réponses au formulaire 1'!E227)</f>
        <v>3</v>
      </c>
      <c r="G227">
        <f>COUNTIFS(Jeudi!$C:$H,'Réponses au formulaire 1'!E227)</f>
        <v>0</v>
      </c>
      <c r="H227">
        <f>COUNTIFS(Vendredi!$C:$H,'Réponses au formulaire 1'!E227)</f>
        <v>1</v>
      </c>
      <c r="I227">
        <f>COUNTIFS(Samedi!$C:$H,'Réponses au formulaire 1'!E227)</f>
        <v>1</v>
      </c>
      <c r="J227">
        <f>COUNTIFS(Dimanche!$C:$H,'Réponses au formulaire 1'!E227)</f>
        <v>1</v>
      </c>
    </row>
    <row r="228" spans="2:10" ht="15.75" customHeight="1" thickBot="1" x14ac:dyDescent="0.3">
      <c r="B228" s="50" t="s">
        <v>710</v>
      </c>
      <c r="C228" s="50" t="s">
        <v>711</v>
      </c>
      <c r="D228" s="50" t="s">
        <v>712</v>
      </c>
      <c r="E228" s="9" t="str">
        <f t="shared" si="3"/>
        <v>Terrien Anaïs</v>
      </c>
      <c r="F228">
        <f>COUNTIFS(Jeudi!$C:$H,'Réponses au formulaire 1'!E228)+COUNTIFS(Vendredi!$C:$H,'Réponses au formulaire 1'!E228)+COUNTIFS(Samedi!$C:$H,'Réponses au formulaire 1'!E228)+COUNTIFS(Dimanche!$C:$H,'Réponses au formulaire 1'!E228)</f>
        <v>3</v>
      </c>
      <c r="G228">
        <f>COUNTIFS(Jeudi!$C:$H,'Réponses au formulaire 1'!E228)</f>
        <v>1</v>
      </c>
      <c r="H228">
        <f>COUNTIFS(Vendredi!$C:$H,'Réponses au formulaire 1'!E228)</f>
        <v>0</v>
      </c>
      <c r="I228">
        <f>COUNTIFS(Samedi!$C:$H,'Réponses au formulaire 1'!E228)</f>
        <v>1</v>
      </c>
      <c r="J228">
        <f>COUNTIFS(Dimanche!$C:$H,'Réponses au formulaire 1'!E228)</f>
        <v>1</v>
      </c>
    </row>
    <row r="229" spans="2:10" ht="15.75" customHeight="1" thickBot="1" x14ac:dyDescent="0.3">
      <c r="B229" s="50" t="s">
        <v>713</v>
      </c>
      <c r="C229" s="50" t="s">
        <v>714</v>
      </c>
      <c r="D229" s="50" t="s">
        <v>715</v>
      </c>
      <c r="E229" s="9" t="str">
        <f t="shared" si="3"/>
        <v>Thiébaud Tifenn</v>
      </c>
      <c r="F229">
        <f>COUNTIFS(Jeudi!$C:$H,'Réponses au formulaire 1'!E229)+COUNTIFS(Vendredi!$C:$H,'Réponses au formulaire 1'!E229)+COUNTIFS(Samedi!$C:$H,'Réponses au formulaire 1'!E229)+COUNTIFS(Dimanche!$C:$H,'Réponses au formulaire 1'!E229)</f>
        <v>2</v>
      </c>
      <c r="G229">
        <f>COUNTIFS(Jeudi!$C:$H,'Réponses au formulaire 1'!E229)</f>
        <v>0</v>
      </c>
      <c r="H229">
        <f>COUNTIFS(Vendredi!$C:$H,'Réponses au formulaire 1'!E229)</f>
        <v>1</v>
      </c>
      <c r="I229">
        <f>COUNTIFS(Samedi!$C:$H,'Réponses au formulaire 1'!E229)</f>
        <v>1</v>
      </c>
      <c r="J229">
        <f>COUNTIFS(Dimanche!$C:$H,'Réponses au formulaire 1'!E229)</f>
        <v>0</v>
      </c>
    </row>
    <row r="230" spans="2:10" ht="15.75" customHeight="1" thickBot="1" x14ac:dyDescent="0.3">
      <c r="B230" s="50" t="s">
        <v>716</v>
      </c>
      <c r="C230" s="50" t="s">
        <v>232</v>
      </c>
      <c r="D230" s="50" t="s">
        <v>717</v>
      </c>
      <c r="E230" s="9" t="str">
        <f t="shared" si="3"/>
        <v>Thomas Katell</v>
      </c>
      <c r="F230">
        <f>COUNTIFS(Jeudi!$C:$H,'Réponses au formulaire 1'!E230)+COUNTIFS(Vendredi!$C:$H,'Réponses au formulaire 1'!E230)+COUNTIFS(Samedi!$C:$H,'Réponses au formulaire 1'!E230)+COUNTIFS(Dimanche!$C:$H,'Réponses au formulaire 1'!E230)</f>
        <v>2</v>
      </c>
      <c r="G230">
        <f>COUNTIFS(Jeudi!$C:$H,'Réponses au formulaire 1'!E230)</f>
        <v>0</v>
      </c>
      <c r="H230">
        <f>COUNTIFS(Vendredi!$C:$H,'Réponses au formulaire 1'!E230)</f>
        <v>1</v>
      </c>
      <c r="I230">
        <f>COUNTIFS(Samedi!$C:$H,'Réponses au formulaire 1'!E230)</f>
        <v>1</v>
      </c>
      <c r="J230">
        <f>COUNTIFS(Dimanche!$C:$H,'Réponses au formulaire 1'!E230)</f>
        <v>0</v>
      </c>
    </row>
    <row r="231" spans="2:10" ht="15.75" customHeight="1" thickBot="1" x14ac:dyDescent="0.3">
      <c r="B231" s="50" t="s">
        <v>718</v>
      </c>
      <c r="C231" s="50" t="s">
        <v>719</v>
      </c>
      <c r="D231" s="50" t="s">
        <v>720</v>
      </c>
      <c r="E231" s="9" t="str">
        <f t="shared" si="3"/>
        <v>Titley Holly</v>
      </c>
      <c r="F231">
        <f>COUNTIFS(Jeudi!$C:$H,'Réponses au formulaire 1'!E231)+COUNTIFS(Vendredi!$C:$H,'Réponses au formulaire 1'!E231)+COUNTIFS(Samedi!$C:$H,'Réponses au formulaire 1'!E231)+COUNTIFS(Dimanche!$C:$H,'Réponses au formulaire 1'!E231)</f>
        <v>0</v>
      </c>
      <c r="G231">
        <f>COUNTIFS(Jeudi!$C:$H,'Réponses au formulaire 1'!E231)</f>
        <v>0</v>
      </c>
      <c r="H231">
        <f>COUNTIFS(Vendredi!$C:$H,'Réponses au formulaire 1'!E231)</f>
        <v>0</v>
      </c>
      <c r="I231">
        <f>COUNTIFS(Samedi!$C:$H,'Réponses au formulaire 1'!E231)</f>
        <v>0</v>
      </c>
      <c r="J231">
        <f>COUNTIFS(Dimanche!$C:$H,'Réponses au formulaire 1'!E231)</f>
        <v>0</v>
      </c>
    </row>
    <row r="232" spans="2:10" ht="15.75" customHeight="1" thickBot="1" x14ac:dyDescent="0.3">
      <c r="B232" s="50" t="s">
        <v>721</v>
      </c>
      <c r="C232" s="50" t="s">
        <v>722</v>
      </c>
      <c r="D232" s="50" t="s">
        <v>265</v>
      </c>
      <c r="E232" s="9" t="str">
        <f t="shared" si="3"/>
        <v>Tesnieres Mickaël</v>
      </c>
      <c r="F232">
        <f>COUNTIFS(Jeudi!$C:$H,'Réponses au formulaire 1'!E232)+COUNTIFS(Vendredi!$C:$H,'Réponses au formulaire 1'!E232)+COUNTIFS(Samedi!$C:$H,'Réponses au formulaire 1'!E232)+COUNTIFS(Dimanche!$C:$H,'Réponses au formulaire 1'!E232)</f>
        <v>3</v>
      </c>
      <c r="G232">
        <f>COUNTIFS(Jeudi!$C:$H,'Réponses au formulaire 1'!E232)</f>
        <v>1</v>
      </c>
      <c r="H232">
        <f>COUNTIFS(Vendredi!$C:$H,'Réponses au formulaire 1'!E232)</f>
        <v>1</v>
      </c>
      <c r="I232">
        <f>COUNTIFS(Samedi!$C:$H,'Réponses au formulaire 1'!E232)</f>
        <v>0</v>
      </c>
      <c r="J232">
        <f>COUNTIFS(Dimanche!$C:$H,'Réponses au formulaire 1'!E232)</f>
        <v>1</v>
      </c>
    </row>
    <row r="233" spans="2:10" ht="15.75" customHeight="1" thickBot="1" x14ac:dyDescent="0.3">
      <c r="B233" s="50" t="s">
        <v>723</v>
      </c>
      <c r="C233" s="50" t="s">
        <v>724</v>
      </c>
      <c r="D233" s="50" t="s">
        <v>725</v>
      </c>
      <c r="E233" s="9" t="str">
        <f t="shared" si="3"/>
        <v>THEPAULT Axelle</v>
      </c>
      <c r="F233">
        <f>COUNTIFS(Jeudi!$C:$H,'Réponses au formulaire 1'!E233)+COUNTIFS(Vendredi!$C:$H,'Réponses au formulaire 1'!E233)+COUNTIFS(Samedi!$C:$H,'Réponses au formulaire 1'!E233)+COUNTIFS(Dimanche!$C:$H,'Réponses au formulaire 1'!E233)</f>
        <v>3</v>
      </c>
      <c r="G233">
        <f>COUNTIFS(Jeudi!$C:$H,'Réponses au formulaire 1'!E233)</f>
        <v>0</v>
      </c>
      <c r="H233">
        <f>COUNTIFS(Vendredi!$C:$H,'Réponses au formulaire 1'!E233)</f>
        <v>1</v>
      </c>
      <c r="I233">
        <f>COUNTIFS(Samedi!$C:$H,'Réponses au formulaire 1'!E233)</f>
        <v>1</v>
      </c>
      <c r="J233">
        <f>COUNTIFS(Dimanche!$C:$H,'Réponses au formulaire 1'!E233)</f>
        <v>1</v>
      </c>
    </row>
    <row r="234" spans="2:10" ht="15.75" customHeight="1" thickBot="1" x14ac:dyDescent="0.3">
      <c r="B234" s="50" t="s">
        <v>726</v>
      </c>
      <c r="C234" s="50" t="s">
        <v>727</v>
      </c>
      <c r="D234" s="50" t="s">
        <v>728</v>
      </c>
      <c r="E234" s="9" t="str">
        <f t="shared" si="3"/>
        <v>Trémel Claudine</v>
      </c>
      <c r="F234">
        <f>COUNTIFS(Jeudi!$C:$H,'Réponses au formulaire 1'!E234)+COUNTIFS(Vendredi!$C:$H,'Réponses au formulaire 1'!E234)+COUNTIFS(Samedi!$C:$H,'Réponses au formulaire 1'!E234)+COUNTIFS(Dimanche!$C:$H,'Réponses au formulaire 1'!E234)</f>
        <v>2</v>
      </c>
      <c r="G234">
        <f>COUNTIFS(Jeudi!$C:$H,'Réponses au formulaire 1'!E234)</f>
        <v>0</v>
      </c>
      <c r="H234">
        <f>COUNTIFS(Vendredi!$C:$H,'Réponses au formulaire 1'!E234)</f>
        <v>1</v>
      </c>
      <c r="I234">
        <f>COUNTIFS(Samedi!$C:$H,'Réponses au formulaire 1'!E234)</f>
        <v>1</v>
      </c>
      <c r="J234">
        <f>COUNTIFS(Dimanche!$C:$H,'Réponses au formulaire 1'!E234)</f>
        <v>0</v>
      </c>
    </row>
    <row r="235" spans="2:10" ht="15.75" customHeight="1" thickBot="1" x14ac:dyDescent="0.3">
      <c r="B235" s="50" t="s">
        <v>729</v>
      </c>
      <c r="C235" s="50" t="s">
        <v>730</v>
      </c>
      <c r="D235" s="50" t="s">
        <v>731</v>
      </c>
      <c r="E235" s="9" t="str">
        <f t="shared" si="3"/>
        <v>Tribondeau Christine</v>
      </c>
      <c r="F235">
        <f>COUNTIFS(Jeudi!$C:$H,'Réponses au formulaire 1'!E235)+COUNTIFS(Vendredi!$C:$H,'Réponses au formulaire 1'!E235)+COUNTIFS(Samedi!$C:$H,'Réponses au formulaire 1'!E235)+COUNTIFS(Dimanche!$C:$H,'Réponses au formulaire 1'!E235)</f>
        <v>2</v>
      </c>
      <c r="G235">
        <f>COUNTIFS(Jeudi!$C:$H,'Réponses au formulaire 1'!E235)</f>
        <v>1</v>
      </c>
      <c r="H235">
        <f>COUNTIFS(Vendredi!$C:$H,'Réponses au formulaire 1'!E235)</f>
        <v>1</v>
      </c>
      <c r="I235">
        <f>COUNTIFS(Samedi!$C:$H,'Réponses au formulaire 1'!E235)</f>
        <v>0</v>
      </c>
      <c r="J235">
        <f>COUNTIFS(Dimanche!$C:$H,'Réponses au formulaire 1'!E235)</f>
        <v>0</v>
      </c>
    </row>
    <row r="236" spans="2:10" ht="15.75" customHeight="1" thickBot="1" x14ac:dyDescent="0.3">
      <c r="B236" s="50" t="s">
        <v>732</v>
      </c>
      <c r="C236" s="50" t="s">
        <v>733</v>
      </c>
      <c r="D236" s="50" t="s">
        <v>734</v>
      </c>
      <c r="E236" s="9" t="str">
        <f t="shared" si="3"/>
        <v>Trebaul Dewi</v>
      </c>
      <c r="F236">
        <f>COUNTIFS(Jeudi!$C:$H,'Réponses au formulaire 1'!E236)+COUNTIFS(Vendredi!$C:$H,'Réponses au formulaire 1'!E236)+COUNTIFS(Samedi!$C:$H,'Réponses au formulaire 1'!E236)+COUNTIFS(Dimanche!$C:$H,'Réponses au formulaire 1'!E236)</f>
        <v>3</v>
      </c>
      <c r="G236">
        <f>COUNTIFS(Jeudi!$C:$H,'Réponses au formulaire 1'!E236)</f>
        <v>0</v>
      </c>
      <c r="H236">
        <f>COUNTIFS(Vendredi!$C:$H,'Réponses au formulaire 1'!E236)</f>
        <v>1</v>
      </c>
      <c r="I236">
        <f>COUNTIFS(Samedi!$C:$H,'Réponses au formulaire 1'!E236)</f>
        <v>1</v>
      </c>
      <c r="J236">
        <f>COUNTIFS(Dimanche!$C:$H,'Réponses au formulaire 1'!E236)</f>
        <v>1</v>
      </c>
    </row>
    <row r="237" spans="2:10" ht="15.75" customHeight="1" thickBot="1" x14ac:dyDescent="0.3">
      <c r="B237" s="50" t="s">
        <v>735</v>
      </c>
      <c r="C237" s="50" t="s">
        <v>736</v>
      </c>
      <c r="D237" s="50" t="s">
        <v>737</v>
      </c>
      <c r="E237" s="9" t="str">
        <f t="shared" si="3"/>
        <v>Very Sébastien</v>
      </c>
      <c r="F237">
        <f>COUNTIFS(Jeudi!$C:$H,'Réponses au formulaire 1'!E237)+COUNTIFS(Vendredi!$C:$H,'Réponses au formulaire 1'!E237)+COUNTIFS(Samedi!$C:$H,'Réponses au formulaire 1'!E237)+COUNTIFS(Dimanche!$C:$H,'Réponses au formulaire 1'!E237)</f>
        <v>1</v>
      </c>
      <c r="G237">
        <f>COUNTIFS(Jeudi!$C:$H,'Réponses au formulaire 1'!E237)</f>
        <v>0</v>
      </c>
      <c r="H237">
        <f>COUNTIFS(Vendredi!$C:$H,'Réponses au formulaire 1'!E237)</f>
        <v>1</v>
      </c>
      <c r="I237">
        <f>COUNTIFS(Samedi!$C:$H,'Réponses au formulaire 1'!E237)</f>
        <v>0</v>
      </c>
      <c r="J237">
        <f>COUNTIFS(Dimanche!$C:$H,'Réponses au formulaire 1'!E237)</f>
        <v>0</v>
      </c>
    </row>
    <row r="238" spans="2:10" ht="15.75" customHeight="1" thickBot="1" x14ac:dyDescent="0.3">
      <c r="B238" s="50" t="s">
        <v>738</v>
      </c>
      <c r="C238" s="50" t="s">
        <v>727</v>
      </c>
      <c r="D238" s="50" t="s">
        <v>500</v>
      </c>
      <c r="E238" s="9" t="str">
        <f t="shared" si="3"/>
        <v>Trémel Solène</v>
      </c>
      <c r="F238">
        <f>COUNTIFS(Jeudi!$C:$H,'Réponses au formulaire 1'!E238)+COUNTIFS(Vendredi!$C:$H,'Réponses au formulaire 1'!E238)+COUNTIFS(Samedi!$C:$H,'Réponses au formulaire 1'!E238)+COUNTIFS(Dimanche!$C:$H,'Réponses au formulaire 1'!E238)</f>
        <v>3</v>
      </c>
      <c r="G238">
        <f>COUNTIFS(Jeudi!$C:$H,'Réponses au formulaire 1'!E238)</f>
        <v>0</v>
      </c>
      <c r="H238">
        <f>COUNTIFS(Vendredi!$C:$H,'Réponses au formulaire 1'!E238)</f>
        <v>1</v>
      </c>
      <c r="I238">
        <f>COUNTIFS(Samedi!$C:$H,'Réponses au formulaire 1'!E238)</f>
        <v>1</v>
      </c>
      <c r="J238">
        <f>COUNTIFS(Dimanche!$C:$H,'Réponses au formulaire 1'!E238)</f>
        <v>1</v>
      </c>
    </row>
    <row r="239" spans="2:10" ht="15.75" customHeight="1" thickBot="1" x14ac:dyDescent="0.3">
      <c r="B239" s="50" t="s">
        <v>739</v>
      </c>
      <c r="C239" s="50" t="s">
        <v>740</v>
      </c>
      <c r="D239" s="50" t="s">
        <v>583</v>
      </c>
      <c r="E239" s="9" t="str">
        <f t="shared" si="3"/>
        <v>Turluc'h Anna</v>
      </c>
      <c r="F239">
        <f>COUNTIFS(Jeudi!$C:$H,'Réponses au formulaire 1'!E239)+COUNTIFS(Vendredi!$C:$H,'Réponses au formulaire 1'!E239)+COUNTIFS(Samedi!$C:$H,'Réponses au formulaire 1'!E239)+COUNTIFS(Dimanche!$C:$H,'Réponses au formulaire 1'!E239)</f>
        <v>1</v>
      </c>
      <c r="G239">
        <f>COUNTIFS(Jeudi!$C:$H,'Réponses au formulaire 1'!E239)</f>
        <v>0</v>
      </c>
      <c r="H239">
        <f>COUNTIFS(Vendredi!$C:$H,'Réponses au formulaire 1'!E239)</f>
        <v>0</v>
      </c>
      <c r="I239">
        <f>COUNTIFS(Samedi!$C:$H,'Réponses au formulaire 1'!E239)</f>
        <v>0</v>
      </c>
      <c r="J239">
        <f>COUNTIFS(Dimanche!$C:$H,'Réponses au formulaire 1'!E239)</f>
        <v>1</v>
      </c>
    </row>
    <row r="240" spans="2:10" ht="15.75" customHeight="1" thickBot="1" x14ac:dyDescent="0.3">
      <c r="B240" s="50" t="s">
        <v>741</v>
      </c>
      <c r="C240" s="50" t="s">
        <v>742</v>
      </c>
      <c r="D240" s="50" t="s">
        <v>743</v>
      </c>
      <c r="E240" s="9" t="str">
        <f t="shared" si="3"/>
        <v>Zaidany El Malki Zaid</v>
      </c>
      <c r="F240">
        <f>COUNTIFS(Jeudi!$C:$H,'Réponses au formulaire 1'!E240)+COUNTIFS(Vendredi!$C:$H,'Réponses au formulaire 1'!E240)+COUNTIFS(Samedi!$C:$H,'Réponses au formulaire 1'!E240)+COUNTIFS(Dimanche!$C:$H,'Réponses au formulaire 1'!E240)</f>
        <v>3</v>
      </c>
      <c r="G240">
        <f>COUNTIFS(Jeudi!$C:$H,'Réponses au formulaire 1'!E240)</f>
        <v>0</v>
      </c>
      <c r="H240">
        <f>COUNTIFS(Vendredi!$C:$H,'Réponses au formulaire 1'!E240)</f>
        <v>1</v>
      </c>
      <c r="I240">
        <f>COUNTIFS(Samedi!$C:$H,'Réponses au formulaire 1'!E240)</f>
        <v>1</v>
      </c>
      <c r="J240">
        <f>COUNTIFS(Dimanche!$C:$H,'Réponses au formulaire 1'!E240)</f>
        <v>1</v>
      </c>
    </row>
    <row r="241" spans="2:10" ht="15.75" customHeight="1" thickBot="1" x14ac:dyDescent="0.3">
      <c r="B241" s="50" t="s">
        <v>744</v>
      </c>
      <c r="C241" s="50" t="s">
        <v>745</v>
      </c>
      <c r="D241" s="50" t="s">
        <v>601</v>
      </c>
      <c r="E241" s="9" t="str">
        <f t="shared" si="3"/>
        <v>Monchecourt Audrey</v>
      </c>
      <c r="F241">
        <f>COUNTIFS(Jeudi!$C:$H,'Réponses au formulaire 1'!E241)+COUNTIFS(Vendredi!$C:$H,'Réponses au formulaire 1'!E241)+COUNTIFS(Samedi!$C:$H,'Réponses au formulaire 1'!E241)+COUNTIFS(Dimanche!$C:$H,'Réponses au formulaire 1'!E241)</f>
        <v>1</v>
      </c>
      <c r="G241">
        <f>COUNTIFS(Jeudi!$C:$H,'Réponses au formulaire 1'!E241)</f>
        <v>0</v>
      </c>
      <c r="H241">
        <f>COUNTIFS(Vendredi!$C:$H,'Réponses au formulaire 1'!E241)</f>
        <v>0</v>
      </c>
      <c r="I241">
        <f>COUNTIFS(Samedi!$C:$H,'Réponses au formulaire 1'!E241)</f>
        <v>1</v>
      </c>
      <c r="J241">
        <f>COUNTIFS(Dimanche!$C:$H,'Réponses au formulaire 1'!E241)</f>
        <v>0</v>
      </c>
    </row>
    <row r="242" spans="2:10" ht="15.75" customHeight="1" thickBot="1" x14ac:dyDescent="0.3">
      <c r="B242" s="50" t="s">
        <v>746</v>
      </c>
      <c r="C242" s="50" t="s">
        <v>747</v>
      </c>
      <c r="D242" s="50" t="s">
        <v>748</v>
      </c>
      <c r="E242" s="9" t="str">
        <f t="shared" si="3"/>
        <v>VERDIER Géraldine</v>
      </c>
      <c r="F242">
        <f>COUNTIFS(Jeudi!$C:$H,'Réponses au formulaire 1'!E242)+COUNTIFS(Vendredi!$C:$H,'Réponses au formulaire 1'!E242)+COUNTIFS(Samedi!$C:$H,'Réponses au formulaire 1'!E242)+COUNTIFS(Dimanche!$C:$H,'Réponses au formulaire 1'!E242)</f>
        <v>0</v>
      </c>
      <c r="G242">
        <f>COUNTIFS(Jeudi!$C:$H,'Réponses au formulaire 1'!E242)</f>
        <v>0</v>
      </c>
      <c r="H242">
        <f>COUNTIFS(Vendredi!$C:$H,'Réponses au formulaire 1'!E242)</f>
        <v>0</v>
      </c>
      <c r="I242">
        <f>COUNTIFS(Samedi!$C:$H,'Réponses au formulaire 1'!E242)</f>
        <v>0</v>
      </c>
      <c r="J242">
        <f>COUNTIFS(Dimanche!$C:$H,'Réponses au formulaire 1'!E242)</f>
        <v>0</v>
      </c>
    </row>
    <row r="243" spans="2:10" ht="15.75" customHeight="1" thickBot="1" x14ac:dyDescent="0.3">
      <c r="B243" s="50" t="s">
        <v>749</v>
      </c>
      <c r="C243" s="50" t="s">
        <v>750</v>
      </c>
      <c r="D243" s="50" t="s">
        <v>127</v>
      </c>
      <c r="E243" s="9" t="str">
        <f t="shared" si="3"/>
        <v>Blaess Fanny</v>
      </c>
      <c r="F243">
        <f>COUNTIFS(Jeudi!$C:$H,'Réponses au formulaire 1'!E243)+COUNTIFS(Vendredi!$C:$H,'Réponses au formulaire 1'!E243)+COUNTIFS(Samedi!$C:$H,'Réponses au formulaire 1'!E243)+COUNTIFS(Dimanche!$C:$H,'Réponses au formulaire 1'!E243)</f>
        <v>0</v>
      </c>
      <c r="G243">
        <f>COUNTIFS(Jeudi!$C:$H,'Réponses au formulaire 1'!E243)</f>
        <v>0</v>
      </c>
      <c r="H243">
        <f>COUNTIFS(Vendredi!$C:$H,'Réponses au formulaire 1'!E243)</f>
        <v>0</v>
      </c>
      <c r="I243">
        <f>COUNTIFS(Samedi!$C:$H,'Réponses au formulaire 1'!E243)</f>
        <v>0</v>
      </c>
      <c r="J243">
        <f>COUNTIFS(Dimanche!$C:$H,'Réponses au formulaire 1'!E243)</f>
        <v>0</v>
      </c>
    </row>
    <row r="244" spans="2:10" ht="15.75" customHeight="1" thickBot="1" x14ac:dyDescent="0.3">
      <c r="B244" s="50" t="s">
        <v>751</v>
      </c>
      <c r="C244" s="50" t="s">
        <v>752</v>
      </c>
      <c r="D244" s="50" t="s">
        <v>753</v>
      </c>
      <c r="E244" s="9" t="str">
        <f t="shared" si="3"/>
        <v>Kerharo Fabienne</v>
      </c>
      <c r="F244">
        <f>COUNTIFS(Jeudi!$C:$H,'Réponses au formulaire 1'!E244)+COUNTIFS(Vendredi!$C:$H,'Réponses au formulaire 1'!E244)+COUNTIFS(Samedi!$C:$H,'Réponses au formulaire 1'!E244)+COUNTIFS(Dimanche!$C:$H,'Réponses au formulaire 1'!E244)</f>
        <v>1</v>
      </c>
      <c r="G244">
        <f>COUNTIFS(Jeudi!$C:$H,'Réponses au formulaire 1'!E244)</f>
        <v>0</v>
      </c>
      <c r="H244">
        <f>COUNTIFS(Vendredi!$C:$H,'Réponses au formulaire 1'!E244)</f>
        <v>1</v>
      </c>
      <c r="I244">
        <f>COUNTIFS(Samedi!$C:$H,'Réponses au formulaire 1'!E244)</f>
        <v>0</v>
      </c>
      <c r="J244">
        <f>COUNTIFS(Dimanche!$C:$H,'Réponses au formulaire 1'!E244)</f>
        <v>0</v>
      </c>
    </row>
    <row r="245" spans="2:10" ht="15.75" customHeight="1" thickBot="1" x14ac:dyDescent="0.3">
      <c r="B245" s="57" t="s">
        <v>799</v>
      </c>
      <c r="C245" s="50" t="s">
        <v>800</v>
      </c>
      <c r="D245" s="58" t="s">
        <v>801</v>
      </c>
      <c r="E245" s="9" t="str">
        <f t="shared" si="3"/>
        <v xml:space="preserve">BITON  Maxime </v>
      </c>
      <c r="F245">
        <f>COUNTIFS(Jeudi!$C:$H,'Réponses au formulaire 1'!E245)+COUNTIFS(Vendredi!$C:$H,'Réponses au formulaire 1'!E245)+COUNTIFS(Samedi!$C:$H,'Réponses au formulaire 1'!E245)+COUNTIFS(Dimanche!$C:$H,'Réponses au formulaire 1'!E245)</f>
        <v>2</v>
      </c>
      <c r="G245">
        <f>COUNTIFS(Jeudi!$C:$H,'Réponses au formulaire 1'!E245)</f>
        <v>0</v>
      </c>
      <c r="H245">
        <f>COUNTIFS(Vendredi!$C:$H,'Réponses au formulaire 1'!E245)</f>
        <v>1</v>
      </c>
      <c r="I245">
        <f>COUNTIFS(Samedi!$C:$H,'Réponses au formulaire 1'!E245)</f>
        <v>1</v>
      </c>
      <c r="J245">
        <f>COUNTIFS(Dimanche!$C:$H,'Réponses au formulaire 1'!E245)</f>
        <v>0</v>
      </c>
    </row>
    <row r="246" spans="2:10" ht="15.75" customHeight="1" thickBot="1" x14ac:dyDescent="0.3">
      <c r="B246" s="57" t="s">
        <v>802</v>
      </c>
      <c r="C246" s="58" t="s">
        <v>803</v>
      </c>
      <c r="D246" s="58" t="s">
        <v>804</v>
      </c>
      <c r="E246" s="9" t="str">
        <f t="shared" si="3"/>
        <v xml:space="preserve">HENRY Ben </v>
      </c>
      <c r="F246">
        <f>COUNTIFS(Jeudi!$C:$H,'Réponses au formulaire 1'!E246)+COUNTIFS(Vendredi!$C:$H,'Réponses au formulaire 1'!E246)+COUNTIFS(Samedi!$C:$H,'Réponses au formulaire 1'!E246)+COUNTIFS(Dimanche!$C:$H,'Réponses au formulaire 1'!E246)</f>
        <v>1</v>
      </c>
      <c r="G246">
        <f>COUNTIFS(Jeudi!$C:$H,'Réponses au formulaire 1'!E246)</f>
        <v>0</v>
      </c>
      <c r="H246">
        <f>COUNTIFS(Vendredi!$C:$H,'Réponses au formulaire 1'!E246)</f>
        <v>0</v>
      </c>
    </row>
    <row r="247" spans="2:10" ht="15.75" customHeight="1" thickBot="1" x14ac:dyDescent="0.3">
      <c r="B247" s="57" t="s">
        <v>805</v>
      </c>
      <c r="C247" s="58" t="s">
        <v>806</v>
      </c>
      <c r="D247" s="58" t="s">
        <v>807</v>
      </c>
      <c r="E247" s="9" t="str">
        <f t="shared" si="3"/>
        <v>LUCAS Sandrine</v>
      </c>
      <c r="F247">
        <f>COUNTIFS(Jeudi!$C:$H,'Réponses au formulaire 1'!E247)+COUNTIFS(Vendredi!$C:$H,'Réponses au formulaire 1'!E247)+COUNTIFS(Samedi!$C:$H,'Réponses au formulaire 1'!E247)+COUNTIFS(Dimanche!$C:$H,'Réponses au formulaire 1'!E247)</f>
        <v>1</v>
      </c>
      <c r="G247">
        <f>COUNTIFS(Jeudi!$C:$H,'Réponses au formulaire 1'!E247)</f>
        <v>0</v>
      </c>
      <c r="H247">
        <f>COUNTIFS(Vendredi!$C:$H,'Réponses au formulaire 1'!E247)</f>
        <v>1</v>
      </c>
    </row>
    <row r="248" spans="2:10" ht="15.75" customHeight="1" x14ac:dyDescent="0.25">
      <c r="C248" s="58" t="s">
        <v>180</v>
      </c>
      <c r="D248" s="58" t="s">
        <v>638</v>
      </c>
      <c r="E248" s="9" t="str">
        <f t="shared" si="3"/>
        <v>BOURDONNAY Arnaud</v>
      </c>
    </row>
    <row r="249" spans="2:10" ht="15.75" customHeight="1" x14ac:dyDescent="0.25">
      <c r="B249" s="61" t="s">
        <v>956</v>
      </c>
      <c r="C249" s="58" t="s">
        <v>954</v>
      </c>
      <c r="D249" s="58" t="s">
        <v>955</v>
      </c>
      <c r="E249" s="9" t="str">
        <f t="shared" si="3"/>
        <v xml:space="preserve">Lucas  Christelle </v>
      </c>
    </row>
    <row r="250" spans="2:10" ht="15.75" customHeight="1" x14ac:dyDescent="0.25">
      <c r="B250" s="1" t="s">
        <v>970</v>
      </c>
      <c r="C250" s="58" t="s">
        <v>968</v>
      </c>
      <c r="D250" s="58" t="s">
        <v>969</v>
      </c>
      <c r="E250" s="9" t="str">
        <f t="shared" si="3"/>
        <v>BOURDONNAY  Patricia</v>
      </c>
    </row>
    <row r="251" spans="2:10" ht="15.75" customHeight="1" x14ac:dyDescent="0.25">
      <c r="C251" s="58" t="s">
        <v>987</v>
      </c>
      <c r="D251" s="58" t="s">
        <v>541</v>
      </c>
      <c r="E251" s="9" t="str">
        <f t="shared" si="3"/>
        <v>LAMBRET  Evelyne</v>
      </c>
    </row>
    <row r="252" spans="2:10" ht="15.75" customHeight="1" x14ac:dyDescent="0.25">
      <c r="C252" s="58" t="s">
        <v>1007</v>
      </c>
      <c r="D252" s="58" t="s">
        <v>1008</v>
      </c>
      <c r="E252" s="9" t="str">
        <f t="shared" si="3"/>
        <v>PLUNIAN Maryse</v>
      </c>
    </row>
    <row r="253" spans="2:10" ht="15.75" customHeight="1" x14ac:dyDescent="0.25">
      <c r="C253" s="58" t="s">
        <v>1010</v>
      </c>
      <c r="D253" s="58" t="s">
        <v>952</v>
      </c>
      <c r="E253" s="9" t="str">
        <f t="shared" si="3"/>
        <v>PHILIPPE  Françoise</v>
      </c>
    </row>
    <row r="254" spans="2:10" ht="15.75" customHeight="1" x14ac:dyDescent="0.25">
      <c r="E254" s="9" t="str">
        <f t="shared" si="3"/>
        <v xml:space="preserve"> </v>
      </c>
    </row>
    <row r="255" spans="2:10" ht="15.75" customHeight="1" x14ac:dyDescent="0.25">
      <c r="E255" s="9" t="str">
        <f t="shared" si="3"/>
        <v xml:space="preserve"> </v>
      </c>
    </row>
    <row r="256" spans="2:10" ht="15.75" customHeight="1" x14ac:dyDescent="0.25">
      <c r="E256" s="9" t="str">
        <f t="shared" si="3"/>
        <v xml:space="preserve"> </v>
      </c>
    </row>
    <row r="257" spans="5:5" ht="15.75" customHeight="1" x14ac:dyDescent="0.25">
      <c r="E257" s="9" t="str">
        <f t="shared" si="3"/>
        <v xml:space="preserve"> </v>
      </c>
    </row>
    <row r="258" spans="5:5" ht="15.75" customHeight="1" x14ac:dyDescent="0.25">
      <c r="E258" s="9" t="str">
        <f t="shared" ref="E258:E280" si="4">CONCATENATE(C258," ",D258)</f>
        <v xml:space="preserve"> </v>
      </c>
    </row>
    <row r="259" spans="5:5" ht="15.75" customHeight="1" x14ac:dyDescent="0.25">
      <c r="E259" s="9" t="str">
        <f t="shared" si="4"/>
        <v xml:space="preserve"> </v>
      </c>
    </row>
    <row r="260" spans="5:5" ht="15.75" customHeight="1" x14ac:dyDescent="0.25">
      <c r="E260" s="9" t="str">
        <f t="shared" si="4"/>
        <v xml:space="preserve"> </v>
      </c>
    </row>
    <row r="261" spans="5:5" ht="15.75" customHeight="1" x14ac:dyDescent="0.25">
      <c r="E261" s="9" t="str">
        <f t="shared" si="4"/>
        <v xml:space="preserve"> </v>
      </c>
    </row>
    <row r="262" spans="5:5" ht="15.75" customHeight="1" x14ac:dyDescent="0.25">
      <c r="E262" s="9" t="str">
        <f t="shared" si="4"/>
        <v xml:space="preserve"> </v>
      </c>
    </row>
    <row r="263" spans="5:5" ht="15.75" customHeight="1" x14ac:dyDescent="0.25">
      <c r="E263" s="9" t="str">
        <f t="shared" si="4"/>
        <v xml:space="preserve"> </v>
      </c>
    </row>
    <row r="264" spans="5:5" ht="15.75" customHeight="1" x14ac:dyDescent="0.25">
      <c r="E264" s="9" t="str">
        <f t="shared" si="4"/>
        <v xml:space="preserve"> </v>
      </c>
    </row>
    <row r="265" spans="5:5" ht="15.75" customHeight="1" x14ac:dyDescent="0.25">
      <c r="E265" s="9" t="str">
        <f t="shared" si="4"/>
        <v xml:space="preserve"> </v>
      </c>
    </row>
    <row r="266" spans="5:5" ht="15.75" customHeight="1" x14ac:dyDescent="0.25">
      <c r="E266" s="9" t="str">
        <f t="shared" si="4"/>
        <v xml:space="preserve"> </v>
      </c>
    </row>
    <row r="267" spans="5:5" ht="15.75" customHeight="1" x14ac:dyDescent="0.25">
      <c r="E267" s="9" t="str">
        <f t="shared" si="4"/>
        <v xml:space="preserve"> </v>
      </c>
    </row>
    <row r="268" spans="5:5" ht="15.75" customHeight="1" x14ac:dyDescent="0.25">
      <c r="E268" s="9" t="str">
        <f t="shared" si="4"/>
        <v xml:space="preserve"> </v>
      </c>
    </row>
    <row r="269" spans="5:5" ht="15.75" customHeight="1" x14ac:dyDescent="0.25">
      <c r="E269" s="9" t="str">
        <f t="shared" si="4"/>
        <v xml:space="preserve"> </v>
      </c>
    </row>
    <row r="270" spans="5:5" ht="15.75" customHeight="1" x14ac:dyDescent="0.25">
      <c r="E270" s="9" t="str">
        <f t="shared" si="4"/>
        <v xml:space="preserve"> </v>
      </c>
    </row>
    <row r="271" spans="5:5" ht="15.75" customHeight="1" x14ac:dyDescent="0.25">
      <c r="E271" s="9" t="str">
        <f t="shared" si="4"/>
        <v xml:space="preserve"> </v>
      </c>
    </row>
    <row r="272" spans="5:5" ht="15.75" customHeight="1" x14ac:dyDescent="0.25">
      <c r="E272" s="9" t="str">
        <f t="shared" si="4"/>
        <v xml:space="preserve"> </v>
      </c>
    </row>
    <row r="273" spans="5:5" ht="15.75" customHeight="1" x14ac:dyDescent="0.25">
      <c r="E273" s="9" t="str">
        <f t="shared" si="4"/>
        <v xml:space="preserve"> </v>
      </c>
    </row>
    <row r="274" spans="5:5" ht="15.75" customHeight="1" x14ac:dyDescent="0.25">
      <c r="E274" s="9" t="str">
        <f t="shared" si="4"/>
        <v xml:space="preserve"> </v>
      </c>
    </row>
    <row r="275" spans="5:5" ht="15.75" customHeight="1" x14ac:dyDescent="0.25">
      <c r="E275" s="9" t="str">
        <f t="shared" si="4"/>
        <v xml:space="preserve"> </v>
      </c>
    </row>
    <row r="276" spans="5:5" ht="15.75" customHeight="1" x14ac:dyDescent="0.25">
      <c r="E276" s="9" t="str">
        <f t="shared" si="4"/>
        <v xml:space="preserve"> </v>
      </c>
    </row>
    <row r="277" spans="5:5" ht="15.75" customHeight="1" x14ac:dyDescent="0.25">
      <c r="E277" s="9" t="str">
        <f t="shared" si="4"/>
        <v xml:space="preserve"> </v>
      </c>
    </row>
    <row r="278" spans="5:5" ht="15.75" customHeight="1" x14ac:dyDescent="0.25">
      <c r="E278" s="9" t="str">
        <f t="shared" si="4"/>
        <v xml:space="preserve"> </v>
      </c>
    </row>
    <row r="279" spans="5:5" ht="15.75" customHeight="1" x14ac:dyDescent="0.25">
      <c r="E279" s="9" t="str">
        <f t="shared" si="4"/>
        <v xml:space="preserve"> </v>
      </c>
    </row>
    <row r="280" spans="5:5" ht="15.75" customHeight="1" x14ac:dyDescent="0.25">
      <c r="E280" s="9" t="str">
        <f t="shared" si="4"/>
        <v xml:space="preserve"> </v>
      </c>
    </row>
    <row r="281" spans="5:5" ht="15.75" customHeight="1" x14ac:dyDescent="0.25">
      <c r="E281" s="9" t="str">
        <f t="shared" ref="E281" si="5">_xlfn.CONCAT(C281, " ",D281)</f>
        <v xml:space="preserve"> </v>
      </c>
    </row>
  </sheetData>
  <phoneticPr fontId="5" type="noConversion"/>
  <conditionalFormatting sqref="E2:E281 F2:F247">
    <cfRule type="expression" dxfId="13" priority="1">
      <formula>$F2&gt;3</formula>
    </cfRule>
  </conditionalFormatting>
  <conditionalFormatting sqref="E2:E281 F2:F247">
    <cfRule type="expression" dxfId="12" priority="4">
      <formula>($G2&gt;=2)+($H2&gt;=2)+($I2&gt;=2)+($J2&gt;=2)</formula>
    </cfRule>
  </conditionalFormatting>
  <conditionalFormatting sqref="G1:G1048576">
    <cfRule type="expression" dxfId="11" priority="3">
      <formula>$G1&gt;=2</formula>
    </cfRule>
  </conditionalFormatting>
  <hyperlinks>
    <hyperlink ref="B127" r:id="rId1" display="mailto:lcvlebigodou@gmail.com" xr:uid="{00000000-0004-0000-0000-000000000000}"/>
    <hyperlink ref="B245" r:id="rId2" xr:uid="{00000000-0004-0000-0000-000001000000}"/>
    <hyperlink ref="B246" r:id="rId3" xr:uid="{00000000-0004-0000-0000-000002000000}"/>
    <hyperlink ref="B247" r:id="rId4" xr:uid="{00000000-0004-0000-0000-000003000000}"/>
    <hyperlink ref="B249" r:id="rId5" xr:uid="{00000000-0004-0000-0000-000004000000}"/>
  </hyperlinks>
  <printOptions horizontalCentered="1" gridLines="1"/>
  <pageMargins left="0.7" right="0.7" top="0.75" bottom="0.75" header="0" footer="0"/>
  <pageSetup paperSize="9" fitToHeight="0" pageOrder="overThenDown" orientation="portrait" cellComments="atEnd"/>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K132"/>
  <sheetViews>
    <sheetView topLeftCell="A100" zoomScale="65" workbookViewId="0">
      <selection activeCell="J31" sqref="J30:N31"/>
    </sheetView>
  </sheetViews>
  <sheetFormatPr baseColWidth="10" defaultColWidth="11.44140625" defaultRowHeight="13.2" x14ac:dyDescent="0.25"/>
  <cols>
    <col min="1" max="1" width="35.77734375" style="10" customWidth="1"/>
    <col min="2" max="2" width="12.6640625" customWidth="1"/>
    <col min="3" max="8" width="20.6640625" customWidth="1"/>
  </cols>
  <sheetData>
    <row r="1" spans="1:11" x14ac:dyDescent="0.25">
      <c r="B1" s="18"/>
      <c r="C1" s="18"/>
      <c r="D1" s="18"/>
      <c r="E1" s="18" t="s">
        <v>40</v>
      </c>
      <c r="F1" s="18"/>
      <c r="G1" s="18"/>
      <c r="H1" s="18"/>
    </row>
    <row r="2" spans="1:11" ht="13.8" thickBot="1" x14ac:dyDescent="0.3"/>
    <row r="3" spans="1:11" ht="13.8" thickBot="1" x14ac:dyDescent="0.3">
      <c r="C3" s="34"/>
      <c r="D3" s="35"/>
      <c r="E3" s="35" t="s">
        <v>17</v>
      </c>
      <c r="F3" s="35"/>
      <c r="G3" s="35"/>
      <c r="H3" s="36"/>
    </row>
    <row r="4" spans="1:11" x14ac:dyDescent="0.25">
      <c r="A4" s="11" t="s">
        <v>17</v>
      </c>
      <c r="B4" s="2" t="s">
        <v>21</v>
      </c>
      <c r="C4" s="37"/>
      <c r="D4" s="37"/>
      <c r="E4" s="37"/>
      <c r="F4" s="39"/>
      <c r="G4" s="39"/>
      <c r="H4" s="39"/>
    </row>
    <row r="5" spans="1:11" x14ac:dyDescent="0.25">
      <c r="A5" s="11" t="s">
        <v>17</v>
      </c>
      <c r="B5" s="2" t="s">
        <v>22</v>
      </c>
      <c r="C5" s="3"/>
      <c r="D5" s="5"/>
      <c r="E5" s="3"/>
      <c r="F5" s="6"/>
      <c r="G5" s="6"/>
      <c r="H5" s="6"/>
    </row>
    <row r="6" spans="1:11" ht="13.8" thickBot="1" x14ac:dyDescent="0.3"/>
    <row r="7" spans="1:11" ht="13.8" thickBot="1" x14ac:dyDescent="0.3">
      <c r="C7" s="34"/>
      <c r="D7" s="35"/>
      <c r="E7" s="35" t="s">
        <v>25</v>
      </c>
      <c r="F7" s="35"/>
      <c r="G7" s="35"/>
      <c r="H7" s="36"/>
    </row>
    <row r="8" spans="1:11" x14ac:dyDescent="0.25">
      <c r="A8" s="11" t="s">
        <v>89</v>
      </c>
      <c r="B8" s="2" t="s">
        <v>18</v>
      </c>
      <c r="C8" s="37"/>
      <c r="D8" s="37"/>
      <c r="E8" s="37"/>
      <c r="F8" s="39"/>
      <c r="G8" s="39"/>
      <c r="H8" s="39"/>
    </row>
    <row r="9" spans="1:11" x14ac:dyDescent="0.25">
      <c r="A9" s="11" t="s">
        <v>89</v>
      </c>
      <c r="B9" s="2" t="s">
        <v>19</v>
      </c>
      <c r="C9" s="3"/>
      <c r="D9" s="5"/>
      <c r="E9" s="3"/>
      <c r="F9" s="6"/>
      <c r="G9" s="6"/>
      <c r="H9" s="6"/>
    </row>
    <row r="10" spans="1:11" x14ac:dyDescent="0.25">
      <c r="A10" s="11" t="s">
        <v>89</v>
      </c>
      <c r="B10" s="2" t="s">
        <v>20</v>
      </c>
      <c r="C10" s="3"/>
      <c r="D10" s="3"/>
      <c r="E10" s="4"/>
      <c r="F10" s="8"/>
      <c r="G10" s="6"/>
      <c r="H10" s="6"/>
    </row>
    <row r="11" spans="1:11" ht="13.8" thickBot="1" x14ac:dyDescent="0.3">
      <c r="A11" s="31"/>
      <c r="B11" s="1"/>
      <c r="E11" s="32"/>
      <c r="F11" s="9"/>
    </row>
    <row r="12" spans="1:11" ht="13.8" thickBot="1" x14ac:dyDescent="0.3">
      <c r="A12" s="31"/>
      <c r="C12" s="34"/>
      <c r="D12" s="35"/>
      <c r="E12" s="35" t="s">
        <v>24</v>
      </c>
      <c r="F12" s="35"/>
      <c r="G12" s="35"/>
      <c r="H12" s="36"/>
    </row>
    <row r="13" spans="1:11" x14ac:dyDescent="0.25">
      <c r="A13" s="11" t="s">
        <v>88</v>
      </c>
      <c r="B13" s="2" t="s">
        <v>18</v>
      </c>
      <c r="C13" s="37"/>
      <c r="D13" s="37"/>
      <c r="E13" s="37"/>
      <c r="F13" s="39"/>
      <c r="G13" s="39"/>
      <c r="H13" s="39"/>
    </row>
    <row r="14" spans="1:11" x14ac:dyDescent="0.25">
      <c r="A14" s="11" t="s">
        <v>88</v>
      </c>
      <c r="B14" s="2" t="s">
        <v>19</v>
      </c>
      <c r="C14" s="3"/>
      <c r="D14" s="37"/>
      <c r="E14" s="37"/>
      <c r="F14" s="6"/>
      <c r="G14" s="6"/>
      <c r="H14" s="6"/>
    </row>
    <row r="15" spans="1:11" x14ac:dyDescent="0.25">
      <c r="A15" s="11" t="s">
        <v>88</v>
      </c>
      <c r="B15" s="2" t="s">
        <v>20</v>
      </c>
      <c r="C15" s="3"/>
      <c r="D15" s="37"/>
      <c r="E15" s="37"/>
      <c r="F15" s="8"/>
      <c r="G15" s="6"/>
      <c r="H15" s="6"/>
      <c r="K15" s="3"/>
    </row>
    <row r="16" spans="1:11" ht="13.8" thickBot="1" x14ac:dyDescent="0.3">
      <c r="B16" s="1"/>
      <c r="E16" s="32"/>
      <c r="F16" s="9"/>
    </row>
    <row r="17" spans="1:9" ht="13.2" customHeight="1" thickBot="1" x14ac:dyDescent="0.3">
      <c r="C17" s="34"/>
      <c r="D17" s="35"/>
      <c r="E17" s="35" t="s">
        <v>67</v>
      </c>
      <c r="F17" s="35"/>
      <c r="G17" s="35"/>
      <c r="H17" s="36"/>
    </row>
    <row r="18" spans="1:9" x14ac:dyDescent="0.25">
      <c r="A18" s="11" t="s">
        <v>87</v>
      </c>
      <c r="B18" s="2" t="s">
        <v>18</v>
      </c>
      <c r="C18" s="37"/>
      <c r="D18" s="37"/>
      <c r="E18" s="37"/>
      <c r="F18" s="39"/>
      <c r="G18" s="39"/>
      <c r="H18" s="39"/>
      <c r="I18" s="1"/>
    </row>
    <row r="19" spans="1:9" x14ac:dyDescent="0.25">
      <c r="A19" s="11" t="s">
        <v>87</v>
      </c>
      <c r="B19" s="2" t="s">
        <v>19</v>
      </c>
      <c r="C19" s="3"/>
      <c r="D19" s="5"/>
      <c r="E19" s="3"/>
      <c r="F19" s="6"/>
      <c r="G19" s="6"/>
      <c r="H19" s="6"/>
    </row>
    <row r="20" spans="1:9" x14ac:dyDescent="0.25">
      <c r="A20" s="11" t="s">
        <v>87</v>
      </c>
      <c r="B20" s="2" t="s">
        <v>20</v>
      </c>
      <c r="C20" s="3"/>
      <c r="D20" s="3"/>
      <c r="E20" s="4"/>
      <c r="F20" s="8"/>
      <c r="G20" s="6"/>
      <c r="H20" s="6"/>
    </row>
    <row r="21" spans="1:9" ht="13.8" thickBot="1" x14ac:dyDescent="0.3">
      <c r="A21" s="31"/>
      <c r="B21" s="1"/>
      <c r="E21" s="32"/>
      <c r="F21" s="9"/>
    </row>
    <row r="22" spans="1:9" ht="13.8" thickBot="1" x14ac:dyDescent="0.3">
      <c r="A22" s="31"/>
      <c r="C22" s="34"/>
      <c r="D22" s="35"/>
      <c r="E22" s="35" t="s">
        <v>68</v>
      </c>
      <c r="F22" s="35"/>
      <c r="G22" s="35"/>
      <c r="H22" s="36"/>
    </row>
    <row r="23" spans="1:9" x14ac:dyDescent="0.25">
      <c r="A23" s="11" t="s">
        <v>86</v>
      </c>
      <c r="B23" s="2" t="s">
        <v>18</v>
      </c>
      <c r="C23" s="37"/>
      <c r="D23" s="39"/>
      <c r="E23" s="39"/>
      <c r="F23" s="39"/>
      <c r="G23" s="39"/>
      <c r="H23" s="39"/>
    </row>
    <row r="24" spans="1:9" x14ac:dyDescent="0.25">
      <c r="A24" s="11" t="s">
        <v>86</v>
      </c>
      <c r="B24" s="2" t="s">
        <v>19</v>
      </c>
      <c r="C24" s="3"/>
      <c r="D24" s="8"/>
      <c r="E24" s="6"/>
      <c r="F24" s="6"/>
      <c r="G24" s="6"/>
      <c r="H24" s="6"/>
    </row>
    <row r="25" spans="1:9" x14ac:dyDescent="0.25">
      <c r="A25" s="11" t="s">
        <v>86</v>
      </c>
      <c r="B25" s="2" t="s">
        <v>20</v>
      </c>
      <c r="C25" s="3"/>
      <c r="D25" s="6"/>
      <c r="E25" s="7"/>
      <c r="F25" s="8"/>
      <c r="G25" s="6"/>
      <c r="H25" s="6"/>
    </row>
    <row r="26" spans="1:9" ht="13.8" thickBot="1" x14ac:dyDescent="0.3">
      <c r="B26" s="1"/>
      <c r="E26" s="32"/>
      <c r="F26" s="9"/>
    </row>
    <row r="27" spans="1:9" ht="13.8" thickBot="1" x14ac:dyDescent="0.3">
      <c r="C27" s="34"/>
      <c r="D27" s="35"/>
      <c r="E27" s="35" t="s">
        <v>780</v>
      </c>
      <c r="F27" s="35"/>
      <c r="G27" s="35"/>
      <c r="H27" s="36"/>
    </row>
    <row r="28" spans="1:9" x14ac:dyDescent="0.25">
      <c r="A28" s="11" t="s">
        <v>780</v>
      </c>
      <c r="B28" s="2" t="s">
        <v>18</v>
      </c>
      <c r="C28" s="40" t="s">
        <v>781</v>
      </c>
      <c r="D28" s="37" t="s">
        <v>782</v>
      </c>
      <c r="E28" s="37" t="s">
        <v>786</v>
      </c>
      <c r="F28" s="37"/>
      <c r="G28" s="37"/>
      <c r="H28" s="37"/>
    </row>
    <row r="29" spans="1:9" x14ac:dyDescent="0.25">
      <c r="A29" s="11" t="s">
        <v>780</v>
      </c>
      <c r="B29" s="2" t="s">
        <v>26</v>
      </c>
      <c r="C29" s="56" t="s">
        <v>784</v>
      </c>
      <c r="D29" s="3" t="s">
        <v>785</v>
      </c>
      <c r="E29" s="3" t="s">
        <v>783</v>
      </c>
      <c r="F29" s="3"/>
      <c r="G29" s="3"/>
      <c r="H29" s="3"/>
    </row>
    <row r="30" spans="1:9" x14ac:dyDescent="0.25">
      <c r="A30" s="11" t="s">
        <v>780</v>
      </c>
      <c r="B30" s="2" t="s">
        <v>27</v>
      </c>
      <c r="C30" s="42"/>
      <c r="D30" s="3"/>
      <c r="E30" s="3"/>
      <c r="F30" s="3"/>
      <c r="G30" s="3"/>
      <c r="H30" s="3"/>
    </row>
    <row r="31" spans="1:9" ht="13.8" thickBot="1" x14ac:dyDescent="0.3">
      <c r="A31" s="31"/>
    </row>
    <row r="32" spans="1:9" ht="13.8" thickBot="1" x14ac:dyDescent="0.3">
      <c r="A32" s="31"/>
      <c r="C32" s="34"/>
      <c r="D32" s="35"/>
      <c r="E32" s="35" t="s">
        <v>28</v>
      </c>
      <c r="F32" s="35"/>
      <c r="G32" s="35"/>
      <c r="H32" s="36"/>
    </row>
    <row r="33" spans="1:8" x14ac:dyDescent="0.25">
      <c r="A33" s="11" t="s">
        <v>84</v>
      </c>
      <c r="B33" s="2" t="s">
        <v>18</v>
      </c>
      <c r="C33" s="40"/>
      <c r="D33" s="39"/>
      <c r="E33" s="39"/>
      <c r="F33" s="39"/>
      <c r="G33" s="39"/>
      <c r="H33" s="39"/>
    </row>
    <row r="34" spans="1:8" x14ac:dyDescent="0.25">
      <c r="A34" s="11" t="s">
        <v>84</v>
      </c>
      <c r="B34" s="2" t="s">
        <v>26</v>
      </c>
      <c r="C34" s="41"/>
      <c r="D34" s="6"/>
      <c r="E34" s="6"/>
      <c r="F34" s="6"/>
      <c r="G34" s="6"/>
      <c r="H34" s="6"/>
    </row>
    <row r="35" spans="1:8" x14ac:dyDescent="0.25">
      <c r="A35" s="11" t="s">
        <v>84</v>
      </c>
      <c r="B35" s="2" t="s">
        <v>27</v>
      </c>
      <c r="C35" s="42"/>
      <c r="D35" s="6"/>
      <c r="E35" s="6"/>
      <c r="F35" s="6"/>
      <c r="G35" s="6"/>
      <c r="H35" s="6"/>
    </row>
    <row r="36" spans="1:8" ht="13.8" thickBot="1" x14ac:dyDescent="0.3">
      <c r="A36" s="31"/>
    </row>
    <row r="37" spans="1:8" ht="13.8" thickBot="1" x14ac:dyDescent="0.3">
      <c r="A37" s="31"/>
      <c r="C37" s="34"/>
      <c r="D37" s="35"/>
      <c r="E37" s="35" t="s">
        <v>29</v>
      </c>
      <c r="F37" s="35"/>
      <c r="G37" s="35"/>
      <c r="H37" s="36"/>
    </row>
    <row r="38" spans="1:8" x14ac:dyDescent="0.25">
      <c r="A38" s="11" t="s">
        <v>83</v>
      </c>
      <c r="B38" s="2" t="s">
        <v>18</v>
      </c>
      <c r="C38" s="40" t="s">
        <v>787</v>
      </c>
      <c r="D38" s="39"/>
      <c r="E38" s="39"/>
      <c r="F38" s="39"/>
      <c r="G38" s="39"/>
      <c r="H38" s="39"/>
    </row>
    <row r="39" spans="1:8" x14ac:dyDescent="0.25">
      <c r="A39" s="11" t="s">
        <v>83</v>
      </c>
      <c r="B39" s="2" t="s">
        <v>26</v>
      </c>
      <c r="C39" s="41" t="s">
        <v>788</v>
      </c>
      <c r="D39" s="6"/>
      <c r="E39" s="6"/>
      <c r="F39" s="6"/>
      <c r="G39" s="6"/>
      <c r="H39" s="6"/>
    </row>
    <row r="40" spans="1:8" x14ac:dyDescent="0.25">
      <c r="A40" s="11" t="s">
        <v>83</v>
      </c>
      <c r="B40" s="2" t="s">
        <v>27</v>
      </c>
      <c r="C40" s="42"/>
      <c r="D40" s="6"/>
      <c r="E40" s="6"/>
      <c r="F40" s="6"/>
      <c r="G40" s="6"/>
      <c r="H40" s="6"/>
    </row>
    <row r="41" spans="1:8" ht="13.8" thickBot="1" x14ac:dyDescent="0.3"/>
    <row r="42" spans="1:8" ht="13.8" thickBot="1" x14ac:dyDescent="0.3">
      <c r="C42" s="34"/>
      <c r="D42" s="35"/>
      <c r="E42" s="35" t="s">
        <v>31</v>
      </c>
      <c r="F42" s="35"/>
      <c r="G42" s="35"/>
      <c r="H42" s="36"/>
    </row>
    <row r="43" spans="1:8" x14ac:dyDescent="0.25">
      <c r="A43" s="11" t="s">
        <v>82</v>
      </c>
      <c r="B43" s="2" t="s">
        <v>30</v>
      </c>
      <c r="C43" s="40"/>
      <c r="D43" s="37"/>
      <c r="E43" s="39"/>
      <c r="F43" s="39"/>
      <c r="G43" s="39"/>
      <c r="H43" s="39"/>
    </row>
    <row r="44" spans="1:8" ht="13.8" thickBot="1" x14ac:dyDescent="0.3">
      <c r="A44" s="31"/>
    </row>
    <row r="45" spans="1:8" ht="13.8" thickBot="1" x14ac:dyDescent="0.3">
      <c r="A45" s="31"/>
      <c r="C45" s="34"/>
      <c r="D45" s="35"/>
      <c r="E45" s="35" t="s">
        <v>32</v>
      </c>
      <c r="F45" s="35"/>
      <c r="G45" s="35"/>
      <c r="H45" s="36"/>
    </row>
    <row r="46" spans="1:8" x14ac:dyDescent="0.25">
      <c r="A46" s="11" t="s">
        <v>81</v>
      </c>
      <c r="B46" s="2" t="s">
        <v>30</v>
      </c>
      <c r="C46" s="40"/>
      <c r="D46" s="37"/>
      <c r="E46" s="39"/>
      <c r="F46" s="39"/>
      <c r="G46" s="39"/>
      <c r="H46" s="39"/>
    </row>
    <row r="47" spans="1:8" ht="13.8" thickBot="1" x14ac:dyDescent="0.3"/>
    <row r="48" spans="1:8" ht="13.8" thickBot="1" x14ac:dyDescent="0.3">
      <c r="C48" s="34"/>
      <c r="D48" s="35"/>
      <c r="E48" s="35" t="s">
        <v>33</v>
      </c>
      <c r="F48" s="35"/>
      <c r="G48" s="35"/>
      <c r="H48" s="36"/>
    </row>
    <row r="49" spans="1:8" x14ac:dyDescent="0.25">
      <c r="A49" s="11" t="s">
        <v>80</v>
      </c>
      <c r="B49" s="2" t="s">
        <v>18</v>
      </c>
      <c r="C49" s="37"/>
      <c r="D49" s="37"/>
      <c r="E49" s="39"/>
      <c r="F49" s="39"/>
      <c r="G49" s="39"/>
      <c r="H49" s="39"/>
    </row>
    <row r="50" spans="1:8" x14ac:dyDescent="0.25">
      <c r="A50" s="11" t="s">
        <v>80</v>
      </c>
      <c r="B50" s="2" t="s">
        <v>26</v>
      </c>
      <c r="C50" s="3"/>
      <c r="D50" s="5"/>
      <c r="E50" s="6"/>
      <c r="F50" s="6"/>
      <c r="G50" s="6"/>
      <c r="H50" s="6"/>
    </row>
    <row r="51" spans="1:8" x14ac:dyDescent="0.25">
      <c r="A51" s="11" t="s">
        <v>80</v>
      </c>
      <c r="B51" s="2" t="s">
        <v>27</v>
      </c>
      <c r="C51" s="3"/>
      <c r="D51" s="3"/>
      <c r="E51" s="7"/>
      <c r="F51" s="8"/>
      <c r="G51" s="6"/>
      <c r="H51" s="6"/>
    </row>
    <row r="52" spans="1:8" ht="13.8" thickBot="1" x14ac:dyDescent="0.3">
      <c r="A52" s="30"/>
    </row>
    <row r="53" spans="1:8" ht="13.8" thickBot="1" x14ac:dyDescent="0.3">
      <c r="A53" s="30"/>
      <c r="C53" s="34"/>
      <c r="D53" s="35"/>
      <c r="E53" s="35" t="s">
        <v>34</v>
      </c>
      <c r="F53" s="35"/>
      <c r="G53" s="35"/>
      <c r="H53" s="36"/>
    </row>
    <row r="54" spans="1:8" x14ac:dyDescent="0.25">
      <c r="A54" s="11" t="s">
        <v>79</v>
      </c>
      <c r="B54" s="2" t="s">
        <v>18</v>
      </c>
      <c r="C54" s="37"/>
      <c r="D54" s="39"/>
      <c r="E54" s="39"/>
      <c r="F54" s="39"/>
      <c r="G54" s="39"/>
      <c r="H54" s="39"/>
    </row>
    <row r="55" spans="1:8" x14ac:dyDescent="0.25">
      <c r="A55" s="11" t="s">
        <v>79</v>
      </c>
      <c r="B55" s="2" t="s">
        <v>26</v>
      </c>
      <c r="C55" s="3"/>
      <c r="D55" s="8"/>
      <c r="E55" s="6"/>
      <c r="F55" s="6"/>
      <c r="G55" s="6"/>
      <c r="H55" s="6"/>
    </row>
    <row r="56" spans="1:8" x14ac:dyDescent="0.25">
      <c r="A56" s="11" t="s">
        <v>79</v>
      </c>
      <c r="B56" s="2" t="s">
        <v>27</v>
      </c>
      <c r="C56" s="3"/>
      <c r="D56" s="6"/>
      <c r="E56" s="7"/>
      <c r="F56" s="8"/>
      <c r="G56" s="6"/>
      <c r="H56" s="6"/>
    </row>
    <row r="57" spans="1:8" ht="13.8" thickBot="1" x14ac:dyDescent="0.3">
      <c r="A57" s="30"/>
    </row>
    <row r="58" spans="1:8" ht="13.8" thickBot="1" x14ac:dyDescent="0.3">
      <c r="A58" s="30"/>
      <c r="C58" s="34"/>
      <c r="D58" s="35"/>
      <c r="E58" s="35" t="s">
        <v>35</v>
      </c>
      <c r="F58" s="35"/>
      <c r="G58" s="35"/>
      <c r="H58" s="36"/>
    </row>
    <row r="59" spans="1:8" x14ac:dyDescent="0.25">
      <c r="A59" s="11" t="s">
        <v>78</v>
      </c>
      <c r="B59" s="2" t="s">
        <v>18</v>
      </c>
      <c r="C59" s="37"/>
      <c r="D59" s="39"/>
      <c r="E59" s="39"/>
      <c r="F59" s="39"/>
      <c r="G59" s="39"/>
      <c r="H59" s="39"/>
    </row>
    <row r="60" spans="1:8" x14ac:dyDescent="0.25">
      <c r="A60" s="11" t="s">
        <v>78</v>
      </c>
      <c r="B60" s="2" t="s">
        <v>26</v>
      </c>
      <c r="C60" s="3"/>
      <c r="D60" s="8"/>
      <c r="E60" s="6"/>
      <c r="F60" s="6"/>
      <c r="G60" s="6"/>
      <c r="H60" s="6"/>
    </row>
    <row r="61" spans="1:8" x14ac:dyDescent="0.25">
      <c r="A61" s="11" t="s">
        <v>78</v>
      </c>
      <c r="B61" s="2" t="s">
        <v>27</v>
      </c>
      <c r="C61" s="3"/>
      <c r="D61" s="6"/>
      <c r="E61" s="7"/>
      <c r="F61" s="8"/>
      <c r="G61" s="6"/>
      <c r="H61" s="6"/>
    </row>
    <row r="62" spans="1:8" ht="13.8" thickBot="1" x14ac:dyDescent="0.3"/>
    <row r="63" spans="1:8" ht="13.8" thickBot="1" x14ac:dyDescent="0.3">
      <c r="C63" s="34"/>
      <c r="D63" s="35"/>
      <c r="E63" s="35" t="s">
        <v>36</v>
      </c>
      <c r="F63" s="35"/>
      <c r="G63" s="35"/>
      <c r="H63" s="36"/>
    </row>
    <row r="64" spans="1:8" x14ac:dyDescent="0.25">
      <c r="A64" s="11" t="s">
        <v>77</v>
      </c>
      <c r="B64" s="2" t="s">
        <v>18</v>
      </c>
      <c r="C64" s="37"/>
      <c r="D64" s="37"/>
      <c r="E64" s="37"/>
      <c r="F64" s="37"/>
      <c r="G64" s="37"/>
      <c r="H64" s="37"/>
    </row>
    <row r="65" spans="1:8" x14ac:dyDescent="0.25">
      <c r="A65" s="11" t="s">
        <v>77</v>
      </c>
      <c r="B65" s="2" t="s">
        <v>26</v>
      </c>
      <c r="C65" s="3"/>
      <c r="D65" s="3"/>
      <c r="E65" s="3"/>
      <c r="F65" s="3"/>
      <c r="G65" s="3"/>
      <c r="H65" s="3"/>
    </row>
    <row r="66" spans="1:8" x14ac:dyDescent="0.25">
      <c r="A66" s="11" t="s">
        <v>77</v>
      </c>
      <c r="B66" s="2" t="s">
        <v>27</v>
      </c>
      <c r="C66" s="5"/>
      <c r="D66" s="3"/>
      <c r="E66" s="3"/>
      <c r="F66" s="3"/>
      <c r="G66" s="3"/>
      <c r="H66" s="3"/>
    </row>
    <row r="67" spans="1:8" ht="13.8" thickBot="1" x14ac:dyDescent="0.3">
      <c r="A67" s="31"/>
    </row>
    <row r="68" spans="1:8" ht="13.8" thickBot="1" x14ac:dyDescent="0.3">
      <c r="A68" s="31"/>
      <c r="C68" s="34"/>
      <c r="D68" s="35"/>
      <c r="E68" s="35" t="s">
        <v>37</v>
      </c>
      <c r="F68" s="35"/>
      <c r="G68" s="35"/>
      <c r="H68" s="36"/>
    </row>
    <row r="69" spans="1:8" x14ac:dyDescent="0.25">
      <c r="A69" s="11" t="s">
        <v>76</v>
      </c>
      <c r="B69" s="2" t="s">
        <v>18</v>
      </c>
      <c r="C69" s="37"/>
      <c r="D69" s="37"/>
      <c r="E69" s="37"/>
      <c r="F69" s="37"/>
      <c r="G69" s="37"/>
      <c r="H69" s="37"/>
    </row>
    <row r="70" spans="1:8" x14ac:dyDescent="0.25">
      <c r="A70" s="11" t="s">
        <v>76</v>
      </c>
      <c r="B70" s="2" t="s">
        <v>26</v>
      </c>
      <c r="C70" s="3"/>
      <c r="D70" s="3"/>
      <c r="E70" s="3"/>
      <c r="F70" s="3"/>
      <c r="G70" s="3"/>
      <c r="H70" s="3"/>
    </row>
    <row r="71" spans="1:8" x14ac:dyDescent="0.25">
      <c r="A71" s="11" t="s">
        <v>76</v>
      </c>
      <c r="B71" s="2" t="s">
        <v>27</v>
      </c>
      <c r="C71" s="5"/>
      <c r="D71" s="3"/>
      <c r="E71" s="3"/>
      <c r="F71" s="3"/>
      <c r="G71" s="3"/>
      <c r="H71" s="3"/>
    </row>
    <row r="72" spans="1:8" ht="13.8" thickBot="1" x14ac:dyDescent="0.3">
      <c r="A72" s="31"/>
    </row>
    <row r="73" spans="1:8" ht="13.8" thickBot="1" x14ac:dyDescent="0.3">
      <c r="A73" s="31"/>
      <c r="C73" s="34"/>
      <c r="D73" s="35"/>
      <c r="E73" s="35" t="s">
        <v>38</v>
      </c>
      <c r="F73" s="35"/>
      <c r="G73" s="35"/>
      <c r="H73" s="36"/>
    </row>
    <row r="74" spans="1:8" x14ac:dyDescent="0.25">
      <c r="A74" s="11" t="s">
        <v>38</v>
      </c>
      <c r="B74" s="2" t="s">
        <v>18</v>
      </c>
      <c r="C74" s="37"/>
      <c r="D74" s="39"/>
      <c r="E74" s="39"/>
      <c r="F74" s="39"/>
      <c r="G74" s="39"/>
      <c r="H74" s="39"/>
    </row>
    <row r="75" spans="1:8" x14ac:dyDescent="0.25">
      <c r="A75" s="11" t="s">
        <v>38</v>
      </c>
      <c r="B75" s="2" t="s">
        <v>26</v>
      </c>
      <c r="C75" s="3"/>
      <c r="D75" s="6"/>
      <c r="E75" s="6"/>
      <c r="F75" s="6"/>
      <c r="G75" s="6"/>
      <c r="H75" s="6"/>
    </row>
    <row r="76" spans="1:8" x14ac:dyDescent="0.25">
      <c r="A76" s="11" t="s">
        <v>38</v>
      </c>
      <c r="B76" s="2" t="s">
        <v>27</v>
      </c>
      <c r="C76" s="5"/>
      <c r="D76" s="6"/>
      <c r="E76" s="6"/>
      <c r="F76" s="6"/>
      <c r="G76" s="6"/>
      <c r="H76" s="6"/>
    </row>
    <row r="77" spans="1:8" ht="13.8" thickBot="1" x14ac:dyDescent="0.3"/>
    <row r="78" spans="1:8" ht="13.8" thickBot="1" x14ac:dyDescent="0.3">
      <c r="A78" s="30"/>
      <c r="C78" s="34"/>
      <c r="D78" s="35"/>
      <c r="E78" s="35" t="s">
        <v>765</v>
      </c>
      <c r="F78" s="35"/>
      <c r="G78" s="35"/>
      <c r="H78" s="36"/>
    </row>
    <row r="79" spans="1:8" x14ac:dyDescent="0.25">
      <c r="A79" s="11" t="s">
        <v>765</v>
      </c>
      <c r="B79" s="2" t="s">
        <v>767</v>
      </c>
      <c r="C79" s="37" t="s">
        <v>769</v>
      </c>
      <c r="D79" s="37" t="s">
        <v>770</v>
      </c>
      <c r="E79" s="39"/>
      <c r="F79" s="39"/>
      <c r="G79" s="39"/>
      <c r="H79" s="39"/>
    </row>
    <row r="80" spans="1:8" x14ac:dyDescent="0.25">
      <c r="A80" s="11" t="s">
        <v>765</v>
      </c>
      <c r="B80" s="2" t="s">
        <v>768</v>
      </c>
      <c r="C80" s="3" t="s">
        <v>771</v>
      </c>
      <c r="D80" s="5" t="s">
        <v>772</v>
      </c>
      <c r="E80" s="6"/>
      <c r="F80" s="6"/>
      <c r="G80" s="6"/>
      <c r="H80" s="6"/>
    </row>
    <row r="81" spans="1:8" x14ac:dyDescent="0.25">
      <c r="A81" s="11" t="s">
        <v>765</v>
      </c>
      <c r="B81" s="2" t="s">
        <v>39</v>
      </c>
      <c r="C81" s="7"/>
      <c r="D81" s="7"/>
      <c r="E81" s="7"/>
      <c r="F81" s="8"/>
      <c r="G81" s="6"/>
      <c r="H81" s="6"/>
    </row>
    <row r="82" spans="1:8" ht="13.8" thickBot="1" x14ac:dyDescent="0.3">
      <c r="A82" s="31"/>
    </row>
    <row r="83" spans="1:8" ht="13.8" thickBot="1" x14ac:dyDescent="0.3">
      <c r="A83" s="31"/>
      <c r="C83" s="34"/>
      <c r="D83" s="35"/>
      <c r="E83" s="35" t="s">
        <v>755</v>
      </c>
      <c r="F83" s="35"/>
      <c r="G83" s="35"/>
      <c r="H83" s="36"/>
    </row>
    <row r="84" spans="1:8" x14ac:dyDescent="0.25">
      <c r="A84" s="11" t="s">
        <v>755</v>
      </c>
      <c r="B84" s="2" t="s">
        <v>756</v>
      </c>
      <c r="C84" s="37" t="s">
        <v>759</v>
      </c>
      <c r="D84" s="37"/>
      <c r="E84" s="39"/>
      <c r="F84" s="39"/>
      <c r="G84" s="39"/>
      <c r="H84" s="39"/>
    </row>
    <row r="85" spans="1:8" x14ac:dyDescent="0.25">
      <c r="A85" s="11" t="s">
        <v>755</v>
      </c>
      <c r="B85" s="2" t="s">
        <v>756</v>
      </c>
      <c r="C85" s="3" t="s">
        <v>761</v>
      </c>
      <c r="D85" s="5" t="s">
        <v>762</v>
      </c>
      <c r="E85" s="6"/>
      <c r="F85" s="6"/>
      <c r="G85" s="6"/>
      <c r="H85" s="6"/>
    </row>
    <row r="86" spans="1:8" x14ac:dyDescent="0.25">
      <c r="A86" s="11" t="s">
        <v>755</v>
      </c>
      <c r="B86" s="2" t="s">
        <v>757</v>
      </c>
      <c r="C86" s="3" t="s">
        <v>763</v>
      </c>
      <c r="D86" s="3" t="s">
        <v>764</v>
      </c>
      <c r="E86" s="7"/>
      <c r="F86" s="8"/>
      <c r="G86" s="6"/>
      <c r="H86" s="6"/>
    </row>
    <row r="87" spans="1:8" ht="13.8" thickBot="1" x14ac:dyDescent="0.3"/>
    <row r="88" spans="1:8" ht="13.8" thickBot="1" x14ac:dyDescent="0.3">
      <c r="A88" s="30"/>
      <c r="C88" s="34"/>
      <c r="D88" s="35"/>
      <c r="E88" s="35" t="s">
        <v>774</v>
      </c>
      <c r="F88" s="35"/>
      <c r="G88" s="35"/>
      <c r="H88" s="36"/>
    </row>
    <row r="89" spans="1:8" x14ac:dyDescent="0.25">
      <c r="A89" s="11" t="s">
        <v>773</v>
      </c>
      <c r="B89" s="2" t="s">
        <v>775</v>
      </c>
      <c r="C89" s="37" t="s">
        <v>776</v>
      </c>
      <c r="D89" s="37" t="s">
        <v>777</v>
      </c>
      <c r="E89" s="37" t="s">
        <v>778</v>
      </c>
      <c r="F89" s="37"/>
      <c r="G89" s="37"/>
      <c r="H89" s="37"/>
    </row>
    <row r="90" spans="1:8" x14ac:dyDescent="0.25">
      <c r="A90" s="11" t="s">
        <v>773</v>
      </c>
      <c r="B90" s="2"/>
      <c r="C90" s="3"/>
      <c r="D90" s="3"/>
      <c r="E90" s="3"/>
      <c r="F90" s="3"/>
      <c r="G90" s="3"/>
      <c r="H90" s="3"/>
    </row>
    <row r="91" spans="1:8" x14ac:dyDescent="0.25">
      <c r="A91" s="11" t="s">
        <v>773</v>
      </c>
      <c r="B91" s="2"/>
      <c r="C91" s="5"/>
      <c r="D91" s="3"/>
      <c r="E91" s="3"/>
      <c r="F91" s="3"/>
      <c r="G91" s="3"/>
      <c r="H91" s="3"/>
    </row>
    <row r="92" spans="1:8" ht="13.8" thickBot="1" x14ac:dyDescent="0.3">
      <c r="A92" s="31"/>
    </row>
    <row r="93" spans="1:8" ht="13.2" customHeight="1" thickBot="1" x14ac:dyDescent="0.3">
      <c r="A93" s="31"/>
      <c r="C93" s="34"/>
      <c r="D93" s="35"/>
      <c r="E93" s="35" t="s">
        <v>44</v>
      </c>
      <c r="F93" s="35"/>
      <c r="G93" s="35"/>
      <c r="H93" s="36"/>
    </row>
    <row r="94" spans="1:8" x14ac:dyDescent="0.25">
      <c r="A94" s="11" t="s">
        <v>90</v>
      </c>
      <c r="B94" s="2" t="s">
        <v>46</v>
      </c>
      <c r="C94" s="37"/>
      <c r="D94" s="37"/>
      <c r="E94" s="37"/>
      <c r="F94" s="37"/>
      <c r="G94" s="37"/>
      <c r="H94" s="37"/>
    </row>
    <row r="95" spans="1:8" x14ac:dyDescent="0.25">
      <c r="A95" s="11" t="s">
        <v>90</v>
      </c>
      <c r="B95" s="2"/>
      <c r="C95" s="3"/>
      <c r="D95" s="3"/>
      <c r="E95" s="3"/>
      <c r="F95" s="3"/>
      <c r="G95" s="3"/>
      <c r="H95" s="3"/>
    </row>
    <row r="96" spans="1:8" ht="13.2" customHeight="1" x14ac:dyDescent="0.25">
      <c r="A96" s="11" t="s">
        <v>90</v>
      </c>
      <c r="B96" s="2"/>
      <c r="C96" s="5"/>
      <c r="D96" s="3"/>
      <c r="E96" s="3"/>
      <c r="F96" s="3"/>
      <c r="G96" s="3"/>
      <c r="H96" s="3"/>
    </row>
    <row r="97" spans="1:8" ht="13.8" thickBot="1" x14ac:dyDescent="0.3">
      <c r="A97" s="31"/>
    </row>
    <row r="98" spans="1:8" ht="13.8" thickBot="1" x14ac:dyDescent="0.3">
      <c r="A98" s="31"/>
      <c r="C98" s="34"/>
      <c r="D98" s="35"/>
      <c r="E98" s="35" t="s">
        <v>45</v>
      </c>
      <c r="F98" s="35"/>
      <c r="G98" s="35"/>
      <c r="H98" s="36"/>
    </row>
    <row r="99" spans="1:8" x14ac:dyDescent="0.25">
      <c r="A99" s="11" t="s">
        <v>91</v>
      </c>
      <c r="B99" s="2" t="s">
        <v>47</v>
      </c>
      <c r="C99" s="37"/>
      <c r="D99" s="37"/>
      <c r="E99" s="37"/>
      <c r="F99" s="37"/>
      <c r="G99" s="37"/>
      <c r="H99" s="37"/>
    </row>
    <row r="100" spans="1:8" x14ac:dyDescent="0.25">
      <c r="A100" s="11" t="s">
        <v>91</v>
      </c>
      <c r="B100" s="2"/>
      <c r="C100" s="3"/>
      <c r="D100" s="3"/>
      <c r="E100" s="3"/>
      <c r="F100" s="3"/>
      <c r="G100" s="3"/>
      <c r="H100" s="3"/>
    </row>
    <row r="101" spans="1:8" x14ac:dyDescent="0.25">
      <c r="A101" s="11" t="s">
        <v>91</v>
      </c>
      <c r="B101" s="2"/>
      <c r="C101" s="5"/>
      <c r="D101" s="3"/>
      <c r="E101" s="3"/>
      <c r="F101" s="3"/>
      <c r="G101" s="3"/>
      <c r="H101" s="3"/>
    </row>
    <row r="102" spans="1:8" ht="13.8" thickBot="1" x14ac:dyDescent="0.3"/>
    <row r="103" spans="1:8" ht="13.8" thickBot="1" x14ac:dyDescent="0.3">
      <c r="A103" s="30"/>
      <c r="C103" s="34"/>
      <c r="D103" s="35"/>
      <c r="E103" s="35" t="s">
        <v>41</v>
      </c>
      <c r="F103" s="35"/>
      <c r="G103" s="35"/>
      <c r="H103" s="36"/>
    </row>
    <row r="104" spans="1:8" x14ac:dyDescent="0.25">
      <c r="A104" s="11" t="s">
        <v>41</v>
      </c>
      <c r="B104" s="2" t="s">
        <v>42</v>
      </c>
      <c r="C104" s="38"/>
      <c r="D104" s="38"/>
      <c r="E104" s="38"/>
      <c r="F104" s="38"/>
      <c r="G104" s="38"/>
      <c r="H104" s="38"/>
    </row>
    <row r="105" spans="1:8" ht="13.8" thickBot="1" x14ac:dyDescent="0.3"/>
    <row r="106" spans="1:8" ht="13.2" customHeight="1" thickBot="1" x14ac:dyDescent="0.3">
      <c r="A106" s="30"/>
      <c r="C106" s="34"/>
      <c r="D106" s="35"/>
      <c r="E106" s="35" t="s">
        <v>48</v>
      </c>
      <c r="F106" s="35"/>
      <c r="G106" s="35"/>
      <c r="H106" s="36"/>
    </row>
    <row r="107" spans="1:8" x14ac:dyDescent="0.25">
      <c r="A107" s="11" t="s">
        <v>48</v>
      </c>
      <c r="B107" s="2" t="s">
        <v>53</v>
      </c>
      <c r="C107" s="12"/>
      <c r="D107" s="12"/>
      <c r="E107" s="33"/>
      <c r="F107" s="33"/>
      <c r="G107" s="33"/>
      <c r="H107" s="33"/>
    </row>
    <row r="108" spans="1:8" x14ac:dyDescent="0.25">
      <c r="A108" s="11" t="s">
        <v>48</v>
      </c>
      <c r="B108" s="2" t="s">
        <v>52</v>
      </c>
      <c r="C108" s="12"/>
      <c r="D108" s="12"/>
      <c r="E108" s="12"/>
      <c r="F108" s="12"/>
      <c r="G108" s="12"/>
      <c r="H108" s="12"/>
    </row>
    <row r="109" spans="1:8" ht="13.8" thickBot="1" x14ac:dyDescent="0.3">
      <c r="A109"/>
    </row>
    <row r="110" spans="1:8" ht="13.2" customHeight="1" thickBot="1" x14ac:dyDescent="0.3">
      <c r="A110" s="30"/>
      <c r="C110" s="34"/>
      <c r="D110" s="35"/>
      <c r="E110" s="35" t="s">
        <v>56</v>
      </c>
      <c r="F110" s="35"/>
      <c r="G110" s="35"/>
      <c r="H110" s="36"/>
    </row>
    <row r="111" spans="1:8" x14ac:dyDescent="0.25">
      <c r="A111" s="11" t="s">
        <v>55</v>
      </c>
      <c r="B111" s="2" t="s">
        <v>57</v>
      </c>
      <c r="C111" s="37"/>
      <c r="D111" s="37"/>
      <c r="E111" s="38"/>
      <c r="F111" s="38"/>
      <c r="G111" s="38"/>
      <c r="H111" s="38"/>
    </row>
    <row r="112" spans="1:8" ht="13.8" thickBot="1" x14ac:dyDescent="0.3">
      <c r="A112"/>
    </row>
    <row r="113" spans="1:8" ht="13.8" thickBot="1" x14ac:dyDescent="0.3">
      <c r="A113" s="30"/>
      <c r="C113" s="34"/>
      <c r="D113" s="35"/>
      <c r="E113" s="35" t="s">
        <v>54</v>
      </c>
      <c r="F113" s="35"/>
      <c r="G113" s="35"/>
      <c r="H113" s="36"/>
    </row>
    <row r="114" spans="1:8" x14ac:dyDescent="0.25">
      <c r="A114" s="11" t="s">
        <v>54</v>
      </c>
      <c r="B114" s="2" t="s">
        <v>57</v>
      </c>
      <c r="C114" s="37"/>
      <c r="D114" s="37"/>
      <c r="E114" s="37"/>
      <c r="F114" s="37"/>
      <c r="G114" s="37"/>
      <c r="H114" s="37"/>
    </row>
    <row r="115" spans="1:8" ht="13.8" thickBot="1" x14ac:dyDescent="0.3">
      <c r="A115"/>
    </row>
    <row r="116" spans="1:8" ht="13.8" thickBot="1" x14ac:dyDescent="0.3">
      <c r="A116" s="30"/>
      <c r="C116" s="34"/>
      <c r="D116" s="35"/>
      <c r="E116" s="35" t="s">
        <v>58</v>
      </c>
      <c r="F116" s="35"/>
      <c r="G116" s="35"/>
      <c r="H116" s="36"/>
    </row>
    <row r="117" spans="1:8" x14ac:dyDescent="0.25">
      <c r="A117" s="11" t="s">
        <v>58</v>
      </c>
      <c r="B117" s="2" t="s">
        <v>57</v>
      </c>
      <c r="C117" s="37"/>
      <c r="D117" s="37"/>
      <c r="E117" s="37"/>
      <c r="F117" s="37"/>
      <c r="G117" s="37"/>
      <c r="H117" s="37"/>
    </row>
    <row r="118" spans="1:8" ht="13.8" thickBot="1" x14ac:dyDescent="0.3">
      <c r="A118" s="30"/>
      <c r="B118" s="1"/>
    </row>
    <row r="119" spans="1:8" ht="13.8" thickBot="1" x14ac:dyDescent="0.3">
      <c r="A119" s="30"/>
      <c r="C119" s="34"/>
      <c r="D119" s="35"/>
      <c r="E119" s="35" t="s">
        <v>93</v>
      </c>
      <c r="F119" s="35"/>
      <c r="G119" s="35"/>
      <c r="H119" s="36"/>
    </row>
    <row r="120" spans="1:8" x14ac:dyDescent="0.25">
      <c r="A120" s="11" t="s">
        <v>93</v>
      </c>
      <c r="B120" s="2" t="s">
        <v>57</v>
      </c>
      <c r="C120" s="43"/>
      <c r="D120" s="38"/>
      <c r="E120" s="38"/>
      <c r="F120" s="38"/>
      <c r="G120" s="38"/>
      <c r="H120" s="38"/>
    </row>
    <row r="121" spans="1:8" ht="13.8" thickBot="1" x14ac:dyDescent="0.3">
      <c r="A121"/>
    </row>
    <row r="122" spans="1:8" ht="13.8" thickBot="1" x14ac:dyDescent="0.3">
      <c r="A122" s="30"/>
      <c r="C122" s="34"/>
      <c r="D122" s="35"/>
      <c r="E122" s="35" t="s">
        <v>59</v>
      </c>
      <c r="F122" s="35"/>
      <c r="G122" s="35"/>
      <c r="H122" s="36"/>
    </row>
    <row r="123" spans="1:8" x14ac:dyDescent="0.25">
      <c r="A123" s="11" t="s">
        <v>92</v>
      </c>
      <c r="B123" s="2" t="s">
        <v>57</v>
      </c>
      <c r="C123" s="40"/>
      <c r="D123" s="37"/>
      <c r="E123" s="38"/>
      <c r="F123" s="38"/>
      <c r="G123" s="38"/>
      <c r="H123" s="38"/>
    </row>
    <row r="124" spans="1:8" ht="13.8" thickBot="1" x14ac:dyDescent="0.3">
      <c r="A124"/>
    </row>
    <row r="125" spans="1:8" ht="13.8" thickBot="1" x14ac:dyDescent="0.3">
      <c r="A125" s="30"/>
      <c r="C125" s="34"/>
      <c r="D125" s="35"/>
      <c r="E125" s="35" t="s">
        <v>60</v>
      </c>
      <c r="F125" s="35"/>
      <c r="G125" s="35"/>
      <c r="H125" s="36"/>
    </row>
    <row r="126" spans="1:8" x14ac:dyDescent="0.25">
      <c r="A126" s="11" t="s">
        <v>60</v>
      </c>
      <c r="B126" s="2" t="s">
        <v>61</v>
      </c>
      <c r="C126" s="40"/>
      <c r="D126" s="40"/>
      <c r="E126" s="40"/>
      <c r="F126" s="40"/>
      <c r="G126" s="33"/>
      <c r="H126" s="33"/>
    </row>
    <row r="127" spans="1:8" x14ac:dyDescent="0.25">
      <c r="A127" s="11" t="s">
        <v>60</v>
      </c>
      <c r="B127" s="1" t="s">
        <v>62</v>
      </c>
      <c r="C127" s="40"/>
      <c r="D127" s="40"/>
      <c r="E127" s="40"/>
      <c r="F127" s="40"/>
      <c r="G127" s="12"/>
      <c r="H127" s="12"/>
    </row>
    <row r="128" spans="1:8" ht="13.8" thickBot="1" x14ac:dyDescent="0.3">
      <c r="A128"/>
    </row>
    <row r="129" spans="1:8" ht="13.8" thickBot="1" x14ac:dyDescent="0.3">
      <c r="A129" s="30"/>
      <c r="C129" s="34"/>
      <c r="D129" s="35"/>
      <c r="E129" s="35" t="s">
        <v>63</v>
      </c>
      <c r="F129" s="35"/>
      <c r="G129" s="35"/>
      <c r="H129" s="36"/>
    </row>
    <row r="130" spans="1:8" x14ac:dyDescent="0.25">
      <c r="A130" s="11" t="s">
        <v>63</v>
      </c>
      <c r="B130" s="2" t="s">
        <v>64</v>
      </c>
      <c r="C130" s="40"/>
      <c r="D130" s="33"/>
      <c r="E130" s="33"/>
      <c r="F130" s="33"/>
      <c r="G130" s="33"/>
      <c r="H130" s="33"/>
    </row>
    <row r="131" spans="1:8" x14ac:dyDescent="0.25">
      <c r="A131" s="11" t="s">
        <v>63</v>
      </c>
      <c r="B131" s="2" t="s">
        <v>65</v>
      </c>
      <c r="C131" s="44"/>
      <c r="D131" s="12"/>
      <c r="E131" s="13"/>
      <c r="F131" s="13"/>
      <c r="G131" s="13"/>
      <c r="H131" s="13"/>
    </row>
    <row r="132" spans="1:8" x14ac:dyDescent="0.25">
      <c r="A132" s="11" t="s">
        <v>63</v>
      </c>
      <c r="B132" s="2" t="s">
        <v>66</v>
      </c>
      <c r="C132" s="44"/>
      <c r="D132" s="12"/>
      <c r="E132" s="12"/>
      <c r="F132" s="12"/>
      <c r="G132" s="12"/>
      <c r="H132" s="12"/>
    </row>
  </sheetData>
  <phoneticPr fontId="4" type="noConversion"/>
  <conditionalFormatting sqref="C2:H2 C1:D1 F1:H1 C133:H1048576">
    <cfRule type="duplicateValues" dxfId="10" priority="4"/>
  </conditionalFormatting>
  <conditionalFormatting sqref="K15">
    <cfRule type="duplicateValues" dxfId="9" priority="2"/>
  </conditionalFormatting>
  <conditionalFormatting sqref="C4:H6 C8:H11 C18:H21 C23:H26 C28:H31 C33:H36 C38:H41 C43:H44 C46:H47 C49:H52 C54:H57 C59:H62 C64:H67 C69:H72 C74:H77 C78:D78 F78:H78 C84:H87 C83:D83 F83:H83 C89:H92 C88:D88 F88:H88 C94:H97 C93:D93 F93:H93 C99:H102 C98:D98 F98:H98 C104:H105 C103:D103 F103:H103 C106:D106 F106:H106 C111:H112 C110:D110 F110:H110 C114:H115 C113:D113 F113:H113 C117:H118 C116:D116 F116:H116 C123:H124 C122:D122 F122:H122 C125:D125 F125:H125 C129:D129 F129:H129 C73:D73 F73:H73 C68:D68 F68:H68 C63:D63 F63:H63 C58:D58 F58:H58 C53:D53 F53:H53 C48:D48 F48:H48 C45:D45 F45:H45 C42:D42 F42:H42 C37:D37 F37:H37 C32:D32 F32:H32 C27:D27 F27:H27 C22:D22 F22:H22 C17:D17 F17:H17 C12:D12 F12:H12 C7:D7 F7:H7 D3 F3:H3 C120:H121 C119:D119 F119:H119 C107:H109 C126:H128 C130:H132 C13:H16 C79:H82">
    <cfRule type="duplicateValues" dxfId="8" priority="1"/>
  </conditionalFormatting>
  <pageMargins left="0.7" right="0.7" top="0.75" bottom="0.75" header="0.3" footer="0.3"/>
  <pageSetup paperSize="9" orientation="portrait" horizontalDpi="4294967293" verticalDpi="4294967293" r:id="rId1"/>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100-000000000000}">
          <x14:formula1>
            <xm:f>'Réponses au formulaire 1'!$E:$E</xm:f>
          </x14:formula1>
          <xm:sqref>K15 C4:E5 C28:H30 C33:C35 C38:C40 C43:D43 C46:D46 C49:D51 C54:C56 C59:C61 C64:H65 C69:H71 C74:C76 D13:E15 C84:D86 C131:D131 C104:H104 C8:E10 C89:H91 C94:H96 C99:H101 C108:H108 C114:H114 C111:H111 C18:E20 C123:H123 C126:C127 C132:H132 C13:C16 C23:C26 C117:H118 C120:H120 C107:D107 D126:F126 D127:H127 C130 C79:D80</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H120"/>
  <sheetViews>
    <sheetView topLeftCell="A76" zoomScale="78" workbookViewId="0">
      <selection activeCell="C77" sqref="C77"/>
    </sheetView>
  </sheetViews>
  <sheetFormatPr baseColWidth="10" defaultColWidth="11.44140625" defaultRowHeight="13.2" x14ac:dyDescent="0.25"/>
  <cols>
    <col min="1" max="1" width="24.6640625" style="10" customWidth="1"/>
    <col min="2" max="2" width="12.6640625" customWidth="1"/>
    <col min="3" max="8" width="20.6640625" customWidth="1"/>
  </cols>
  <sheetData>
    <row r="1" spans="1:8" x14ac:dyDescent="0.25">
      <c r="A1" s="18" t="s">
        <v>51</v>
      </c>
      <c r="B1" s="18"/>
      <c r="C1" s="18"/>
      <c r="D1" s="18"/>
      <c r="E1" s="18"/>
      <c r="F1" s="18"/>
      <c r="G1" s="18"/>
      <c r="H1" s="18"/>
    </row>
    <row r="2" spans="1:8" ht="13.8" thickBot="1" x14ac:dyDescent="0.3"/>
    <row r="3" spans="1:8" ht="13.8" thickBot="1" x14ac:dyDescent="0.3">
      <c r="C3" s="34"/>
      <c r="D3" s="35"/>
      <c r="E3" s="35" t="s">
        <v>17</v>
      </c>
      <c r="F3" s="35"/>
      <c r="G3" s="35"/>
      <c r="H3" s="36"/>
    </row>
    <row r="4" spans="1:8" x14ac:dyDescent="0.25">
      <c r="A4" s="11" t="s">
        <v>17</v>
      </c>
      <c r="B4" s="2" t="s">
        <v>789</v>
      </c>
      <c r="C4" s="37" t="s">
        <v>790</v>
      </c>
      <c r="D4" s="37" t="s">
        <v>791</v>
      </c>
      <c r="E4" s="37"/>
      <c r="F4" s="39"/>
      <c r="G4" s="39"/>
      <c r="H4" s="39"/>
    </row>
    <row r="5" spans="1:8" x14ac:dyDescent="0.25">
      <c r="A5" s="11" t="s">
        <v>17</v>
      </c>
      <c r="B5" s="2" t="s">
        <v>22</v>
      </c>
      <c r="C5" s="3" t="s">
        <v>792</v>
      </c>
      <c r="D5" s="5" t="s">
        <v>770</v>
      </c>
      <c r="E5" s="3"/>
      <c r="F5" s="6"/>
      <c r="G5" s="6"/>
      <c r="H5" s="6"/>
    </row>
    <row r="6" spans="1:8" ht="13.8" thickBot="1" x14ac:dyDescent="0.3"/>
    <row r="7" spans="1:8" ht="13.8" thickBot="1" x14ac:dyDescent="0.3">
      <c r="C7" s="34"/>
      <c r="D7" s="35"/>
      <c r="E7" s="35" t="s">
        <v>25</v>
      </c>
      <c r="F7" s="35"/>
      <c r="G7" s="35"/>
      <c r="H7" s="36"/>
    </row>
    <row r="8" spans="1:8" x14ac:dyDescent="0.25">
      <c r="A8" s="11" t="s">
        <v>89</v>
      </c>
      <c r="B8" s="2" t="s">
        <v>18</v>
      </c>
      <c r="C8" s="37" t="s">
        <v>793</v>
      </c>
      <c r="D8" s="37" t="s">
        <v>794</v>
      </c>
      <c r="E8" s="37" t="s">
        <v>795</v>
      </c>
      <c r="F8" s="37" t="s">
        <v>764</v>
      </c>
      <c r="G8" s="39"/>
      <c r="H8" s="39"/>
    </row>
    <row r="9" spans="1:8" x14ac:dyDescent="0.25">
      <c r="A9" s="11" t="s">
        <v>89</v>
      </c>
      <c r="B9" s="2" t="s">
        <v>26</v>
      </c>
      <c r="C9" s="3" t="s">
        <v>782</v>
      </c>
      <c r="D9" s="5" t="s">
        <v>796</v>
      </c>
      <c r="E9" s="3" t="s">
        <v>797</v>
      </c>
      <c r="F9" s="3" t="s">
        <v>949</v>
      </c>
      <c r="G9" s="6"/>
      <c r="H9" s="6"/>
    </row>
    <row r="10" spans="1:8" x14ac:dyDescent="0.25">
      <c r="A10" s="11" t="s">
        <v>89</v>
      </c>
      <c r="B10" s="2" t="s">
        <v>27</v>
      </c>
      <c r="C10" s="3" t="s">
        <v>798</v>
      </c>
      <c r="D10" s="3" t="s">
        <v>781</v>
      </c>
      <c r="E10" s="4"/>
      <c r="F10" s="4"/>
      <c r="G10" s="6"/>
      <c r="H10" s="6"/>
    </row>
    <row r="11" spans="1:8" ht="13.8" thickBot="1" x14ac:dyDescent="0.3">
      <c r="A11" s="31"/>
      <c r="B11" s="1"/>
      <c r="E11" s="32"/>
      <c r="F11" s="9"/>
    </row>
    <row r="12" spans="1:8" ht="13.8" thickBot="1" x14ac:dyDescent="0.3">
      <c r="A12" s="31"/>
      <c r="C12" s="34"/>
      <c r="D12" s="35"/>
      <c r="E12" s="35" t="s">
        <v>24</v>
      </c>
      <c r="F12" s="35"/>
      <c r="G12" s="35"/>
      <c r="H12" s="36"/>
    </row>
    <row r="13" spans="1:8" x14ac:dyDescent="0.25">
      <c r="A13" s="11" t="s">
        <v>88</v>
      </c>
      <c r="B13" s="2" t="s">
        <v>766</v>
      </c>
      <c r="C13" s="37" t="s">
        <v>808</v>
      </c>
      <c r="D13" s="6"/>
      <c r="E13" s="6"/>
      <c r="F13" s="39"/>
      <c r="G13" s="39"/>
      <c r="H13" s="39"/>
    </row>
    <row r="14" spans="1:8" x14ac:dyDescent="0.25">
      <c r="A14" s="11" t="s">
        <v>88</v>
      </c>
      <c r="B14" s="2" t="s">
        <v>26</v>
      </c>
      <c r="C14" s="3" t="s">
        <v>809</v>
      </c>
      <c r="D14" s="6"/>
      <c r="E14" s="6"/>
      <c r="F14" s="6"/>
      <c r="G14" s="6"/>
      <c r="H14" s="6"/>
    </row>
    <row r="15" spans="1:8" x14ac:dyDescent="0.25">
      <c r="A15" s="11" t="s">
        <v>88</v>
      </c>
      <c r="B15" s="2" t="s">
        <v>27</v>
      </c>
      <c r="C15" s="3" t="s">
        <v>810</v>
      </c>
      <c r="D15" s="6"/>
      <c r="E15" s="6"/>
      <c r="F15" s="8"/>
      <c r="G15" s="6"/>
      <c r="H15" s="6"/>
    </row>
    <row r="16" spans="1:8" ht="13.8" thickBot="1" x14ac:dyDescent="0.3">
      <c r="B16" s="1"/>
      <c r="E16" s="32"/>
      <c r="F16" s="9"/>
    </row>
    <row r="17" spans="1:8" ht="13.2" customHeight="1" thickBot="1" x14ac:dyDescent="0.3">
      <c r="C17" s="34"/>
      <c r="D17" s="35"/>
      <c r="E17" s="35" t="s">
        <v>67</v>
      </c>
      <c r="F17" s="35"/>
      <c r="G17" s="35"/>
      <c r="H17" s="36"/>
    </row>
    <row r="18" spans="1:8" x14ac:dyDescent="0.25">
      <c r="A18" s="11" t="s">
        <v>87</v>
      </c>
      <c r="B18" s="2" t="s">
        <v>18</v>
      </c>
      <c r="C18" s="37"/>
      <c r="D18" s="37"/>
      <c r="E18" s="37"/>
      <c r="F18" s="39"/>
      <c r="G18" s="39"/>
      <c r="H18" s="39"/>
    </row>
    <row r="19" spans="1:8" x14ac:dyDescent="0.25">
      <c r="A19" s="11" t="s">
        <v>87</v>
      </c>
      <c r="B19" s="2" t="s">
        <v>19</v>
      </c>
      <c r="C19" s="3"/>
      <c r="D19" s="5"/>
      <c r="E19" s="3"/>
      <c r="F19" s="6"/>
      <c r="G19" s="6"/>
      <c r="H19" s="6"/>
    </row>
    <row r="20" spans="1:8" x14ac:dyDescent="0.25">
      <c r="A20" s="11" t="s">
        <v>87</v>
      </c>
      <c r="B20" s="2" t="s">
        <v>20</v>
      </c>
      <c r="C20" s="3"/>
      <c r="D20" s="3"/>
      <c r="E20" s="4"/>
      <c r="F20" s="8"/>
      <c r="G20" s="6"/>
      <c r="H20" s="6"/>
    </row>
    <row r="21" spans="1:8" ht="13.8" thickBot="1" x14ac:dyDescent="0.3">
      <c r="A21" s="31"/>
      <c r="B21" s="1"/>
      <c r="E21" s="32"/>
      <c r="F21" s="9"/>
    </row>
    <row r="22" spans="1:8" ht="13.8" thickBot="1" x14ac:dyDescent="0.3">
      <c r="A22" s="31"/>
      <c r="C22" s="34"/>
      <c r="D22" s="35"/>
      <c r="E22" s="35" t="s">
        <v>68</v>
      </c>
      <c r="F22" s="35"/>
      <c r="G22" s="35"/>
      <c r="H22" s="36"/>
    </row>
    <row r="23" spans="1:8" x14ac:dyDescent="0.25">
      <c r="A23" s="11" t="s">
        <v>86</v>
      </c>
      <c r="B23" s="2" t="s">
        <v>18</v>
      </c>
      <c r="C23" s="37"/>
      <c r="D23" s="39"/>
      <c r="E23" s="39"/>
      <c r="F23" s="39"/>
      <c r="G23" s="39"/>
      <c r="H23" s="39"/>
    </row>
    <row r="24" spans="1:8" x14ac:dyDescent="0.25">
      <c r="A24" s="11" t="s">
        <v>86</v>
      </c>
      <c r="B24" s="2" t="s">
        <v>19</v>
      </c>
      <c r="C24" s="3"/>
      <c r="D24" s="8"/>
      <c r="E24" s="6"/>
      <c r="F24" s="6"/>
      <c r="G24" s="6"/>
      <c r="H24" s="6"/>
    </row>
    <row r="25" spans="1:8" x14ac:dyDescent="0.25">
      <c r="A25" s="11" t="s">
        <v>86</v>
      </c>
      <c r="B25" s="2" t="s">
        <v>20</v>
      </c>
      <c r="C25" s="3"/>
      <c r="D25" s="6"/>
      <c r="E25" s="7"/>
      <c r="F25" s="8"/>
      <c r="G25" s="6"/>
      <c r="H25" s="6"/>
    </row>
    <row r="26" spans="1:8" ht="13.8" thickBot="1" x14ac:dyDescent="0.3">
      <c r="B26" s="1"/>
      <c r="E26" s="32"/>
      <c r="F26" s="9"/>
    </row>
    <row r="27" spans="1:8" ht="13.8" thickBot="1" x14ac:dyDescent="0.3">
      <c r="C27" s="34"/>
      <c r="D27" s="35"/>
      <c r="E27" s="35" t="s">
        <v>23</v>
      </c>
      <c r="F27" s="35"/>
      <c r="G27" s="35"/>
      <c r="H27" s="36"/>
    </row>
    <row r="28" spans="1:8" x14ac:dyDescent="0.25">
      <c r="A28" s="11" t="s">
        <v>85</v>
      </c>
      <c r="B28" s="2" t="s">
        <v>18</v>
      </c>
      <c r="C28" s="40" t="s">
        <v>811</v>
      </c>
      <c r="D28" s="37" t="s">
        <v>812</v>
      </c>
      <c r="E28" s="37" t="s">
        <v>813</v>
      </c>
      <c r="F28" s="37" t="s">
        <v>814</v>
      </c>
      <c r="G28" s="37" t="s">
        <v>815</v>
      </c>
      <c r="H28" s="37" t="s">
        <v>816</v>
      </c>
    </row>
    <row r="29" spans="1:8" x14ac:dyDescent="0.25">
      <c r="A29" s="11" t="s">
        <v>85</v>
      </c>
      <c r="B29" s="2" t="s">
        <v>26</v>
      </c>
      <c r="C29" s="41" t="s">
        <v>825</v>
      </c>
      <c r="D29" s="3" t="s">
        <v>818</v>
      </c>
      <c r="E29" s="3" t="s">
        <v>819</v>
      </c>
      <c r="F29" s="3" t="s">
        <v>786</v>
      </c>
      <c r="G29" s="3" t="s">
        <v>820</v>
      </c>
      <c r="H29" s="3" t="s">
        <v>821</v>
      </c>
    </row>
    <row r="30" spans="1:8" x14ac:dyDescent="0.25">
      <c r="A30" s="11" t="s">
        <v>85</v>
      </c>
      <c r="B30" s="2" t="s">
        <v>27</v>
      </c>
      <c r="C30" s="42" t="s">
        <v>822</v>
      </c>
      <c r="D30" s="3" t="s">
        <v>823</v>
      </c>
      <c r="E30" s="3" t="s">
        <v>824</v>
      </c>
      <c r="F30" s="3" t="s">
        <v>785</v>
      </c>
      <c r="G30" s="3" t="s">
        <v>817</v>
      </c>
      <c r="H30" s="3" t="s">
        <v>826</v>
      </c>
    </row>
    <row r="31" spans="1:8" ht="13.8" thickBot="1" x14ac:dyDescent="0.3">
      <c r="A31" s="31"/>
    </row>
    <row r="32" spans="1:8" ht="13.8" thickBot="1" x14ac:dyDescent="0.3">
      <c r="A32" s="31"/>
      <c r="C32" s="34"/>
      <c r="D32" s="35"/>
      <c r="E32" s="35" t="s">
        <v>28</v>
      </c>
      <c r="F32" s="35"/>
      <c r="G32" s="35"/>
      <c r="H32" s="36"/>
    </row>
    <row r="33" spans="1:8" x14ac:dyDescent="0.25">
      <c r="A33" s="11" t="s">
        <v>84</v>
      </c>
      <c r="B33" s="2" t="s">
        <v>18</v>
      </c>
      <c r="C33" s="40" t="s">
        <v>827</v>
      </c>
      <c r="D33" s="39"/>
      <c r="E33" s="39"/>
      <c r="F33" s="39"/>
      <c r="G33" s="39"/>
      <c r="H33" s="39"/>
    </row>
    <row r="34" spans="1:8" x14ac:dyDescent="0.25">
      <c r="A34" s="11" t="s">
        <v>84</v>
      </c>
      <c r="B34" s="2" t="s">
        <v>26</v>
      </c>
      <c r="C34" s="41" t="s">
        <v>828</v>
      </c>
      <c r="D34" s="6"/>
      <c r="E34" s="6"/>
      <c r="F34" s="6"/>
      <c r="G34" s="6"/>
      <c r="H34" s="6"/>
    </row>
    <row r="35" spans="1:8" x14ac:dyDescent="0.25">
      <c r="A35" s="11" t="s">
        <v>84</v>
      </c>
      <c r="B35" s="2" t="s">
        <v>27</v>
      </c>
      <c r="C35" s="42" t="s">
        <v>829</v>
      </c>
      <c r="D35" s="6"/>
      <c r="E35" s="6"/>
      <c r="F35" s="6"/>
      <c r="G35" s="6"/>
      <c r="H35" s="6"/>
    </row>
    <row r="36" spans="1:8" ht="13.8" thickBot="1" x14ac:dyDescent="0.3">
      <c r="A36" s="31"/>
    </row>
    <row r="37" spans="1:8" ht="13.8" thickBot="1" x14ac:dyDescent="0.3">
      <c r="A37" s="31"/>
      <c r="C37" s="34"/>
      <c r="D37" s="35"/>
      <c r="E37" s="35" t="s">
        <v>29</v>
      </c>
      <c r="F37" s="35"/>
      <c r="G37" s="35"/>
      <c r="H37" s="36"/>
    </row>
    <row r="38" spans="1:8" x14ac:dyDescent="0.25">
      <c r="A38" s="11" t="s">
        <v>83</v>
      </c>
      <c r="B38" s="2" t="s">
        <v>18</v>
      </c>
      <c r="C38" s="40" t="s">
        <v>830</v>
      </c>
      <c r="D38" s="40" t="s">
        <v>831</v>
      </c>
      <c r="E38" s="39"/>
      <c r="F38" s="39"/>
      <c r="G38" s="39"/>
      <c r="H38" s="39"/>
    </row>
    <row r="39" spans="1:8" x14ac:dyDescent="0.25">
      <c r="A39" s="11" t="s">
        <v>83</v>
      </c>
      <c r="B39" s="2" t="s">
        <v>26</v>
      </c>
      <c r="C39" s="41" t="s">
        <v>832</v>
      </c>
      <c r="D39" s="41"/>
      <c r="E39" s="41" t="s">
        <v>833</v>
      </c>
      <c r="F39" s="6"/>
      <c r="G39" s="6"/>
      <c r="H39" s="6"/>
    </row>
    <row r="40" spans="1:8" x14ac:dyDescent="0.25">
      <c r="A40" s="11" t="s">
        <v>83</v>
      </c>
      <c r="B40" s="2" t="s">
        <v>27</v>
      </c>
      <c r="C40" s="42" t="s">
        <v>834</v>
      </c>
      <c r="D40" s="42" t="s">
        <v>788</v>
      </c>
      <c r="E40" s="6"/>
      <c r="F40" s="6"/>
      <c r="G40" s="6"/>
      <c r="H40" s="6"/>
    </row>
    <row r="41" spans="1:8" ht="13.8" thickBot="1" x14ac:dyDescent="0.3"/>
    <row r="42" spans="1:8" ht="13.8" thickBot="1" x14ac:dyDescent="0.3">
      <c r="C42" s="34"/>
      <c r="D42" s="35"/>
      <c r="E42" s="35" t="s">
        <v>855</v>
      </c>
      <c r="F42" s="35"/>
      <c r="G42" s="35"/>
      <c r="H42" s="36"/>
    </row>
    <row r="43" spans="1:8" x14ac:dyDescent="0.25">
      <c r="A43" s="11" t="s">
        <v>852</v>
      </c>
      <c r="B43" s="2" t="s">
        <v>18</v>
      </c>
      <c r="C43" s="40" t="s">
        <v>847</v>
      </c>
      <c r="D43" s="40" t="s">
        <v>848</v>
      </c>
      <c r="E43" s="39"/>
      <c r="F43" s="39"/>
      <c r="G43" s="39"/>
      <c r="H43" s="39"/>
    </row>
    <row r="44" spans="1:8" x14ac:dyDescent="0.25">
      <c r="A44" s="11" t="s">
        <v>852</v>
      </c>
      <c r="B44" s="2" t="s">
        <v>846</v>
      </c>
      <c r="C44" s="60" t="s">
        <v>849</v>
      </c>
      <c r="D44" s="40" t="s">
        <v>850</v>
      </c>
      <c r="E44" s="59"/>
      <c r="F44" s="59"/>
      <c r="G44" s="59"/>
      <c r="H44" s="59"/>
    </row>
    <row r="45" spans="1:8" x14ac:dyDescent="0.25">
      <c r="A45" s="11" t="s">
        <v>851</v>
      </c>
      <c r="B45" s="2" t="s">
        <v>18</v>
      </c>
      <c r="C45" s="60" t="s">
        <v>853</v>
      </c>
      <c r="D45" s="59"/>
      <c r="E45" s="59"/>
      <c r="F45" s="59"/>
      <c r="G45" s="59"/>
      <c r="H45" s="59"/>
    </row>
    <row r="46" spans="1:8" ht="13.8" thickBot="1" x14ac:dyDescent="0.3">
      <c r="A46" s="11" t="s">
        <v>851</v>
      </c>
      <c r="B46" s="2" t="s">
        <v>26</v>
      </c>
      <c r="C46" s="60" t="s">
        <v>854</v>
      </c>
      <c r="D46" s="59"/>
    </row>
    <row r="47" spans="1:8" ht="13.8" thickBot="1" x14ac:dyDescent="0.3">
      <c r="A47" s="31"/>
      <c r="C47" s="34"/>
      <c r="D47" s="35"/>
      <c r="E47" s="35" t="s">
        <v>773</v>
      </c>
      <c r="F47" s="35"/>
      <c r="G47" s="35"/>
      <c r="H47" s="36"/>
    </row>
    <row r="48" spans="1:8" x14ac:dyDescent="0.25">
      <c r="A48" s="11" t="s">
        <v>836</v>
      </c>
      <c r="B48" s="2" t="s">
        <v>835</v>
      </c>
      <c r="C48" s="40" t="s">
        <v>776</v>
      </c>
      <c r="D48" s="37" t="s">
        <v>839</v>
      </c>
      <c r="E48" s="37" t="s">
        <v>840</v>
      </c>
      <c r="F48" s="39"/>
      <c r="G48" s="39"/>
      <c r="H48" s="39"/>
    </row>
    <row r="49" spans="1:8" x14ac:dyDescent="0.25">
      <c r="A49" s="11" t="s">
        <v>836</v>
      </c>
      <c r="B49" s="2" t="s">
        <v>837</v>
      </c>
      <c r="C49" s="40" t="s">
        <v>777</v>
      </c>
      <c r="D49" s="37"/>
      <c r="E49" s="37" t="s">
        <v>842</v>
      </c>
      <c r="F49" s="37" t="s">
        <v>843</v>
      </c>
      <c r="G49" s="59"/>
      <c r="H49" s="59"/>
    </row>
    <row r="50" spans="1:8" ht="13.8" thickBot="1" x14ac:dyDescent="0.3">
      <c r="A50" s="11" t="s">
        <v>836</v>
      </c>
      <c r="B50" s="2" t="s">
        <v>838</v>
      </c>
      <c r="C50" s="40" t="s">
        <v>844</v>
      </c>
      <c r="D50" s="37" t="s">
        <v>845</v>
      </c>
      <c r="E50" s="37"/>
      <c r="F50" s="37"/>
      <c r="G50" s="37"/>
      <c r="H50" s="37"/>
    </row>
    <row r="51" spans="1:8" ht="13.8" thickBot="1" x14ac:dyDescent="0.3">
      <c r="C51" s="34"/>
      <c r="D51" s="35"/>
      <c r="E51" s="35" t="s">
        <v>33</v>
      </c>
      <c r="F51" s="35"/>
      <c r="G51" s="35"/>
      <c r="H51" s="36"/>
    </row>
    <row r="52" spans="1:8" x14ac:dyDescent="0.25">
      <c r="A52" s="11" t="s">
        <v>856</v>
      </c>
      <c r="B52" s="2" t="s">
        <v>857</v>
      </c>
      <c r="C52" s="37" t="s">
        <v>858</v>
      </c>
      <c r="D52" s="37" t="s">
        <v>859</v>
      </c>
      <c r="E52" s="39"/>
      <c r="F52" s="39"/>
      <c r="G52" s="39"/>
      <c r="H52" s="39"/>
    </row>
    <row r="53" spans="1:8" x14ac:dyDescent="0.25">
      <c r="A53" s="11" t="s">
        <v>856</v>
      </c>
      <c r="B53" s="2" t="s">
        <v>26</v>
      </c>
      <c r="C53" s="3"/>
      <c r="E53" s="6"/>
      <c r="F53" s="6"/>
      <c r="G53" s="6"/>
      <c r="H53" s="6"/>
    </row>
    <row r="54" spans="1:8" x14ac:dyDescent="0.25">
      <c r="A54" s="11" t="s">
        <v>856</v>
      </c>
      <c r="B54" s="2" t="s">
        <v>27</v>
      </c>
      <c r="C54" s="3"/>
      <c r="D54" s="3"/>
      <c r="E54" s="7"/>
      <c r="F54" s="8"/>
      <c r="G54" s="6"/>
      <c r="H54" s="6"/>
    </row>
    <row r="55" spans="1:8" ht="13.8" thickBot="1" x14ac:dyDescent="0.3">
      <c r="A55" s="30"/>
    </row>
    <row r="56" spans="1:8" ht="13.8" thickBot="1" x14ac:dyDescent="0.3">
      <c r="A56" s="30"/>
      <c r="C56" s="34"/>
      <c r="D56" s="35"/>
      <c r="E56" s="35" t="s">
        <v>34</v>
      </c>
      <c r="F56" s="35"/>
      <c r="G56" s="35"/>
      <c r="H56" s="36"/>
    </row>
    <row r="57" spans="1:8" x14ac:dyDescent="0.25">
      <c r="A57" s="11" t="s">
        <v>79</v>
      </c>
      <c r="B57" s="2" t="s">
        <v>18</v>
      </c>
      <c r="C57" s="37"/>
      <c r="D57" s="5" t="s">
        <v>860</v>
      </c>
      <c r="E57" s="39"/>
      <c r="F57" s="39"/>
      <c r="G57" s="39"/>
      <c r="H57" s="39"/>
    </row>
    <row r="58" spans="1:8" x14ac:dyDescent="0.25">
      <c r="A58" s="11" t="s">
        <v>79</v>
      </c>
      <c r="B58" s="2" t="s">
        <v>26</v>
      </c>
      <c r="C58" s="3" t="s">
        <v>861</v>
      </c>
      <c r="D58" s="3" t="s">
        <v>862</v>
      </c>
      <c r="E58" s="6"/>
      <c r="F58" s="6"/>
      <c r="G58" s="6"/>
      <c r="H58" s="6"/>
    </row>
    <row r="59" spans="1:8" x14ac:dyDescent="0.25">
      <c r="A59" s="11" t="s">
        <v>79</v>
      </c>
      <c r="B59" s="2" t="s">
        <v>27</v>
      </c>
      <c r="C59" s="7"/>
      <c r="D59" s="7"/>
      <c r="E59" s="7"/>
      <c r="F59" s="8"/>
      <c r="G59" s="6"/>
      <c r="H59" s="6"/>
    </row>
    <row r="60" spans="1:8" ht="13.8" thickBot="1" x14ac:dyDescent="0.3">
      <c r="A60" s="30"/>
    </row>
    <row r="61" spans="1:8" ht="13.8" thickBot="1" x14ac:dyDescent="0.3">
      <c r="A61" s="30"/>
      <c r="C61" s="34"/>
      <c r="D61" s="35"/>
      <c r="E61" s="35" t="s">
        <v>35</v>
      </c>
      <c r="F61" s="35"/>
      <c r="G61" s="35"/>
      <c r="H61" s="36"/>
    </row>
    <row r="62" spans="1:8" x14ac:dyDescent="0.25">
      <c r="A62" s="11" t="s">
        <v>78</v>
      </c>
      <c r="B62" s="2" t="s">
        <v>18</v>
      </c>
      <c r="C62" s="37"/>
      <c r="D62" s="39"/>
      <c r="E62" s="39"/>
      <c r="F62" s="39"/>
      <c r="G62" s="39"/>
      <c r="H62" s="39"/>
    </row>
    <row r="63" spans="1:8" x14ac:dyDescent="0.25">
      <c r="A63" s="11" t="s">
        <v>78</v>
      </c>
      <c r="B63" s="2" t="s">
        <v>26</v>
      </c>
      <c r="C63" s="3" t="s">
        <v>864</v>
      </c>
      <c r="D63" s="8"/>
      <c r="E63" s="6"/>
      <c r="F63" s="6"/>
      <c r="G63" s="6"/>
      <c r="H63" s="6"/>
    </row>
    <row r="64" spans="1:8" x14ac:dyDescent="0.25">
      <c r="A64" s="11" t="s">
        <v>78</v>
      </c>
      <c r="B64" s="2" t="s">
        <v>27</v>
      </c>
      <c r="C64" s="6"/>
      <c r="D64" s="6"/>
      <c r="E64" s="7"/>
      <c r="F64" s="8"/>
      <c r="G64" s="6"/>
      <c r="H64" s="6"/>
    </row>
    <row r="65" spans="1:8" ht="13.8" thickBot="1" x14ac:dyDescent="0.3"/>
    <row r="66" spans="1:8" ht="13.8" thickBot="1" x14ac:dyDescent="0.3">
      <c r="C66" s="34"/>
      <c r="D66" s="35"/>
      <c r="E66" s="35" t="s">
        <v>36</v>
      </c>
      <c r="F66" s="35"/>
      <c r="G66" s="35"/>
      <c r="H66" s="36"/>
    </row>
    <row r="67" spans="1:8" x14ac:dyDescent="0.25">
      <c r="A67" s="11" t="s">
        <v>77</v>
      </c>
      <c r="B67" s="2" t="s">
        <v>18</v>
      </c>
      <c r="C67" s="37" t="s">
        <v>865</v>
      </c>
      <c r="D67" s="37" t="s">
        <v>866</v>
      </c>
      <c r="E67" s="37" t="s">
        <v>869</v>
      </c>
      <c r="F67" s="37" t="s">
        <v>870</v>
      </c>
      <c r="G67" s="37" t="s">
        <v>871</v>
      </c>
      <c r="H67" s="37"/>
    </row>
    <row r="68" spans="1:8" x14ac:dyDescent="0.25">
      <c r="A68" s="11" t="s">
        <v>77</v>
      </c>
      <c r="B68" s="2" t="s">
        <v>26</v>
      </c>
      <c r="C68" s="3" t="s">
        <v>872</v>
      </c>
      <c r="D68" s="3" t="s">
        <v>873</v>
      </c>
      <c r="E68" s="3" t="s">
        <v>874</v>
      </c>
      <c r="F68" s="3" t="s">
        <v>875</v>
      </c>
      <c r="G68" s="3" t="s">
        <v>876</v>
      </c>
      <c r="H68" s="3"/>
    </row>
    <row r="69" spans="1:8" x14ac:dyDescent="0.25">
      <c r="A69" s="11" t="s">
        <v>77</v>
      </c>
      <c r="B69" s="2" t="s">
        <v>27</v>
      </c>
      <c r="C69" s="3" t="s">
        <v>877</v>
      </c>
      <c r="D69" s="3" t="s">
        <v>878</v>
      </c>
      <c r="E69" s="3" t="s">
        <v>971</v>
      </c>
      <c r="F69" s="3" t="s">
        <v>784</v>
      </c>
      <c r="G69" s="3" t="s">
        <v>879</v>
      </c>
      <c r="H69" s="3"/>
    </row>
    <row r="70" spans="1:8" ht="13.8" thickBot="1" x14ac:dyDescent="0.3">
      <c r="A70" s="31"/>
    </row>
    <row r="71" spans="1:8" ht="13.8" thickBot="1" x14ac:dyDescent="0.3">
      <c r="A71" s="31"/>
      <c r="C71" s="34"/>
      <c r="D71" s="35"/>
      <c r="E71" s="35" t="s">
        <v>37</v>
      </c>
      <c r="F71" s="35"/>
      <c r="G71" s="35"/>
      <c r="H71" s="36"/>
    </row>
    <row r="72" spans="1:8" x14ac:dyDescent="0.25">
      <c r="A72" s="11" t="s">
        <v>76</v>
      </c>
      <c r="B72" s="2" t="s">
        <v>18</v>
      </c>
      <c r="C72" s="37" t="s">
        <v>880</v>
      </c>
      <c r="D72" s="37" t="s">
        <v>881</v>
      </c>
      <c r="E72" s="37" t="s">
        <v>882</v>
      </c>
      <c r="F72" s="37" t="s">
        <v>883</v>
      </c>
      <c r="G72" s="37" t="s">
        <v>884</v>
      </c>
      <c r="H72" s="37"/>
    </row>
    <row r="73" spans="1:8" x14ac:dyDescent="0.25">
      <c r="A73" s="11" t="s">
        <v>76</v>
      </c>
      <c r="B73" s="2" t="s">
        <v>26</v>
      </c>
      <c r="C73" s="3" t="s">
        <v>885</v>
      </c>
      <c r="D73" s="3" t="s">
        <v>886</v>
      </c>
      <c r="E73" s="3" t="s">
        <v>887</v>
      </c>
      <c r="F73" s="3" t="s">
        <v>888</v>
      </c>
      <c r="G73" s="3" t="s">
        <v>889</v>
      </c>
      <c r="H73" s="3"/>
    </row>
    <row r="74" spans="1:8" x14ac:dyDescent="0.25">
      <c r="A74" s="11" t="s">
        <v>76</v>
      </c>
      <c r="B74" s="2" t="s">
        <v>27</v>
      </c>
      <c r="C74" s="5" t="s">
        <v>890</v>
      </c>
      <c r="D74" s="3" t="s">
        <v>891</v>
      </c>
      <c r="E74" s="3" t="s">
        <v>892</v>
      </c>
      <c r="F74" s="3" t="s">
        <v>893</v>
      </c>
      <c r="G74" s="3" t="s">
        <v>894</v>
      </c>
      <c r="H74" s="3"/>
    </row>
    <row r="75" spans="1:8" ht="13.8" thickBot="1" x14ac:dyDescent="0.3">
      <c r="A75" s="31"/>
    </row>
    <row r="76" spans="1:8" ht="13.8" thickBot="1" x14ac:dyDescent="0.3">
      <c r="A76" s="31"/>
      <c r="C76" s="34"/>
      <c r="D76" s="35"/>
      <c r="E76" s="35" t="s">
        <v>38</v>
      </c>
      <c r="F76" s="35"/>
      <c r="G76" s="35"/>
      <c r="H76" s="36"/>
    </row>
    <row r="77" spans="1:8" x14ac:dyDescent="0.25">
      <c r="A77" s="11" t="s">
        <v>38</v>
      </c>
      <c r="B77" s="2" t="s">
        <v>18</v>
      </c>
      <c r="C77" s="37" t="s">
        <v>953</v>
      </c>
      <c r="D77" s="39"/>
      <c r="E77" s="39"/>
      <c r="F77" s="39"/>
      <c r="G77" s="39"/>
      <c r="H77" s="39"/>
    </row>
    <row r="78" spans="1:8" x14ac:dyDescent="0.25">
      <c r="A78" s="11" t="s">
        <v>38</v>
      </c>
      <c r="B78" s="2" t="s">
        <v>26</v>
      </c>
      <c r="C78" s="3" t="s">
        <v>895</v>
      </c>
      <c r="D78" s="6"/>
      <c r="E78" s="6"/>
      <c r="F78" s="6"/>
      <c r="G78" s="6"/>
      <c r="H78" s="6"/>
    </row>
    <row r="79" spans="1:8" x14ac:dyDescent="0.25">
      <c r="A79" s="11" t="s">
        <v>38</v>
      </c>
      <c r="B79" s="2" t="s">
        <v>27</v>
      </c>
      <c r="C79" s="5" t="s">
        <v>863</v>
      </c>
      <c r="D79" s="6"/>
      <c r="E79" s="6"/>
      <c r="F79" s="6"/>
      <c r="G79" s="6"/>
      <c r="H79" s="6"/>
    </row>
    <row r="80" spans="1:8" ht="13.8" thickBot="1" x14ac:dyDescent="0.3"/>
    <row r="81" spans="1:8" ht="13.8" thickBot="1" x14ac:dyDescent="0.3">
      <c r="A81" s="30"/>
      <c r="C81" s="34"/>
      <c r="D81" s="35"/>
      <c r="E81" s="35" t="s">
        <v>765</v>
      </c>
      <c r="F81" s="35"/>
      <c r="G81" s="35"/>
      <c r="H81" s="36"/>
    </row>
    <row r="82" spans="1:8" x14ac:dyDescent="0.25">
      <c r="A82" s="11" t="s">
        <v>75</v>
      </c>
      <c r="B82" s="2" t="s">
        <v>789</v>
      </c>
      <c r="C82" s="37" t="s">
        <v>897</v>
      </c>
      <c r="D82" s="37" t="s">
        <v>898</v>
      </c>
      <c r="E82" s="39"/>
      <c r="F82" s="39"/>
      <c r="G82" s="39"/>
      <c r="H82" s="39"/>
    </row>
    <row r="83" spans="1:8" x14ac:dyDescent="0.25">
      <c r="A83" s="11" t="s">
        <v>75</v>
      </c>
      <c r="B83" s="2" t="s">
        <v>22</v>
      </c>
      <c r="C83" s="3" t="s">
        <v>899</v>
      </c>
      <c r="D83" s="5"/>
      <c r="E83" s="6"/>
      <c r="F83" s="6"/>
      <c r="G83" s="6"/>
      <c r="H83" s="6"/>
    </row>
    <row r="84" spans="1:8" x14ac:dyDescent="0.25">
      <c r="A84" s="11" t="s">
        <v>75</v>
      </c>
      <c r="B84" s="2" t="s">
        <v>896</v>
      </c>
      <c r="C84" s="3" t="s">
        <v>900</v>
      </c>
      <c r="D84" s="3" t="s">
        <v>779</v>
      </c>
      <c r="E84" s="7"/>
      <c r="F84" s="8"/>
      <c r="G84" s="6"/>
      <c r="H84" s="6"/>
    </row>
    <row r="85" spans="1:8" ht="13.8" thickBot="1" x14ac:dyDescent="0.3">
      <c r="A85" s="31"/>
    </row>
    <row r="86" spans="1:8" ht="13.8" thickBot="1" x14ac:dyDescent="0.3">
      <c r="A86" s="31"/>
      <c r="C86" s="34"/>
      <c r="D86" s="35"/>
      <c r="E86" s="35" t="s">
        <v>1016</v>
      </c>
      <c r="F86" s="35"/>
      <c r="G86" s="35"/>
      <c r="H86" s="36"/>
    </row>
    <row r="87" spans="1:8" x14ac:dyDescent="0.25">
      <c r="A87" s="11" t="s">
        <v>1017</v>
      </c>
      <c r="B87" s="2" t="s">
        <v>18</v>
      </c>
      <c r="C87" s="37" t="s">
        <v>761</v>
      </c>
      <c r="D87" s="37" t="s">
        <v>762</v>
      </c>
      <c r="E87" s="39"/>
      <c r="F87" s="39"/>
      <c r="G87" s="39"/>
      <c r="H87" s="39"/>
    </row>
    <row r="88" spans="1:8" x14ac:dyDescent="0.25">
      <c r="A88" s="11" t="s">
        <v>1017</v>
      </c>
      <c r="B88" s="2" t="s">
        <v>846</v>
      </c>
      <c r="C88" s="3" t="s">
        <v>902</v>
      </c>
      <c r="D88" s="5" t="s">
        <v>903</v>
      </c>
      <c r="E88" s="6"/>
      <c r="F88" s="6"/>
      <c r="G88" s="6"/>
      <c r="H88" s="6"/>
    </row>
    <row r="89" spans="1:8" x14ac:dyDescent="0.25">
      <c r="A89" s="11" t="s">
        <v>1017</v>
      </c>
      <c r="B89" s="2" t="s">
        <v>901</v>
      </c>
      <c r="C89" s="3" t="s">
        <v>904</v>
      </c>
      <c r="D89" s="3" t="s">
        <v>917</v>
      </c>
      <c r="E89" s="7"/>
      <c r="F89" s="8"/>
      <c r="G89" s="6"/>
      <c r="H89" s="6"/>
    </row>
    <row r="90" spans="1:8" ht="13.8" thickBot="1" x14ac:dyDescent="0.3"/>
    <row r="91" spans="1:8" ht="13.8" thickBot="1" x14ac:dyDescent="0.3">
      <c r="A91" s="30"/>
      <c r="C91" s="34"/>
      <c r="D91" s="35"/>
      <c r="E91" s="35" t="s">
        <v>43</v>
      </c>
      <c r="F91" s="35"/>
      <c r="G91" s="35"/>
      <c r="H91" s="36"/>
    </row>
    <row r="92" spans="1:8" x14ac:dyDescent="0.25">
      <c r="A92" s="11" t="s">
        <v>909</v>
      </c>
      <c r="B92" s="2" t="s">
        <v>910</v>
      </c>
      <c r="C92" s="37" t="s">
        <v>990</v>
      </c>
      <c r="D92" s="37" t="s">
        <v>908</v>
      </c>
      <c r="E92" s="37" t="s">
        <v>911</v>
      </c>
      <c r="F92" s="37" t="s">
        <v>912</v>
      </c>
      <c r="G92" s="37" t="s">
        <v>913</v>
      </c>
      <c r="H92" s="37" t="s">
        <v>991</v>
      </c>
    </row>
    <row r="93" spans="1:8" x14ac:dyDescent="0.25">
      <c r="A93" s="11" t="s">
        <v>907</v>
      </c>
      <c r="B93" s="2" t="s">
        <v>914</v>
      </c>
      <c r="C93" s="3"/>
      <c r="D93" s="3" t="s">
        <v>916</v>
      </c>
      <c r="E93" s="3" t="s">
        <v>760</v>
      </c>
      <c r="F93" s="3" t="s">
        <v>841</v>
      </c>
      <c r="G93" s="3" t="s">
        <v>915</v>
      </c>
      <c r="H93" s="3"/>
    </row>
    <row r="94" spans="1:8" x14ac:dyDescent="0.25">
      <c r="A94" s="11" t="s">
        <v>928</v>
      </c>
      <c r="B94" s="2" t="s">
        <v>929</v>
      </c>
      <c r="C94" s="5" t="s">
        <v>906</v>
      </c>
      <c r="D94" s="3"/>
      <c r="E94" s="3"/>
      <c r="F94" s="3"/>
      <c r="G94" s="3"/>
      <c r="H94" s="3"/>
    </row>
    <row r="95" spans="1:8" ht="13.8" thickBot="1" x14ac:dyDescent="0.3">
      <c r="A95" s="11" t="s">
        <v>928</v>
      </c>
      <c r="B95" s="2" t="s">
        <v>930</v>
      </c>
      <c r="C95" s="5" t="s">
        <v>927</v>
      </c>
    </row>
    <row r="96" spans="1:8" ht="13.2" customHeight="1" thickBot="1" x14ac:dyDescent="0.3">
      <c r="A96" s="31"/>
      <c r="C96" s="34"/>
      <c r="D96" s="35"/>
      <c r="E96" s="35" t="s">
        <v>44</v>
      </c>
      <c r="F96" s="35"/>
      <c r="G96" s="35"/>
      <c r="H96" s="36"/>
    </row>
    <row r="97" spans="1:8" x14ac:dyDescent="0.25">
      <c r="A97" s="11" t="s">
        <v>90</v>
      </c>
      <c r="B97" s="2" t="s">
        <v>918</v>
      </c>
      <c r="C97" s="37" t="s">
        <v>919</v>
      </c>
      <c r="D97" s="37" t="s">
        <v>759</v>
      </c>
      <c r="E97" s="37"/>
      <c r="F97" s="37"/>
      <c r="G97" s="37"/>
      <c r="H97" s="37"/>
    </row>
    <row r="98" spans="1:8" x14ac:dyDescent="0.25">
      <c r="A98" s="11" t="s">
        <v>90</v>
      </c>
      <c r="B98" s="2" t="s">
        <v>857</v>
      </c>
      <c r="C98" s="3" t="s">
        <v>920</v>
      </c>
      <c r="D98" s="3" t="s">
        <v>921</v>
      </c>
      <c r="E98" s="3"/>
      <c r="F98" s="3"/>
      <c r="G98" s="3"/>
      <c r="H98" s="3"/>
    </row>
    <row r="99" spans="1:8" ht="13.2" customHeight="1" x14ac:dyDescent="0.25">
      <c r="A99" s="11" t="s">
        <v>90</v>
      </c>
      <c r="B99" s="2"/>
      <c r="C99" s="5"/>
      <c r="D99" s="3"/>
      <c r="E99" s="3"/>
      <c r="F99" s="3"/>
      <c r="G99" s="3"/>
      <c r="H99" s="3"/>
    </row>
    <row r="100" spans="1:8" ht="13.8" thickBot="1" x14ac:dyDescent="0.3">
      <c r="A100" s="31"/>
    </row>
    <row r="101" spans="1:8" ht="13.8" thickBot="1" x14ac:dyDescent="0.3">
      <c r="A101" s="31"/>
      <c r="C101" s="34"/>
      <c r="D101" s="35"/>
      <c r="E101" s="35" t="s">
        <v>45</v>
      </c>
      <c r="F101" s="35"/>
      <c r="G101" s="35"/>
      <c r="H101" s="36"/>
    </row>
    <row r="102" spans="1:8" x14ac:dyDescent="0.25">
      <c r="A102" s="11" t="s">
        <v>91</v>
      </c>
      <c r="B102" s="2" t="s">
        <v>775</v>
      </c>
      <c r="C102" s="37" t="s">
        <v>922</v>
      </c>
      <c r="D102" s="37" t="s">
        <v>923</v>
      </c>
      <c r="E102" s="37"/>
      <c r="F102" s="37"/>
      <c r="G102" s="37"/>
      <c r="H102" s="37"/>
    </row>
    <row r="103" spans="1:8" x14ac:dyDescent="0.25">
      <c r="A103" s="11" t="s">
        <v>91</v>
      </c>
      <c r="B103" s="2" t="s">
        <v>18</v>
      </c>
      <c r="C103" s="3" t="s">
        <v>924</v>
      </c>
      <c r="D103" s="3" t="s">
        <v>925</v>
      </c>
      <c r="E103" s="3"/>
      <c r="F103" s="3"/>
      <c r="G103" s="3"/>
      <c r="H103" s="3"/>
    </row>
    <row r="104" spans="1:8" x14ac:dyDescent="0.25">
      <c r="A104" s="11" t="s">
        <v>91</v>
      </c>
      <c r="B104" s="2" t="s">
        <v>846</v>
      </c>
      <c r="C104" s="5" t="s">
        <v>926</v>
      </c>
      <c r="D104" s="3" t="s">
        <v>772</v>
      </c>
      <c r="E104" s="3"/>
      <c r="F104" s="3"/>
      <c r="G104" s="3"/>
      <c r="H104" s="3"/>
    </row>
    <row r="105" spans="1:8" x14ac:dyDescent="0.25">
      <c r="A105" s="30"/>
      <c r="B105" s="1"/>
      <c r="C105" s="9"/>
    </row>
    <row r="106" spans="1:8" ht="13.8" thickBot="1" x14ac:dyDescent="0.3">
      <c r="A106" s="30"/>
      <c r="B106" s="1"/>
    </row>
    <row r="107" spans="1:8" ht="13.8" thickBot="1" x14ac:dyDescent="0.3">
      <c r="A107" s="30"/>
      <c r="C107" s="34"/>
      <c r="D107" s="35"/>
      <c r="E107" s="35" t="s">
        <v>93</v>
      </c>
      <c r="F107" s="35"/>
      <c r="G107" s="35"/>
      <c r="H107" s="36"/>
    </row>
    <row r="108" spans="1:8" x14ac:dyDescent="0.25">
      <c r="A108" s="11" t="s">
        <v>93</v>
      </c>
      <c r="B108" s="2" t="s">
        <v>57</v>
      </c>
      <c r="C108" s="43"/>
      <c r="D108" s="38"/>
      <c r="E108" s="38"/>
      <c r="F108" s="38"/>
      <c r="G108" s="38"/>
      <c r="H108" s="38"/>
    </row>
    <row r="109" spans="1:8" ht="13.8" thickBot="1" x14ac:dyDescent="0.3">
      <c r="A109"/>
    </row>
    <row r="110" spans="1:8" ht="13.2" customHeight="1" thickBot="1" x14ac:dyDescent="0.3">
      <c r="A110" s="30"/>
      <c r="C110" s="34"/>
      <c r="D110" s="35"/>
      <c r="E110" s="35" t="s">
        <v>59</v>
      </c>
      <c r="F110" s="35"/>
      <c r="G110" s="35"/>
      <c r="H110" s="36"/>
    </row>
    <row r="111" spans="1:8" x14ac:dyDescent="0.25">
      <c r="A111" s="11" t="s">
        <v>92</v>
      </c>
      <c r="B111" s="2" t="s">
        <v>933</v>
      </c>
      <c r="C111" s="40" t="s">
        <v>934</v>
      </c>
      <c r="D111" s="37" t="s">
        <v>935</v>
      </c>
      <c r="E111" s="38"/>
      <c r="F111" s="38"/>
      <c r="G111" s="38"/>
      <c r="H111" s="38"/>
    </row>
    <row r="112" spans="1:8" ht="13.8" thickBot="1" x14ac:dyDescent="0.3">
      <c r="A112"/>
    </row>
    <row r="113" spans="1:8" ht="13.8" thickBot="1" x14ac:dyDescent="0.3">
      <c r="A113" s="30"/>
      <c r="C113" s="34"/>
      <c r="D113" s="35"/>
      <c r="E113" s="35" t="s">
        <v>60</v>
      </c>
      <c r="F113" s="35"/>
      <c r="G113" s="35"/>
      <c r="H113" s="36"/>
    </row>
    <row r="114" spans="1:8" ht="13.2" customHeight="1" x14ac:dyDescent="0.25">
      <c r="A114" s="11" t="s">
        <v>60</v>
      </c>
      <c r="B114" s="2" t="s">
        <v>64</v>
      </c>
      <c r="C114" s="40" t="s">
        <v>931</v>
      </c>
      <c r="D114" s="40" t="s">
        <v>932</v>
      </c>
      <c r="E114" s="40"/>
      <c r="F114" s="40"/>
      <c r="G114" s="33"/>
      <c r="H114" s="33"/>
    </row>
    <row r="115" spans="1:8" x14ac:dyDescent="0.25">
      <c r="A115" s="11" t="s">
        <v>60</v>
      </c>
      <c r="B115" s="1" t="s">
        <v>62</v>
      </c>
      <c r="C115" s="40"/>
      <c r="D115" s="40"/>
      <c r="E115" s="40"/>
      <c r="F115" s="40"/>
      <c r="G115" s="12"/>
      <c r="H115" s="12"/>
    </row>
    <row r="116" spans="1:8" ht="13.8" thickBot="1" x14ac:dyDescent="0.3">
      <c r="A116"/>
    </row>
    <row r="117" spans="1:8" ht="13.8" thickBot="1" x14ac:dyDescent="0.3">
      <c r="A117" s="30"/>
      <c r="C117" s="34"/>
      <c r="D117" s="35"/>
      <c r="E117" s="35" t="s">
        <v>63</v>
      </c>
      <c r="F117" s="35"/>
      <c r="G117" s="35"/>
      <c r="H117" s="36"/>
    </row>
    <row r="118" spans="1:8" x14ac:dyDescent="0.25">
      <c r="A118" s="11" t="s">
        <v>63</v>
      </c>
      <c r="B118" s="2" t="s">
        <v>64</v>
      </c>
      <c r="C118" s="40"/>
      <c r="D118" s="33"/>
      <c r="E118" s="33"/>
      <c r="F118" s="33"/>
      <c r="G118" s="33"/>
      <c r="H118" s="33"/>
    </row>
    <row r="119" spans="1:8" x14ac:dyDescent="0.25">
      <c r="A119" s="11" t="s">
        <v>63</v>
      </c>
      <c r="B119" s="2" t="s">
        <v>65</v>
      </c>
      <c r="C119" s="44"/>
      <c r="D119" s="12"/>
      <c r="E119" s="13"/>
      <c r="F119" s="13"/>
      <c r="G119" s="13"/>
      <c r="H119" s="13"/>
    </row>
    <row r="120" spans="1:8" x14ac:dyDescent="0.25">
      <c r="A120" s="11" t="s">
        <v>63</v>
      </c>
      <c r="B120" s="2" t="s">
        <v>66</v>
      </c>
      <c r="C120" s="44"/>
      <c r="D120" s="12"/>
      <c r="E120" s="12"/>
      <c r="F120" s="12"/>
      <c r="G120" s="12"/>
      <c r="H120" s="12"/>
    </row>
  </sheetData>
  <conditionalFormatting sqref="C121:H1048576 C2:H2">
    <cfRule type="duplicateValues" dxfId="7" priority="5"/>
  </conditionalFormatting>
  <conditionalFormatting sqref="C111:H112 C4:H6 C18:H21 C23:H26 C28:H31 C33:H36 C52:H52 C54:H55 E53:H53 C53 C72:H75 C77:H80 C82:H85 C81:D81 F81:H81 C87:H90 C86:D86 F86:H86 C91:D91 F91:H91 C97:H100 C96:D96 F96:H96 C101:D101 F101:H101 C102:H106 C110:D110 F110:H110 C113:D113 F113:H113 C117:D117 F117:H117 C76:D76 F76:H76 C71:D71 F71:H71 C66:D66 F66:H66 C61:D61 F61:H61 C56:D56 F56:H56 C51:D51 F51:H51 C47:D47 F47:H47 C42:D42 F42:H42 C37:D37 F37:H37 C32:D32 F32:H32 C27:D27 F27:H27 C22:D22 F22:H22 C17:D17 F17:H17 C12:D12 F12:H12 C7:D7 F7:H7 D3 F3:H3 C108:H109 C107:D107 F107:H107 C114:H116 C118:H120 C8:H11 C13:H16 C38:H41 C48:H50 C62:H65 C57:H60 C67:H70 C92:H95 C43:H46">
    <cfRule type="duplicateValues" dxfId="6" priority="2"/>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200-000000000000}">
          <x14:formula1>
            <xm:f>'Réponses au formulaire 1'!$E:$E</xm:f>
          </x14:formula1>
          <xm:sqref>C4:E5 C28:H30 C33:C35 F50:H50 E39 C53 C67:H68 C72:H74 C77:C79 C82:D84 C87:D89 C119:D119 C62:C63 C92:H94 C97:H99 C52:D52 C54:D54 C57:D58 C18:E20 C111:H111 C114:C115 C120:H120 C13:C16 C23:C26 C108:H108 C69:G69 D114:F114 D115:H115 C118 C8:F10 C38:D40 C48:E50 F49 C95 C102:H106 C43:C46 D43:D44</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J135"/>
  <sheetViews>
    <sheetView showGridLines="0" topLeftCell="A74" zoomScale="65" workbookViewId="0">
      <selection activeCell="D98" sqref="D98"/>
    </sheetView>
  </sheetViews>
  <sheetFormatPr baseColWidth="10" defaultColWidth="11.44140625" defaultRowHeight="13.2" x14ac:dyDescent="0.25"/>
  <cols>
    <col min="1" max="1" width="24.6640625" style="10" customWidth="1"/>
    <col min="2" max="2" width="12.6640625" customWidth="1"/>
    <col min="3" max="8" width="20.6640625" customWidth="1"/>
  </cols>
  <sheetData>
    <row r="1" spans="1:8" x14ac:dyDescent="0.25">
      <c r="A1" s="64" t="s">
        <v>50</v>
      </c>
      <c r="B1" s="64"/>
      <c r="C1" s="64"/>
      <c r="D1" s="64"/>
      <c r="E1" s="64"/>
      <c r="F1" s="64"/>
      <c r="G1" s="64"/>
      <c r="H1" s="64"/>
    </row>
    <row r="2" spans="1:8" ht="13.8" thickBot="1" x14ac:dyDescent="0.3"/>
    <row r="3" spans="1:8" ht="13.8" thickBot="1" x14ac:dyDescent="0.3">
      <c r="C3" s="34"/>
      <c r="D3" s="35"/>
      <c r="E3" s="35" t="s">
        <v>17</v>
      </c>
      <c r="F3" s="35"/>
      <c r="G3" s="35"/>
      <c r="H3" s="36"/>
    </row>
    <row r="4" spans="1:8" x14ac:dyDescent="0.25">
      <c r="A4" s="11" t="s">
        <v>17</v>
      </c>
      <c r="B4" s="2" t="s">
        <v>18</v>
      </c>
      <c r="C4" s="37" t="s">
        <v>906</v>
      </c>
      <c r="D4" s="37" t="s">
        <v>936</v>
      </c>
      <c r="E4" s="39"/>
      <c r="F4" s="39"/>
      <c r="G4" s="39"/>
      <c r="H4" s="39"/>
    </row>
    <row r="5" spans="1:8" x14ac:dyDescent="0.25">
      <c r="A5" s="11" t="s">
        <v>17</v>
      </c>
      <c r="B5" s="2" t="s">
        <v>26</v>
      </c>
      <c r="C5" s="3" t="s">
        <v>790</v>
      </c>
      <c r="D5" s="5" t="s">
        <v>937</v>
      </c>
      <c r="E5" s="6"/>
      <c r="F5" s="6"/>
      <c r="G5" s="6"/>
      <c r="H5" s="6"/>
    </row>
    <row r="6" spans="1:8" ht="13.8" thickBot="1" x14ac:dyDescent="0.3"/>
    <row r="7" spans="1:8" ht="13.8" thickBot="1" x14ac:dyDescent="0.3">
      <c r="C7" s="34"/>
      <c r="D7" s="35"/>
      <c r="E7" s="35" t="s">
        <v>25</v>
      </c>
      <c r="F7" s="35"/>
      <c r="G7" s="35"/>
      <c r="H7" s="36"/>
    </row>
    <row r="8" spans="1:8" x14ac:dyDescent="0.25">
      <c r="A8" s="11" t="s">
        <v>89</v>
      </c>
      <c r="B8" s="2" t="s">
        <v>18</v>
      </c>
      <c r="C8" s="37" t="s">
        <v>939</v>
      </c>
      <c r="D8" s="37" t="s">
        <v>883</v>
      </c>
      <c r="E8" s="37" t="s">
        <v>940</v>
      </c>
      <c r="F8" s="37"/>
      <c r="G8" s="39"/>
      <c r="H8" s="39"/>
    </row>
    <row r="9" spans="1:8" x14ac:dyDescent="0.25">
      <c r="A9" s="11" t="s">
        <v>89</v>
      </c>
      <c r="B9" s="2" t="s">
        <v>26</v>
      </c>
      <c r="C9" s="3" t="s">
        <v>941</v>
      </c>
      <c r="D9" s="5" t="s">
        <v>942</v>
      </c>
      <c r="E9" s="3" t="s">
        <v>786</v>
      </c>
      <c r="F9" s="3" t="s">
        <v>769</v>
      </c>
      <c r="G9" s="6"/>
      <c r="H9" s="6"/>
    </row>
    <row r="10" spans="1:8" x14ac:dyDescent="0.25">
      <c r="A10" s="11" t="s">
        <v>89</v>
      </c>
      <c r="B10" s="2" t="s">
        <v>938</v>
      </c>
      <c r="C10" s="3" t="s">
        <v>817</v>
      </c>
      <c r="D10" s="3" t="s">
        <v>943</v>
      </c>
      <c r="E10" s="4" t="s">
        <v>826</v>
      </c>
      <c r="F10" s="4" t="s">
        <v>944</v>
      </c>
      <c r="G10" s="6"/>
      <c r="H10" s="6"/>
    </row>
    <row r="11" spans="1:8" ht="13.8" thickBot="1" x14ac:dyDescent="0.3">
      <c r="A11" s="31"/>
      <c r="B11" s="1"/>
      <c r="E11" s="32"/>
      <c r="F11" s="9"/>
    </row>
    <row r="12" spans="1:8" ht="13.8" thickBot="1" x14ac:dyDescent="0.3">
      <c r="A12" s="31"/>
      <c r="C12" s="34"/>
      <c r="D12" s="35"/>
      <c r="E12" s="35" t="s">
        <v>24</v>
      </c>
      <c r="F12" s="35"/>
      <c r="G12" s="35"/>
      <c r="H12" s="36"/>
    </row>
    <row r="13" spans="1:8" x14ac:dyDescent="0.25">
      <c r="A13" s="11" t="s">
        <v>88</v>
      </c>
      <c r="B13" s="2" t="s">
        <v>857</v>
      </c>
      <c r="C13" s="37" t="s">
        <v>810</v>
      </c>
      <c r="D13" s="39"/>
      <c r="E13" s="39"/>
      <c r="F13" s="39"/>
      <c r="G13" s="39"/>
      <c r="H13" s="39"/>
    </row>
    <row r="14" spans="1:8" x14ac:dyDescent="0.25">
      <c r="A14" s="11" t="s">
        <v>88</v>
      </c>
      <c r="B14" s="2" t="s">
        <v>945</v>
      </c>
      <c r="C14" s="3" t="s">
        <v>808</v>
      </c>
      <c r="D14" s="6"/>
      <c r="E14" s="6"/>
      <c r="F14" s="6"/>
      <c r="G14" s="6"/>
      <c r="H14" s="6"/>
    </row>
    <row r="15" spans="1:8" x14ac:dyDescent="0.25">
      <c r="A15" s="11" t="s">
        <v>88</v>
      </c>
      <c r="B15" s="2" t="s">
        <v>66</v>
      </c>
      <c r="C15" s="3" t="s">
        <v>809</v>
      </c>
      <c r="D15" s="8"/>
      <c r="E15" s="8"/>
      <c r="F15" s="8"/>
      <c r="G15" s="6"/>
      <c r="H15" s="6"/>
    </row>
    <row r="16" spans="1:8" ht="13.8" thickBot="1" x14ac:dyDescent="0.3">
      <c r="B16" s="1"/>
      <c r="E16" s="32"/>
      <c r="F16" s="9"/>
    </row>
    <row r="17" spans="1:8" ht="13.2" customHeight="1" thickBot="1" x14ac:dyDescent="0.3">
      <c r="C17" s="34"/>
      <c r="D17" s="35"/>
      <c r="E17" s="35" t="s">
        <v>67</v>
      </c>
      <c r="F17" s="35"/>
      <c r="G17" s="35"/>
      <c r="H17" s="36"/>
    </row>
    <row r="18" spans="1:8" x14ac:dyDescent="0.25">
      <c r="A18" s="11" t="s">
        <v>87</v>
      </c>
      <c r="B18" s="2" t="s">
        <v>18</v>
      </c>
      <c r="C18" s="37"/>
      <c r="D18" s="37"/>
      <c r="E18" s="37"/>
      <c r="F18" s="39"/>
      <c r="G18" s="39"/>
      <c r="H18" s="39"/>
    </row>
    <row r="19" spans="1:8" x14ac:dyDescent="0.25">
      <c r="A19" s="11" t="s">
        <v>87</v>
      </c>
      <c r="B19" s="2" t="s">
        <v>19</v>
      </c>
      <c r="C19" s="3"/>
      <c r="D19" s="5"/>
      <c r="E19" s="3"/>
      <c r="F19" s="6"/>
      <c r="G19" s="6"/>
      <c r="H19" s="6"/>
    </row>
    <row r="20" spans="1:8" x14ac:dyDescent="0.25">
      <c r="A20" s="11" t="s">
        <v>87</v>
      </c>
      <c r="B20" s="2" t="s">
        <v>20</v>
      </c>
      <c r="C20" s="3"/>
      <c r="D20" s="3"/>
      <c r="E20" s="4"/>
      <c r="F20" s="8"/>
      <c r="G20" s="6"/>
      <c r="H20" s="6"/>
    </row>
    <row r="21" spans="1:8" ht="13.8" thickBot="1" x14ac:dyDescent="0.3">
      <c r="A21" s="31"/>
      <c r="B21" s="1"/>
      <c r="E21" s="32"/>
      <c r="F21" s="9"/>
    </row>
    <row r="22" spans="1:8" ht="13.8" thickBot="1" x14ac:dyDescent="0.3">
      <c r="A22" s="31"/>
      <c r="C22" s="34"/>
      <c r="D22" s="35"/>
      <c r="E22" s="35" t="s">
        <v>68</v>
      </c>
      <c r="F22" s="35"/>
      <c r="G22" s="35"/>
      <c r="H22" s="36"/>
    </row>
    <row r="23" spans="1:8" x14ac:dyDescent="0.25">
      <c r="A23" s="11" t="s">
        <v>86</v>
      </c>
      <c r="B23" s="2" t="s">
        <v>18</v>
      </c>
      <c r="C23" s="37"/>
      <c r="D23" s="39"/>
      <c r="E23" s="39"/>
      <c r="F23" s="39"/>
      <c r="G23" s="39"/>
      <c r="H23" s="39"/>
    </row>
    <row r="24" spans="1:8" x14ac:dyDescent="0.25">
      <c r="A24" s="11" t="s">
        <v>86</v>
      </c>
      <c r="B24" s="2" t="s">
        <v>19</v>
      </c>
      <c r="C24" s="3"/>
      <c r="D24" s="8"/>
      <c r="E24" s="6"/>
      <c r="F24" s="6"/>
      <c r="G24" s="6"/>
      <c r="H24" s="6"/>
    </row>
    <row r="25" spans="1:8" x14ac:dyDescent="0.25">
      <c r="A25" s="11" t="s">
        <v>86</v>
      </c>
      <c r="B25" s="2" t="s">
        <v>20</v>
      </c>
      <c r="C25" s="3"/>
      <c r="D25" s="6"/>
      <c r="E25" s="7"/>
      <c r="F25" s="8"/>
      <c r="G25" s="6"/>
      <c r="H25" s="6"/>
    </row>
    <row r="26" spans="1:8" ht="13.8" thickBot="1" x14ac:dyDescent="0.3">
      <c r="B26" s="1"/>
      <c r="E26" s="32"/>
      <c r="F26" s="9"/>
    </row>
    <row r="27" spans="1:8" ht="13.8" thickBot="1" x14ac:dyDescent="0.3">
      <c r="C27" s="34"/>
      <c r="D27" s="35"/>
      <c r="E27" s="35" t="s">
        <v>23</v>
      </c>
      <c r="F27" s="35"/>
      <c r="G27" s="35"/>
      <c r="H27" s="36"/>
    </row>
    <row r="28" spans="1:8" x14ac:dyDescent="0.25">
      <c r="A28" s="11" t="s">
        <v>85</v>
      </c>
      <c r="B28" s="2" t="s">
        <v>18</v>
      </c>
      <c r="C28" s="40" t="s">
        <v>946</v>
      </c>
      <c r="D28" s="37" t="s">
        <v>823</v>
      </c>
      <c r="E28" s="37" t="s">
        <v>781</v>
      </c>
      <c r="F28" s="37" t="s">
        <v>949</v>
      </c>
      <c r="G28" s="37"/>
      <c r="H28" s="37"/>
    </row>
    <row r="29" spans="1:8" x14ac:dyDescent="0.25">
      <c r="A29" s="11" t="s">
        <v>85</v>
      </c>
      <c r="B29" s="2" t="s">
        <v>26</v>
      </c>
      <c r="C29" s="2" t="s">
        <v>794</v>
      </c>
      <c r="D29" s="3" t="s">
        <v>947</v>
      </c>
      <c r="E29" s="3" t="s">
        <v>948</v>
      </c>
      <c r="F29" s="3" t="s">
        <v>827</v>
      </c>
      <c r="G29" s="3" t="s">
        <v>818</v>
      </c>
      <c r="H29" s="3" t="s">
        <v>811</v>
      </c>
    </row>
    <row r="30" spans="1:8" x14ac:dyDescent="0.25">
      <c r="A30" s="11" t="s">
        <v>85</v>
      </c>
      <c r="B30" s="2" t="s">
        <v>27</v>
      </c>
      <c r="C30" s="42" t="s">
        <v>884</v>
      </c>
      <c r="D30" s="3" t="s">
        <v>792</v>
      </c>
      <c r="E30" s="3" t="s">
        <v>797</v>
      </c>
      <c r="F30" s="3" t="s">
        <v>783</v>
      </c>
      <c r="G30" s="3" t="s">
        <v>824</v>
      </c>
      <c r="H30" s="3" t="s">
        <v>950</v>
      </c>
    </row>
    <row r="31" spans="1:8" ht="13.8" thickBot="1" x14ac:dyDescent="0.3">
      <c r="A31" s="31"/>
    </row>
    <row r="32" spans="1:8" ht="13.8" thickBot="1" x14ac:dyDescent="0.3">
      <c r="A32" s="31"/>
      <c r="C32" s="34"/>
      <c r="D32" s="35"/>
      <c r="E32" s="35" t="s">
        <v>28</v>
      </c>
      <c r="F32" s="35"/>
      <c r="G32" s="35"/>
      <c r="H32" s="36"/>
    </row>
    <row r="33" spans="1:10" x14ac:dyDescent="0.25">
      <c r="A33" s="11" t="s">
        <v>84</v>
      </c>
      <c r="B33" s="2" t="s">
        <v>18</v>
      </c>
      <c r="C33" s="40" t="s">
        <v>953</v>
      </c>
      <c r="D33" s="39"/>
      <c r="E33" s="39"/>
      <c r="F33" s="39"/>
      <c r="G33" s="39"/>
      <c r="H33" s="39"/>
    </row>
    <row r="34" spans="1:10" x14ac:dyDescent="0.25">
      <c r="A34" s="11" t="s">
        <v>84</v>
      </c>
      <c r="B34" s="2" t="s">
        <v>26</v>
      </c>
      <c r="C34" s="41" t="s">
        <v>957</v>
      </c>
      <c r="D34" s="6"/>
      <c r="E34" s="6"/>
      <c r="F34" s="6"/>
      <c r="G34" s="6"/>
      <c r="H34" s="6"/>
    </row>
    <row r="35" spans="1:10" x14ac:dyDescent="0.25">
      <c r="A35" s="11" t="s">
        <v>84</v>
      </c>
      <c r="B35" s="2" t="s">
        <v>27</v>
      </c>
      <c r="C35" s="42" t="s">
        <v>795</v>
      </c>
      <c r="D35" s="6"/>
      <c r="E35" s="6"/>
      <c r="F35" s="6"/>
      <c r="G35" s="6"/>
      <c r="H35" s="6"/>
    </row>
    <row r="36" spans="1:10" ht="13.8" thickBot="1" x14ac:dyDescent="0.3">
      <c r="A36" s="31"/>
    </row>
    <row r="37" spans="1:10" ht="13.8" thickBot="1" x14ac:dyDescent="0.3">
      <c r="A37" s="31"/>
      <c r="C37" s="34"/>
      <c r="D37" s="35"/>
      <c r="E37" s="35" t="s">
        <v>29</v>
      </c>
      <c r="F37" s="35"/>
      <c r="G37" s="35"/>
      <c r="H37" s="36"/>
    </row>
    <row r="38" spans="1:10" x14ac:dyDescent="0.25">
      <c r="A38" s="11" t="s">
        <v>83</v>
      </c>
      <c r="B38" s="2" t="s">
        <v>857</v>
      </c>
      <c r="C38" s="40" t="s">
        <v>834</v>
      </c>
      <c r="D38" s="40" t="s">
        <v>958</v>
      </c>
      <c r="E38" s="39"/>
      <c r="F38" s="39"/>
      <c r="G38" s="39"/>
      <c r="H38" s="39"/>
    </row>
    <row r="39" spans="1:10" x14ac:dyDescent="0.25">
      <c r="A39" s="11" t="s">
        <v>83</v>
      </c>
      <c r="B39" s="2" t="s">
        <v>26</v>
      </c>
      <c r="C39" s="41" t="s">
        <v>959</v>
      </c>
      <c r="D39" s="41" t="s">
        <v>831</v>
      </c>
      <c r="E39" s="41" t="s">
        <v>788</v>
      </c>
      <c r="F39" s="6"/>
      <c r="G39" s="6"/>
      <c r="H39" s="6"/>
    </row>
    <row r="40" spans="1:10" x14ac:dyDescent="0.25">
      <c r="A40" s="11" t="s">
        <v>83</v>
      </c>
      <c r="B40" s="2" t="s">
        <v>27</v>
      </c>
      <c r="C40" s="42" t="s">
        <v>832</v>
      </c>
      <c r="D40" s="42" t="s">
        <v>830</v>
      </c>
      <c r="E40" s="6"/>
      <c r="F40" s="6"/>
      <c r="G40" s="6"/>
      <c r="H40" s="6"/>
    </row>
    <row r="41" spans="1:10" ht="13.8" thickBot="1" x14ac:dyDescent="0.3"/>
    <row r="42" spans="1:10" ht="13.8" thickBot="1" x14ac:dyDescent="0.3">
      <c r="C42" s="34"/>
      <c r="D42" s="35"/>
      <c r="E42" s="35" t="s">
        <v>852</v>
      </c>
      <c r="F42" s="35"/>
      <c r="G42" s="35"/>
      <c r="H42" s="36"/>
    </row>
    <row r="43" spans="1:10" x14ac:dyDescent="0.25">
      <c r="A43" s="11" t="s">
        <v>852</v>
      </c>
      <c r="B43" s="2" t="s">
        <v>18</v>
      </c>
      <c r="C43" s="40" t="s">
        <v>960</v>
      </c>
      <c r="D43" s="37" t="s">
        <v>961</v>
      </c>
      <c r="E43" s="39"/>
      <c r="F43" s="39"/>
      <c r="G43" s="39"/>
      <c r="H43" s="39"/>
    </row>
    <row r="44" spans="1:10" x14ac:dyDescent="0.25">
      <c r="A44" s="11" t="s">
        <v>852</v>
      </c>
      <c r="B44" s="2" t="s">
        <v>26</v>
      </c>
      <c r="C44" s="40" t="s">
        <v>962</v>
      </c>
      <c r="D44" s="37" t="s">
        <v>854</v>
      </c>
    </row>
    <row r="45" spans="1:10" x14ac:dyDescent="0.25">
      <c r="A45" s="11" t="s">
        <v>851</v>
      </c>
      <c r="B45" s="2" t="s">
        <v>18</v>
      </c>
      <c r="C45" s="40" t="s">
        <v>842</v>
      </c>
    </row>
    <row r="46" spans="1:10" ht="13.8" thickBot="1" x14ac:dyDescent="0.3">
      <c r="A46" s="11" t="s">
        <v>851</v>
      </c>
      <c r="B46" s="2" t="s">
        <v>26</v>
      </c>
      <c r="C46" s="37" t="s">
        <v>895</v>
      </c>
      <c r="D46" s="37"/>
    </row>
    <row r="47" spans="1:10" ht="13.8" thickBot="1" x14ac:dyDescent="0.3">
      <c r="A47" s="31"/>
      <c r="C47" s="34"/>
      <c r="D47" s="35"/>
      <c r="E47" s="35" t="s">
        <v>836</v>
      </c>
      <c r="F47" s="35"/>
      <c r="G47" s="35"/>
      <c r="H47" s="36"/>
    </row>
    <row r="48" spans="1:10" x14ac:dyDescent="0.25">
      <c r="A48" s="11" t="s">
        <v>836</v>
      </c>
      <c r="B48" s="2" t="s">
        <v>838</v>
      </c>
      <c r="C48" s="40"/>
      <c r="D48" s="37" t="s">
        <v>844</v>
      </c>
      <c r="E48" s="37" t="s">
        <v>908</v>
      </c>
      <c r="F48" s="37" t="s">
        <v>963</v>
      </c>
      <c r="G48" s="37"/>
      <c r="H48" s="39"/>
      <c r="J48" s="3"/>
    </row>
    <row r="49" spans="1:8" ht="13.8" thickBot="1" x14ac:dyDescent="0.3"/>
    <row r="50" spans="1:8" ht="13.8" thickBot="1" x14ac:dyDescent="0.3">
      <c r="C50" s="34"/>
      <c r="D50" s="35"/>
      <c r="E50" s="35" t="s">
        <v>33</v>
      </c>
      <c r="F50" s="35"/>
      <c r="G50" s="35"/>
      <c r="H50" s="36"/>
    </row>
    <row r="51" spans="1:8" x14ac:dyDescent="0.25">
      <c r="A51" s="11" t="s">
        <v>80</v>
      </c>
      <c r="B51" s="2" t="s">
        <v>857</v>
      </c>
      <c r="C51" s="37" t="s">
        <v>858</v>
      </c>
      <c r="D51" s="37" t="s">
        <v>859</v>
      </c>
      <c r="E51" s="39"/>
      <c r="F51" s="39"/>
      <c r="G51" s="39"/>
      <c r="H51" s="39"/>
    </row>
    <row r="52" spans="1:8" x14ac:dyDescent="0.25">
      <c r="A52" s="11" t="s">
        <v>80</v>
      </c>
      <c r="B52" s="2" t="s">
        <v>26</v>
      </c>
      <c r="C52" s="3" t="s">
        <v>754</v>
      </c>
      <c r="D52" s="5" t="s">
        <v>964</v>
      </c>
      <c r="E52" s="6"/>
      <c r="F52" s="6"/>
      <c r="G52" s="6"/>
      <c r="H52" s="6"/>
    </row>
    <row r="53" spans="1:8" x14ac:dyDescent="0.25">
      <c r="A53" s="11" t="s">
        <v>80</v>
      </c>
      <c r="B53" s="2" t="s">
        <v>27</v>
      </c>
      <c r="C53" s="3"/>
      <c r="D53" s="3"/>
      <c r="E53" s="7"/>
      <c r="F53" s="8"/>
      <c r="G53" s="6"/>
      <c r="H53" s="6"/>
    </row>
    <row r="54" spans="1:8" ht="13.8" thickBot="1" x14ac:dyDescent="0.3">
      <c r="A54" s="30"/>
    </row>
    <row r="55" spans="1:8" ht="13.8" thickBot="1" x14ac:dyDescent="0.3">
      <c r="A55" s="30"/>
      <c r="C55" s="34"/>
      <c r="D55" s="35"/>
      <c r="E55" s="35" t="s">
        <v>34</v>
      </c>
      <c r="F55" s="35"/>
      <c r="G55" s="35"/>
      <c r="H55" s="36"/>
    </row>
    <row r="56" spans="1:8" x14ac:dyDescent="0.25">
      <c r="A56" s="11" t="s">
        <v>79</v>
      </c>
      <c r="B56" s="2" t="s">
        <v>18</v>
      </c>
      <c r="C56" s="37"/>
      <c r="D56" s="37" t="s">
        <v>860</v>
      </c>
      <c r="E56" s="39"/>
      <c r="F56" s="39"/>
      <c r="G56" s="39"/>
      <c r="H56" s="39"/>
    </row>
    <row r="57" spans="1:8" x14ac:dyDescent="0.25">
      <c r="A57" s="11" t="s">
        <v>79</v>
      </c>
      <c r="B57" s="2" t="s">
        <v>26</v>
      </c>
      <c r="C57" s="3" t="s">
        <v>862</v>
      </c>
      <c r="D57" s="3" t="s">
        <v>861</v>
      </c>
      <c r="E57" s="6"/>
      <c r="F57" s="6"/>
      <c r="G57" s="6"/>
      <c r="H57" s="6"/>
    </row>
    <row r="58" spans="1:8" x14ac:dyDescent="0.25">
      <c r="A58" s="11" t="s">
        <v>79</v>
      </c>
      <c r="B58" s="2" t="s">
        <v>27</v>
      </c>
      <c r="C58" s="7"/>
      <c r="D58" s="7"/>
      <c r="E58" s="7"/>
      <c r="F58" s="8"/>
      <c r="G58" s="6"/>
      <c r="H58" s="6"/>
    </row>
    <row r="59" spans="1:8" ht="13.8" thickBot="1" x14ac:dyDescent="0.3">
      <c r="A59" s="30"/>
    </row>
    <row r="60" spans="1:8" ht="13.8" thickBot="1" x14ac:dyDescent="0.3">
      <c r="A60" s="30"/>
      <c r="C60" s="34"/>
      <c r="D60" s="35"/>
      <c r="E60" s="35" t="s">
        <v>35</v>
      </c>
      <c r="F60" s="35"/>
      <c r="G60" s="35"/>
      <c r="H60" s="36"/>
    </row>
    <row r="61" spans="1:8" x14ac:dyDescent="0.25">
      <c r="A61" s="11" t="s">
        <v>78</v>
      </c>
      <c r="B61" s="2" t="s">
        <v>18</v>
      </c>
      <c r="C61" s="37"/>
      <c r="D61" s="39"/>
      <c r="E61" s="39"/>
      <c r="F61" s="39"/>
      <c r="G61" s="39"/>
      <c r="H61" s="39"/>
    </row>
    <row r="62" spans="1:8" x14ac:dyDescent="0.25">
      <c r="A62" s="11" t="s">
        <v>78</v>
      </c>
      <c r="B62" s="2" t="s">
        <v>26</v>
      </c>
      <c r="C62" s="3" t="s">
        <v>863</v>
      </c>
      <c r="D62" s="8"/>
      <c r="E62" s="6"/>
      <c r="F62" s="6"/>
      <c r="G62" s="6"/>
      <c r="H62" s="6"/>
    </row>
    <row r="63" spans="1:8" x14ac:dyDescent="0.25">
      <c r="A63" s="11" t="s">
        <v>78</v>
      </c>
      <c r="B63" s="2" t="s">
        <v>27</v>
      </c>
      <c r="C63" s="6"/>
      <c r="D63" s="6"/>
      <c r="E63" s="7"/>
      <c r="F63" s="8"/>
      <c r="G63" s="6"/>
      <c r="H63" s="6"/>
    </row>
    <row r="64" spans="1:8" ht="13.8" thickBot="1" x14ac:dyDescent="0.3"/>
    <row r="65" spans="1:8" ht="13.8" thickBot="1" x14ac:dyDescent="0.3">
      <c r="C65" s="34"/>
      <c r="D65" s="35"/>
      <c r="E65" s="35" t="s">
        <v>36</v>
      </c>
      <c r="F65" s="35"/>
      <c r="G65" s="35"/>
      <c r="H65" s="36"/>
    </row>
    <row r="66" spans="1:8" x14ac:dyDescent="0.25">
      <c r="A66" s="11" t="s">
        <v>77</v>
      </c>
      <c r="B66" s="2" t="s">
        <v>18</v>
      </c>
      <c r="C66" s="37" t="s">
        <v>865</v>
      </c>
      <c r="D66" s="37" t="s">
        <v>866</v>
      </c>
      <c r="E66" s="37" t="s">
        <v>965</v>
      </c>
      <c r="F66" s="37" t="s">
        <v>966</v>
      </c>
      <c r="G66" s="37" t="s">
        <v>1012</v>
      </c>
      <c r="H66" s="37"/>
    </row>
    <row r="67" spans="1:8" x14ac:dyDescent="0.25">
      <c r="A67" s="11" t="s">
        <v>77</v>
      </c>
      <c r="B67" s="2" t="s">
        <v>26</v>
      </c>
      <c r="C67" s="37" t="s">
        <v>971</v>
      </c>
      <c r="D67" s="37" t="s">
        <v>877</v>
      </c>
      <c r="E67" s="37" t="s">
        <v>878</v>
      </c>
      <c r="F67" s="37" t="s">
        <v>871</v>
      </c>
      <c r="G67" s="37" t="s">
        <v>917</v>
      </c>
      <c r="H67" s="3"/>
    </row>
    <row r="68" spans="1:8" x14ac:dyDescent="0.25">
      <c r="A68" s="11" t="s">
        <v>77</v>
      </c>
      <c r="B68" s="2" t="s">
        <v>27</v>
      </c>
      <c r="C68" s="37" t="s">
        <v>973</v>
      </c>
      <c r="D68" s="37" t="s">
        <v>974</v>
      </c>
      <c r="E68" s="37" t="s">
        <v>972</v>
      </c>
      <c r="F68" s="37" t="s">
        <v>879</v>
      </c>
      <c r="G68" s="37" t="s">
        <v>921</v>
      </c>
      <c r="H68" s="3"/>
    </row>
    <row r="69" spans="1:8" ht="13.8" thickBot="1" x14ac:dyDescent="0.3">
      <c r="A69" s="31"/>
    </row>
    <row r="70" spans="1:8" ht="13.8" thickBot="1" x14ac:dyDescent="0.3">
      <c r="A70" s="31"/>
      <c r="C70" s="34"/>
      <c r="D70" s="35"/>
      <c r="E70" s="35" t="s">
        <v>37</v>
      </c>
      <c r="F70" s="35"/>
      <c r="G70" s="35"/>
      <c r="H70" s="36"/>
    </row>
    <row r="71" spans="1:8" x14ac:dyDescent="0.25">
      <c r="A71" s="11" t="s">
        <v>76</v>
      </c>
      <c r="B71" s="2" t="s">
        <v>18</v>
      </c>
      <c r="C71" s="3" t="s">
        <v>880</v>
      </c>
      <c r="D71" s="3" t="s">
        <v>887</v>
      </c>
      <c r="E71" s="3" t="s">
        <v>886</v>
      </c>
      <c r="F71" s="3" t="s">
        <v>967</v>
      </c>
      <c r="G71" s="37"/>
      <c r="H71" s="37"/>
    </row>
    <row r="72" spans="1:8" x14ac:dyDescent="0.25">
      <c r="A72" s="11" t="s">
        <v>76</v>
      </c>
      <c r="B72" s="2" t="s">
        <v>26</v>
      </c>
      <c r="C72" s="3" t="s">
        <v>848</v>
      </c>
      <c r="D72" s="3" t="s">
        <v>847</v>
      </c>
      <c r="E72" s="3" t="s">
        <v>885</v>
      </c>
      <c r="F72" s="3" t="s">
        <v>889</v>
      </c>
      <c r="G72" s="3" t="s">
        <v>888</v>
      </c>
      <c r="H72" s="3"/>
    </row>
    <row r="73" spans="1:8" x14ac:dyDescent="0.25">
      <c r="A73" s="11" t="s">
        <v>76</v>
      </c>
      <c r="B73" s="2" t="s">
        <v>27</v>
      </c>
      <c r="C73" s="5" t="s">
        <v>779</v>
      </c>
      <c r="D73" s="3" t="s">
        <v>975</v>
      </c>
      <c r="E73" s="3" t="s">
        <v>841</v>
      </c>
      <c r="F73" s="3" t="s">
        <v>850</v>
      </c>
      <c r="G73" s="3" t="s">
        <v>976</v>
      </c>
      <c r="H73" s="3"/>
    </row>
    <row r="74" spans="1:8" ht="13.8" thickBot="1" x14ac:dyDescent="0.3">
      <c r="A74" s="31"/>
    </row>
    <row r="75" spans="1:8" ht="13.8" thickBot="1" x14ac:dyDescent="0.3">
      <c r="A75" s="31"/>
      <c r="C75" s="34"/>
      <c r="D75" s="35"/>
      <c r="E75" s="35" t="s">
        <v>38</v>
      </c>
      <c r="F75" s="35"/>
      <c r="G75" s="35"/>
      <c r="H75" s="36"/>
    </row>
    <row r="76" spans="1:8" x14ac:dyDescent="0.25">
      <c r="A76" s="11" t="s">
        <v>38</v>
      </c>
      <c r="B76" s="2" t="s">
        <v>18</v>
      </c>
      <c r="C76" s="37" t="s">
        <v>966</v>
      </c>
      <c r="D76" s="39"/>
      <c r="E76" s="39"/>
      <c r="F76" s="39"/>
      <c r="G76" s="39"/>
      <c r="H76" s="39"/>
    </row>
    <row r="77" spans="1:8" x14ac:dyDescent="0.25">
      <c r="A77" s="11" t="s">
        <v>38</v>
      </c>
      <c r="B77" s="2" t="s">
        <v>26</v>
      </c>
      <c r="C77" s="3" t="s">
        <v>977</v>
      </c>
      <c r="D77" s="6"/>
      <c r="E77" s="6"/>
      <c r="F77" s="6"/>
      <c r="G77" s="6"/>
      <c r="H77" s="6"/>
    </row>
    <row r="78" spans="1:8" x14ac:dyDescent="0.25">
      <c r="A78" s="11" t="s">
        <v>38</v>
      </c>
      <c r="B78" s="2" t="s">
        <v>27</v>
      </c>
      <c r="C78" s="5" t="s">
        <v>925</v>
      </c>
      <c r="D78" s="6"/>
      <c r="E78" s="6"/>
      <c r="F78" s="6"/>
      <c r="G78" s="6"/>
      <c r="H78" s="6"/>
    </row>
    <row r="79" spans="1:8" ht="13.8" thickBot="1" x14ac:dyDescent="0.3"/>
    <row r="80" spans="1:8" ht="13.8" thickBot="1" x14ac:dyDescent="0.3">
      <c r="A80" s="30"/>
      <c r="C80" s="34"/>
      <c r="D80" s="35"/>
      <c r="E80" s="35" t="s">
        <v>765</v>
      </c>
      <c r="F80" s="35"/>
      <c r="G80" s="35"/>
      <c r="H80" s="36"/>
    </row>
    <row r="81" spans="1:8" x14ac:dyDescent="0.25">
      <c r="A81" s="11" t="s">
        <v>765</v>
      </c>
      <c r="B81" s="2" t="s">
        <v>789</v>
      </c>
      <c r="C81" s="37" t="s">
        <v>899</v>
      </c>
      <c r="D81" s="37"/>
      <c r="E81" s="39"/>
      <c r="F81" s="39"/>
      <c r="G81" s="39"/>
      <c r="H81" s="39"/>
    </row>
    <row r="82" spans="1:8" x14ac:dyDescent="0.25">
      <c r="A82" s="11" t="s">
        <v>765</v>
      </c>
      <c r="B82" s="2" t="s">
        <v>979</v>
      </c>
      <c r="C82" s="37" t="s">
        <v>820</v>
      </c>
      <c r="D82" s="37" t="s">
        <v>821</v>
      </c>
      <c r="E82" s="39"/>
      <c r="F82" s="39"/>
      <c r="G82" s="39"/>
      <c r="H82" s="39"/>
    </row>
    <row r="83" spans="1:8" x14ac:dyDescent="0.25">
      <c r="A83" s="11" t="s">
        <v>765</v>
      </c>
      <c r="B83" s="2" t="s">
        <v>22</v>
      </c>
      <c r="C83" s="3" t="s">
        <v>898</v>
      </c>
      <c r="D83" s="5" t="s">
        <v>897</v>
      </c>
      <c r="E83" s="6"/>
      <c r="F83" s="6"/>
      <c r="G83" s="6"/>
      <c r="H83" s="6"/>
    </row>
    <row r="84" spans="1:8" x14ac:dyDescent="0.25">
      <c r="A84" s="11" t="s">
        <v>765</v>
      </c>
      <c r="B84" s="2" t="s">
        <v>978</v>
      </c>
      <c r="C84" s="3" t="s">
        <v>829</v>
      </c>
      <c r="D84" s="3" t="s">
        <v>894</v>
      </c>
      <c r="E84" s="7"/>
      <c r="F84" s="8"/>
      <c r="G84" s="6"/>
      <c r="H84" s="6"/>
    </row>
    <row r="85" spans="1:8" ht="13.8" thickBot="1" x14ac:dyDescent="0.3">
      <c r="A85" s="31"/>
    </row>
    <row r="86" spans="1:8" ht="13.8" thickBot="1" x14ac:dyDescent="0.3">
      <c r="A86" s="31"/>
      <c r="C86" s="34"/>
      <c r="D86" s="35"/>
      <c r="E86" s="35" t="s">
        <v>1018</v>
      </c>
      <c r="F86" s="35"/>
      <c r="G86" s="35"/>
      <c r="H86" s="36"/>
    </row>
    <row r="87" spans="1:8" x14ac:dyDescent="0.25">
      <c r="A87" s="11" t="s">
        <v>1016</v>
      </c>
      <c r="B87" s="2" t="s">
        <v>18</v>
      </c>
      <c r="C87" s="37" t="s">
        <v>902</v>
      </c>
      <c r="D87" s="37" t="s">
        <v>903</v>
      </c>
      <c r="E87" s="39"/>
      <c r="F87" s="39"/>
      <c r="G87" s="39"/>
      <c r="H87" s="39"/>
    </row>
    <row r="88" spans="1:8" x14ac:dyDescent="0.25">
      <c r="A88" s="11" t="s">
        <v>1016</v>
      </c>
      <c r="B88" s="2" t="s">
        <v>26</v>
      </c>
      <c r="C88" s="3" t="s">
        <v>763</v>
      </c>
      <c r="D88" s="5" t="s">
        <v>900</v>
      </c>
      <c r="E88" s="6"/>
      <c r="F88" s="6"/>
      <c r="G88" s="6"/>
      <c r="H88" s="6"/>
    </row>
    <row r="89" spans="1:8" x14ac:dyDescent="0.25">
      <c r="A89" s="11" t="s">
        <v>1016</v>
      </c>
      <c r="B89" s="2" t="s">
        <v>980</v>
      </c>
      <c r="C89" s="3" t="s">
        <v>760</v>
      </c>
      <c r="D89" s="3" t="s">
        <v>981</v>
      </c>
      <c r="E89" s="7"/>
      <c r="F89" s="8"/>
      <c r="G89" s="6"/>
      <c r="H89" s="6"/>
    </row>
    <row r="90" spans="1:8" ht="13.8" thickBot="1" x14ac:dyDescent="0.3"/>
    <row r="91" spans="1:8" ht="13.8" thickBot="1" x14ac:dyDescent="0.3">
      <c r="A91" s="30"/>
      <c r="C91" s="34"/>
      <c r="D91" s="35"/>
      <c r="E91" s="35" t="s">
        <v>43</v>
      </c>
      <c r="F91" s="35"/>
      <c r="G91" s="35"/>
      <c r="H91" s="36"/>
    </row>
    <row r="92" spans="1:8" x14ac:dyDescent="0.25">
      <c r="A92" s="11" t="s">
        <v>907</v>
      </c>
      <c r="B92" s="2" t="s">
        <v>983</v>
      </c>
      <c r="C92" s="37" t="s">
        <v>843</v>
      </c>
      <c r="D92" s="37" t="s">
        <v>988</v>
      </c>
      <c r="E92" s="37" t="s">
        <v>989</v>
      </c>
      <c r="F92" s="37" t="s">
        <v>864</v>
      </c>
      <c r="G92" s="37"/>
      <c r="H92" s="37"/>
    </row>
    <row r="93" spans="1:8" x14ac:dyDescent="0.25">
      <c r="A93" s="11" t="s">
        <v>907</v>
      </c>
      <c r="B93" s="2" t="s">
        <v>984</v>
      </c>
      <c r="C93" s="3" t="s">
        <v>990</v>
      </c>
      <c r="D93" s="3" t="s">
        <v>991</v>
      </c>
      <c r="E93" s="3" t="s">
        <v>992</v>
      </c>
      <c r="F93" s="3" t="s">
        <v>845</v>
      </c>
      <c r="G93" s="3"/>
      <c r="H93" s="3"/>
    </row>
    <row r="94" spans="1:8" x14ac:dyDescent="0.25">
      <c r="A94" s="11" t="s">
        <v>928</v>
      </c>
      <c r="B94" s="2" t="s">
        <v>905</v>
      </c>
      <c r="C94" s="5" t="s">
        <v>986</v>
      </c>
      <c r="D94" s="3"/>
      <c r="E94" s="3"/>
      <c r="F94" s="3"/>
      <c r="G94" s="3"/>
      <c r="H94" s="3"/>
    </row>
    <row r="95" spans="1:8" ht="13.8" thickBot="1" x14ac:dyDescent="0.3">
      <c r="A95" s="11" t="s">
        <v>928</v>
      </c>
      <c r="B95" s="2" t="s">
        <v>985</v>
      </c>
      <c r="C95" s="5" t="s">
        <v>798</v>
      </c>
      <c r="D95" s="3"/>
      <c r="E95" s="3"/>
      <c r="F95" s="3"/>
      <c r="G95" s="3"/>
      <c r="H95" s="3"/>
    </row>
    <row r="96" spans="1:8" ht="13.2" customHeight="1" thickBot="1" x14ac:dyDescent="0.3">
      <c r="A96" s="31"/>
      <c r="C96" s="34"/>
      <c r="D96" s="35"/>
      <c r="E96" s="35" t="s">
        <v>44</v>
      </c>
      <c r="F96" s="35"/>
      <c r="G96" s="35"/>
      <c r="H96" s="36"/>
    </row>
    <row r="97" spans="1:8" x14ac:dyDescent="0.25">
      <c r="A97" s="11" t="s">
        <v>90</v>
      </c>
      <c r="B97" s="2" t="s">
        <v>918</v>
      </c>
      <c r="C97" s="37" t="s">
        <v>875</v>
      </c>
      <c r="D97" s="37"/>
      <c r="E97" s="37"/>
      <c r="F97" s="37"/>
      <c r="G97" s="37"/>
      <c r="H97" s="37"/>
    </row>
    <row r="98" spans="1:8" x14ac:dyDescent="0.25">
      <c r="A98" s="11" t="s">
        <v>90</v>
      </c>
      <c r="B98" s="2" t="s">
        <v>857</v>
      </c>
      <c r="C98" s="37" t="s">
        <v>920</v>
      </c>
      <c r="D98" s="3"/>
      <c r="E98" s="3"/>
      <c r="F98" s="3"/>
      <c r="G98" s="3"/>
      <c r="H98" s="3"/>
    </row>
    <row r="99" spans="1:8" ht="13.2" customHeight="1" x14ac:dyDescent="0.25">
      <c r="A99" s="11" t="s">
        <v>90</v>
      </c>
      <c r="B99" s="2"/>
      <c r="C99" s="5"/>
      <c r="D99" s="3"/>
      <c r="E99" s="3"/>
      <c r="F99" s="3"/>
      <c r="G99" s="3"/>
      <c r="H99" s="3"/>
    </row>
    <row r="100" spans="1:8" ht="13.8" thickBot="1" x14ac:dyDescent="0.3">
      <c r="A100" s="31"/>
    </row>
    <row r="101" spans="1:8" ht="13.8" thickBot="1" x14ac:dyDescent="0.3">
      <c r="A101" s="31"/>
      <c r="C101" s="34"/>
      <c r="D101" s="35"/>
      <c r="E101" s="35" t="s">
        <v>45</v>
      </c>
      <c r="F101" s="35"/>
      <c r="G101" s="35"/>
      <c r="H101" s="36"/>
    </row>
    <row r="102" spans="1:8" x14ac:dyDescent="0.25">
      <c r="A102" s="11" t="s">
        <v>91</v>
      </c>
      <c r="B102" s="2" t="s">
        <v>775</v>
      </c>
      <c r="C102" s="37" t="s">
        <v>923</v>
      </c>
      <c r="D102" s="37" t="s">
        <v>849</v>
      </c>
      <c r="E102" s="37"/>
      <c r="F102" s="37"/>
      <c r="G102" s="37"/>
      <c r="H102" s="37"/>
    </row>
    <row r="103" spans="1:8" x14ac:dyDescent="0.25">
      <c r="A103" s="11" t="s">
        <v>91</v>
      </c>
      <c r="B103" s="2" t="s">
        <v>18</v>
      </c>
      <c r="C103" s="3" t="s">
        <v>904</v>
      </c>
      <c r="D103" s="3" t="s">
        <v>876</v>
      </c>
      <c r="E103" s="3"/>
      <c r="F103" s="3"/>
      <c r="G103" s="3"/>
      <c r="H103" s="3"/>
    </row>
    <row r="104" spans="1:8" x14ac:dyDescent="0.25">
      <c r="A104" s="11" t="s">
        <v>91</v>
      </c>
      <c r="B104" s="2" t="s">
        <v>26</v>
      </c>
      <c r="C104" s="5" t="s">
        <v>916</v>
      </c>
      <c r="D104" s="3" t="s">
        <v>922</v>
      </c>
      <c r="E104" s="3"/>
      <c r="F104" s="3"/>
      <c r="G104" s="3"/>
      <c r="H104" s="3"/>
    </row>
    <row r="105" spans="1:8" ht="13.8" thickBot="1" x14ac:dyDescent="0.3"/>
    <row r="106" spans="1:8" ht="13.8" thickBot="1" x14ac:dyDescent="0.3">
      <c r="A106" s="30"/>
      <c r="C106" s="34"/>
      <c r="D106" s="35"/>
      <c r="E106" s="35" t="s">
        <v>41</v>
      </c>
      <c r="F106" s="35"/>
      <c r="G106" s="35"/>
      <c r="H106" s="36"/>
    </row>
    <row r="107" spans="1:8" x14ac:dyDescent="0.25">
      <c r="A107" s="11" t="s">
        <v>41</v>
      </c>
      <c r="B107" s="2" t="s">
        <v>42</v>
      </c>
      <c r="C107" s="62" t="s">
        <v>982</v>
      </c>
      <c r="D107" s="62" t="s">
        <v>771</v>
      </c>
      <c r="E107" s="62"/>
      <c r="F107" s="62"/>
      <c r="G107" s="38"/>
      <c r="H107" s="38"/>
    </row>
    <row r="108" spans="1:8" ht="13.8" thickBot="1" x14ac:dyDescent="0.3"/>
    <row r="109" spans="1:8" ht="13.2" customHeight="1" thickBot="1" x14ac:dyDescent="0.3">
      <c r="A109" s="30"/>
      <c r="C109" s="34"/>
      <c r="D109" s="35"/>
      <c r="E109" s="35" t="s">
        <v>48</v>
      </c>
      <c r="F109" s="35"/>
      <c r="G109" s="35"/>
      <c r="H109" s="36"/>
    </row>
    <row r="110" spans="1:8" x14ac:dyDescent="0.25">
      <c r="A110" s="11" t="s">
        <v>48</v>
      </c>
      <c r="B110" s="2" t="s">
        <v>53</v>
      </c>
      <c r="C110" s="12"/>
      <c r="D110" s="12"/>
      <c r="E110" s="33"/>
      <c r="F110" s="33"/>
      <c r="G110" s="33"/>
      <c r="H110" s="33"/>
    </row>
    <row r="111" spans="1:8" x14ac:dyDescent="0.25">
      <c r="A111" s="11" t="s">
        <v>48</v>
      </c>
      <c r="B111" s="2" t="s">
        <v>52</v>
      </c>
      <c r="C111" s="12"/>
      <c r="D111" s="12"/>
      <c r="E111" s="12"/>
      <c r="F111" s="12"/>
      <c r="G111" s="12"/>
      <c r="H111" s="12"/>
    </row>
    <row r="112" spans="1:8" ht="13.8" thickBot="1" x14ac:dyDescent="0.3">
      <c r="A112"/>
    </row>
    <row r="113" spans="1:8" ht="13.2" customHeight="1" thickBot="1" x14ac:dyDescent="0.3">
      <c r="A113" s="30"/>
      <c r="C113" s="34"/>
      <c r="D113" s="35"/>
      <c r="E113" s="35" t="s">
        <v>56</v>
      </c>
      <c r="F113" s="35"/>
      <c r="G113" s="35"/>
      <c r="H113" s="36"/>
    </row>
    <row r="114" spans="1:8" x14ac:dyDescent="0.25">
      <c r="A114" s="11" t="s">
        <v>55</v>
      </c>
      <c r="B114" s="2" t="s">
        <v>57</v>
      </c>
      <c r="C114" s="37"/>
      <c r="D114" s="37"/>
      <c r="E114" s="38"/>
      <c r="F114" s="38"/>
      <c r="G114" s="38"/>
      <c r="H114" s="38"/>
    </row>
    <row r="115" spans="1:8" ht="13.8" thickBot="1" x14ac:dyDescent="0.3">
      <c r="A115"/>
    </row>
    <row r="116" spans="1:8" ht="13.8" thickBot="1" x14ac:dyDescent="0.3">
      <c r="A116" s="30"/>
      <c r="C116" s="34"/>
      <c r="D116" s="35"/>
      <c r="E116" s="35" t="s">
        <v>54</v>
      </c>
      <c r="F116" s="35"/>
      <c r="G116" s="35"/>
      <c r="H116" s="36"/>
    </row>
    <row r="117" spans="1:8" x14ac:dyDescent="0.25">
      <c r="A117" s="11" t="s">
        <v>54</v>
      </c>
      <c r="B117" s="2" t="s">
        <v>57</v>
      </c>
      <c r="C117" s="37"/>
      <c r="D117" s="37"/>
      <c r="E117" s="37"/>
      <c r="F117" s="37"/>
      <c r="G117" s="37"/>
      <c r="H117" s="37"/>
    </row>
    <row r="118" spans="1:8" ht="13.8" thickBot="1" x14ac:dyDescent="0.3">
      <c r="A118"/>
    </row>
    <row r="119" spans="1:8" ht="13.8" thickBot="1" x14ac:dyDescent="0.3">
      <c r="A119" s="30"/>
      <c r="C119" s="34"/>
      <c r="D119" s="35"/>
      <c r="E119" s="35" t="s">
        <v>58</v>
      </c>
      <c r="F119" s="35"/>
      <c r="G119" s="35"/>
      <c r="H119" s="36"/>
    </row>
    <row r="120" spans="1:8" x14ac:dyDescent="0.25">
      <c r="A120" s="11" t="s">
        <v>58</v>
      </c>
      <c r="B120" s="2" t="s">
        <v>57</v>
      </c>
      <c r="C120" s="37"/>
      <c r="D120" s="37"/>
      <c r="E120" s="37"/>
      <c r="F120" s="37"/>
      <c r="G120" s="37"/>
      <c r="H120" s="37"/>
    </row>
    <row r="121" spans="1:8" ht="13.8" thickBot="1" x14ac:dyDescent="0.3">
      <c r="A121" s="30"/>
      <c r="B121" s="1"/>
    </row>
    <row r="122" spans="1:8" ht="13.8" thickBot="1" x14ac:dyDescent="0.3">
      <c r="A122" s="30"/>
      <c r="C122" s="34"/>
      <c r="D122" s="35"/>
      <c r="E122" s="35" t="s">
        <v>93</v>
      </c>
      <c r="F122" s="35"/>
      <c r="G122" s="35"/>
      <c r="H122" s="36"/>
    </row>
    <row r="123" spans="1:8" x14ac:dyDescent="0.25">
      <c r="A123" s="11" t="s">
        <v>93</v>
      </c>
      <c r="B123" s="2" t="s">
        <v>57</v>
      </c>
      <c r="C123" s="43"/>
      <c r="D123" s="38"/>
      <c r="E123" s="38"/>
      <c r="F123" s="38"/>
      <c r="G123" s="38"/>
      <c r="H123" s="38"/>
    </row>
    <row r="124" spans="1:8" ht="13.8" thickBot="1" x14ac:dyDescent="0.3">
      <c r="A124"/>
    </row>
    <row r="125" spans="1:8" ht="13.8" thickBot="1" x14ac:dyDescent="0.3">
      <c r="A125" s="30"/>
      <c r="C125" s="34"/>
      <c r="D125" s="35"/>
      <c r="E125" s="35" t="s">
        <v>59</v>
      </c>
      <c r="F125" s="35"/>
      <c r="G125" s="35"/>
      <c r="H125" s="36"/>
    </row>
    <row r="126" spans="1:8" x14ac:dyDescent="0.25">
      <c r="A126" s="11" t="s">
        <v>92</v>
      </c>
      <c r="B126" s="2" t="s">
        <v>57</v>
      </c>
      <c r="C126" s="40"/>
      <c r="D126" s="37"/>
      <c r="E126" s="38"/>
      <c r="F126" s="38"/>
      <c r="G126" s="38"/>
      <c r="H126" s="38"/>
    </row>
    <row r="127" spans="1:8" ht="13.8" thickBot="1" x14ac:dyDescent="0.3">
      <c r="A127"/>
    </row>
    <row r="128" spans="1:8" ht="13.8" thickBot="1" x14ac:dyDescent="0.3">
      <c r="A128" s="30"/>
      <c r="C128" s="34"/>
      <c r="D128" s="35"/>
      <c r="E128" s="35" t="s">
        <v>60</v>
      </c>
      <c r="F128" s="35"/>
      <c r="G128" s="35"/>
      <c r="H128" s="36"/>
    </row>
    <row r="129" spans="1:8" x14ac:dyDescent="0.25">
      <c r="A129" s="11" t="s">
        <v>60</v>
      </c>
      <c r="B129" s="2" t="s">
        <v>64</v>
      </c>
      <c r="C129" s="40" t="s">
        <v>932</v>
      </c>
      <c r="D129" s="40" t="s">
        <v>931</v>
      </c>
      <c r="E129" s="40"/>
      <c r="F129" s="40"/>
      <c r="G129" s="33"/>
      <c r="H129" s="33"/>
    </row>
    <row r="130" spans="1:8" x14ac:dyDescent="0.25">
      <c r="A130" s="11" t="s">
        <v>60</v>
      </c>
      <c r="B130" s="1" t="s">
        <v>62</v>
      </c>
      <c r="C130" s="40"/>
      <c r="D130" s="40"/>
      <c r="E130" s="40"/>
      <c r="F130" s="40"/>
      <c r="G130" s="12"/>
      <c r="H130" s="12"/>
    </row>
    <row r="131" spans="1:8" ht="13.8" thickBot="1" x14ac:dyDescent="0.3">
      <c r="A131"/>
    </row>
    <row r="132" spans="1:8" ht="13.8" thickBot="1" x14ac:dyDescent="0.3">
      <c r="A132" s="30"/>
      <c r="C132" s="34"/>
      <c r="D132" s="35"/>
      <c r="E132" s="35" t="s">
        <v>63</v>
      </c>
      <c r="F132" s="35"/>
      <c r="G132" s="35"/>
      <c r="H132" s="36"/>
    </row>
    <row r="133" spans="1:8" x14ac:dyDescent="0.25">
      <c r="A133" s="11" t="s">
        <v>63</v>
      </c>
      <c r="B133" s="2" t="s">
        <v>64</v>
      </c>
      <c r="C133" s="40"/>
      <c r="D133" s="33"/>
      <c r="E133" s="33"/>
      <c r="F133" s="33"/>
      <c r="G133" s="33"/>
      <c r="H133" s="33"/>
    </row>
    <row r="134" spans="1:8" x14ac:dyDescent="0.25">
      <c r="A134" s="11" t="s">
        <v>63</v>
      </c>
      <c r="B134" s="2" t="s">
        <v>65</v>
      </c>
      <c r="C134" s="44"/>
      <c r="D134" s="12"/>
      <c r="E134" s="13"/>
      <c r="F134" s="13"/>
      <c r="G134" s="13"/>
      <c r="H134" s="13"/>
    </row>
    <row r="135" spans="1:8" x14ac:dyDescent="0.25">
      <c r="A135" s="11" t="s">
        <v>63</v>
      </c>
      <c r="B135" s="2" t="s">
        <v>66</v>
      </c>
      <c r="C135" s="44"/>
      <c r="D135" s="12"/>
      <c r="E135" s="12"/>
      <c r="F135" s="12"/>
      <c r="G135" s="12"/>
      <c r="H135" s="12"/>
    </row>
  </sheetData>
  <mergeCells count="1">
    <mergeCell ref="A1:H1"/>
  </mergeCells>
  <conditionalFormatting sqref="C136:H1048576 C1:H2">
    <cfRule type="duplicateValues" dxfId="5" priority="2"/>
  </conditionalFormatting>
  <conditionalFormatting sqref="C18:H21 C23:H26 C33:H36 C51:H54 E71 C76:H79 C81:H85 C80:D80 F80:H80 C87:H90 C86:D86 F86:H86 C91:D91 F91:H91 C96:D96 F96:H96 C102:H105 C101:D101 F101:H101 C106:D106 F106:H106 C109:D109 F109:H109 C114:H115 C113:D113 F113:H113 C117:H118 C116:D116 F116:H116 C120:H121 C119:D119 F119:H119 C126:H127 C125:D125 F125:H125 C128:D128 F128:H128 C132:D132 F132:H132 C75:D75 F75:H75 C65:D65 F65:H65 C60:D60 F60:H60 C55:D55 F55:H55 C50:D50 F50:H50 C47:D47 F47:H47 C42:D42 F42:H42 C37:D37 F37:H37 C32:D32 F32:H32 C27:D27 F27:H27 C22:D22 F22:H22 C17:D17 F17:H17 C12:D12 F12:H12 C7:D7 F7:H7 D3 F3:H3 C123:H124 C122:D122 F122:H122 C110:H112 C129:H131 C133:H135 C28:H31 C8:H11 C38:H41 C43:H44 E45:H45 C45 C46:H46 C48:H49 C61:H64 C56:H59 C72:H74 C70:D71 F70:H71 C66:H69 C107:H108 C92:H95 C97:H100 C13:H16 C4:H6">
    <cfRule type="duplicateValues" dxfId="4" priority="1"/>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300-000000000000}">
          <x14:formula1>
            <xm:f>'Réponses au formulaire 1'!$E:$E</xm:f>
          </x14:formula1>
          <xm:sqref>C107:H107 C33:C35 C48:G48 C51:D53 C61:C62 C56:D57 C76:C78 C81:D84 C87:D89 C134:D134 C68:G68 C92:H95 C102:H104 C111:H111 C117:H117 C114:H114 C18:E20 C126:H126 C129:C130 C135:H135 C13:C16 C23:C26 C120:H121 C123:H123 C110:D110 D129:F129 D130:H130 C133 C97:H99 C28:H30 C8:F10 C38:D40 E39 C43:C45 D43:D44 C46:D46 C71:H73 C66:H67 C4:D5</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H132"/>
  <sheetViews>
    <sheetView topLeftCell="A68" zoomScale="62" workbookViewId="0">
      <selection activeCell="D94" sqref="D94"/>
    </sheetView>
  </sheetViews>
  <sheetFormatPr baseColWidth="10" defaultColWidth="11.44140625" defaultRowHeight="13.2" x14ac:dyDescent="0.25"/>
  <cols>
    <col min="1" max="1" width="24.6640625" customWidth="1"/>
    <col min="2" max="2" width="12.6640625" customWidth="1"/>
    <col min="3" max="8" width="20.6640625" customWidth="1"/>
  </cols>
  <sheetData>
    <row r="1" spans="1:8" x14ac:dyDescent="0.25">
      <c r="A1" s="18" t="s">
        <v>49</v>
      </c>
      <c r="B1" s="18"/>
      <c r="C1" s="18"/>
      <c r="D1" s="18"/>
      <c r="E1" s="18"/>
      <c r="F1" s="18"/>
      <c r="G1" s="18"/>
      <c r="H1" s="18"/>
    </row>
    <row r="2" spans="1:8" ht="13.8" thickBot="1" x14ac:dyDescent="0.3">
      <c r="A2" s="10"/>
    </row>
    <row r="3" spans="1:8" ht="13.8" thickBot="1" x14ac:dyDescent="0.3">
      <c r="A3" s="10"/>
      <c r="C3" s="34"/>
      <c r="D3" s="35"/>
      <c r="E3" s="35" t="s">
        <v>17</v>
      </c>
      <c r="F3" s="35"/>
      <c r="G3" s="35"/>
      <c r="H3" s="36"/>
    </row>
    <row r="4" spans="1:8" x14ac:dyDescent="0.25">
      <c r="A4" s="11" t="s">
        <v>17</v>
      </c>
      <c r="B4" s="2" t="s">
        <v>775</v>
      </c>
      <c r="C4" s="37" t="s">
        <v>790</v>
      </c>
      <c r="D4" s="37" t="s">
        <v>937</v>
      </c>
      <c r="E4" s="37"/>
      <c r="F4" s="39"/>
      <c r="G4" s="39"/>
      <c r="H4" s="39"/>
    </row>
    <row r="5" spans="1:8" x14ac:dyDescent="0.25">
      <c r="A5" s="11" t="s">
        <v>17</v>
      </c>
      <c r="B5" s="2" t="s">
        <v>994</v>
      </c>
      <c r="C5" s="3" t="s">
        <v>769</v>
      </c>
      <c r="D5" s="5" t="s">
        <v>770</v>
      </c>
      <c r="E5" s="3"/>
      <c r="F5" s="6"/>
      <c r="G5" s="6"/>
      <c r="H5" s="6"/>
    </row>
    <row r="6" spans="1:8" ht="13.8" thickBot="1" x14ac:dyDescent="0.3">
      <c r="A6" s="10"/>
    </row>
    <row r="7" spans="1:8" ht="13.8" thickBot="1" x14ac:dyDescent="0.3">
      <c r="A7" s="10"/>
      <c r="C7" s="34"/>
      <c r="D7" s="35"/>
      <c r="E7" s="35" t="s">
        <v>25</v>
      </c>
      <c r="F7" s="35"/>
      <c r="G7" s="35"/>
      <c r="H7" s="36"/>
    </row>
    <row r="8" spans="1:8" x14ac:dyDescent="0.25">
      <c r="A8" s="11" t="s">
        <v>89</v>
      </c>
      <c r="B8" s="2" t="s">
        <v>775</v>
      </c>
      <c r="C8" s="37" t="s">
        <v>946</v>
      </c>
      <c r="D8" s="37" t="s">
        <v>794</v>
      </c>
      <c r="E8" s="37"/>
      <c r="F8" s="39"/>
      <c r="G8" s="39"/>
      <c r="H8" s="39"/>
    </row>
    <row r="9" spans="1:8" x14ac:dyDescent="0.25">
      <c r="A9" s="11" t="s">
        <v>89</v>
      </c>
      <c r="B9" s="2" t="s">
        <v>994</v>
      </c>
      <c r="C9" s="3" t="s">
        <v>944</v>
      </c>
      <c r="D9" s="5" t="s">
        <v>950</v>
      </c>
      <c r="E9" s="3" t="s">
        <v>940</v>
      </c>
      <c r="F9" s="6"/>
      <c r="G9" s="6"/>
      <c r="H9" s="6"/>
    </row>
    <row r="10" spans="1:8" x14ac:dyDescent="0.25">
      <c r="A10" s="11" t="s">
        <v>89</v>
      </c>
      <c r="B10" s="2" t="s">
        <v>789</v>
      </c>
      <c r="C10" s="3" t="s">
        <v>798</v>
      </c>
      <c r="D10" s="3" t="s">
        <v>1005</v>
      </c>
      <c r="E10" s="4" t="s">
        <v>939</v>
      </c>
      <c r="F10" s="8"/>
      <c r="G10" s="6"/>
      <c r="H10" s="6"/>
    </row>
    <row r="11" spans="1:8" ht="13.8" thickBot="1" x14ac:dyDescent="0.3">
      <c r="A11" s="31"/>
      <c r="B11" s="1"/>
      <c r="E11" s="32"/>
      <c r="F11" s="9"/>
    </row>
    <row r="12" spans="1:8" ht="13.8" thickBot="1" x14ac:dyDescent="0.3">
      <c r="A12" s="31"/>
      <c r="C12" s="34"/>
      <c r="D12" s="35"/>
      <c r="E12" s="35" t="s">
        <v>24</v>
      </c>
      <c r="F12" s="35"/>
      <c r="G12" s="35"/>
      <c r="H12" s="36"/>
    </row>
    <row r="13" spans="1:8" x14ac:dyDescent="0.25">
      <c r="A13" s="11" t="s">
        <v>88</v>
      </c>
      <c r="B13" s="2" t="s">
        <v>1001</v>
      </c>
      <c r="C13" s="37" t="s">
        <v>809</v>
      </c>
      <c r="D13" s="39"/>
      <c r="E13" s="39"/>
      <c r="F13" s="39"/>
      <c r="G13" s="39"/>
      <c r="H13" s="39"/>
    </row>
    <row r="14" spans="1:8" x14ac:dyDescent="0.25">
      <c r="A14" s="11" t="s">
        <v>88</v>
      </c>
      <c r="B14" s="2" t="s">
        <v>1002</v>
      </c>
      <c r="C14" s="3" t="s">
        <v>1004</v>
      </c>
      <c r="D14" s="6"/>
      <c r="E14" s="6"/>
      <c r="F14" s="6"/>
      <c r="G14" s="6"/>
      <c r="H14" s="6"/>
    </row>
    <row r="15" spans="1:8" x14ac:dyDescent="0.25">
      <c r="A15" s="11" t="s">
        <v>88</v>
      </c>
      <c r="B15" s="2" t="s">
        <v>1003</v>
      </c>
      <c r="C15" s="3" t="s">
        <v>808</v>
      </c>
      <c r="D15" s="8"/>
      <c r="E15" s="8"/>
      <c r="F15" s="8"/>
      <c r="G15" s="6"/>
      <c r="H15" s="6"/>
    </row>
    <row r="16" spans="1:8" ht="13.8" thickBot="1" x14ac:dyDescent="0.3">
      <c r="A16" s="10"/>
      <c r="B16" s="1"/>
      <c r="E16" s="32"/>
      <c r="F16" s="9"/>
    </row>
    <row r="17" spans="1:8" ht="13.8" thickBot="1" x14ac:dyDescent="0.3">
      <c r="A17" s="10"/>
      <c r="C17" s="34"/>
      <c r="D17" s="35"/>
      <c r="E17" s="35" t="s">
        <v>67</v>
      </c>
      <c r="F17" s="35"/>
      <c r="G17" s="35"/>
      <c r="H17" s="36"/>
    </row>
    <row r="18" spans="1:8" x14ac:dyDescent="0.25">
      <c r="A18" s="11" t="s">
        <v>87</v>
      </c>
      <c r="B18" s="2" t="s">
        <v>18</v>
      </c>
      <c r="C18" s="37"/>
      <c r="D18" s="37"/>
      <c r="E18" s="37"/>
      <c r="F18" s="39"/>
      <c r="G18" s="39"/>
      <c r="H18" s="39"/>
    </row>
    <row r="19" spans="1:8" x14ac:dyDescent="0.25">
      <c r="A19" s="11" t="s">
        <v>87</v>
      </c>
      <c r="B19" s="2" t="s">
        <v>19</v>
      </c>
      <c r="C19" s="3"/>
      <c r="D19" s="5"/>
      <c r="E19" s="3"/>
      <c r="F19" s="6"/>
      <c r="G19" s="6"/>
      <c r="H19" s="6"/>
    </row>
    <row r="20" spans="1:8" x14ac:dyDescent="0.25">
      <c r="A20" s="11" t="s">
        <v>87</v>
      </c>
      <c r="B20" s="2" t="s">
        <v>20</v>
      </c>
      <c r="C20" s="3"/>
      <c r="D20" s="3"/>
      <c r="E20" s="4"/>
      <c r="F20" s="8"/>
      <c r="G20" s="6"/>
      <c r="H20" s="6"/>
    </row>
    <row r="21" spans="1:8" ht="13.8" thickBot="1" x14ac:dyDescent="0.3">
      <c r="A21" s="31"/>
      <c r="B21" s="1"/>
      <c r="E21" s="32"/>
      <c r="F21" s="9"/>
    </row>
    <row r="22" spans="1:8" ht="13.8" thickBot="1" x14ac:dyDescent="0.3">
      <c r="A22" s="31"/>
      <c r="C22" s="34"/>
      <c r="D22" s="35"/>
      <c r="E22" s="35" t="s">
        <v>68</v>
      </c>
      <c r="F22" s="35"/>
      <c r="G22" s="35"/>
      <c r="H22" s="36"/>
    </row>
    <row r="23" spans="1:8" x14ac:dyDescent="0.25">
      <c r="A23" s="11" t="s">
        <v>86</v>
      </c>
      <c r="B23" s="2" t="s">
        <v>18</v>
      </c>
      <c r="C23" s="37"/>
      <c r="D23" s="39"/>
      <c r="E23" s="39"/>
      <c r="F23" s="39"/>
      <c r="G23" s="39"/>
      <c r="H23" s="39"/>
    </row>
    <row r="24" spans="1:8" x14ac:dyDescent="0.25">
      <c r="A24" s="11" t="s">
        <v>86</v>
      </c>
      <c r="B24" s="2" t="s">
        <v>19</v>
      </c>
      <c r="C24" s="3"/>
      <c r="D24" s="8"/>
      <c r="E24" s="6"/>
      <c r="F24" s="6"/>
      <c r="G24" s="6"/>
      <c r="H24" s="6"/>
    </row>
    <row r="25" spans="1:8" x14ac:dyDescent="0.25">
      <c r="A25" s="11" t="s">
        <v>86</v>
      </c>
      <c r="B25" s="2" t="s">
        <v>20</v>
      </c>
      <c r="C25" s="3"/>
      <c r="D25" s="6"/>
      <c r="E25" s="7"/>
      <c r="F25" s="8"/>
      <c r="G25" s="6"/>
      <c r="H25" s="6"/>
    </row>
    <row r="26" spans="1:8" ht="13.8" thickBot="1" x14ac:dyDescent="0.3">
      <c r="A26" s="10"/>
      <c r="B26" s="1"/>
      <c r="E26" s="32"/>
      <c r="F26" s="9"/>
    </row>
    <row r="27" spans="1:8" ht="13.8" thickBot="1" x14ac:dyDescent="0.3">
      <c r="A27" s="10"/>
      <c r="C27" s="34"/>
      <c r="D27" s="35"/>
      <c r="E27" s="35" t="s">
        <v>23</v>
      </c>
      <c r="F27" s="35"/>
      <c r="G27" s="35"/>
      <c r="H27" s="36"/>
    </row>
    <row r="28" spans="1:8" x14ac:dyDescent="0.25">
      <c r="A28" s="11" t="s">
        <v>85</v>
      </c>
      <c r="B28" s="2" t="s">
        <v>775</v>
      </c>
      <c r="C28" s="40" t="s">
        <v>986</v>
      </c>
      <c r="D28" s="37" t="s">
        <v>992</v>
      </c>
      <c r="E28" s="37" t="s">
        <v>787</v>
      </c>
      <c r="F28" s="37"/>
      <c r="G28" s="37"/>
      <c r="H28" s="37"/>
    </row>
    <row r="29" spans="1:8" x14ac:dyDescent="0.25">
      <c r="A29" s="11" t="s">
        <v>85</v>
      </c>
      <c r="B29" s="2" t="s">
        <v>994</v>
      </c>
      <c r="C29" s="41" t="s">
        <v>942</v>
      </c>
      <c r="D29" s="3" t="s">
        <v>916</v>
      </c>
      <c r="E29" s="3" t="s">
        <v>783</v>
      </c>
      <c r="F29" s="3" t="s">
        <v>793</v>
      </c>
      <c r="G29" s="3" t="s">
        <v>975</v>
      </c>
      <c r="H29" s="3" t="s">
        <v>825</v>
      </c>
    </row>
    <row r="30" spans="1:8" x14ac:dyDescent="0.25">
      <c r="A30" s="11" t="s">
        <v>85</v>
      </c>
      <c r="B30" s="2" t="s">
        <v>789</v>
      </c>
      <c r="C30" s="42" t="s">
        <v>884</v>
      </c>
      <c r="D30" s="3" t="s">
        <v>797</v>
      </c>
      <c r="E30" s="3" t="s">
        <v>996</v>
      </c>
      <c r="F30" s="3" t="s">
        <v>829</v>
      </c>
      <c r="G30" s="3" t="s">
        <v>894</v>
      </c>
      <c r="H30" s="3"/>
    </row>
    <row r="31" spans="1:8" ht="13.8" thickBot="1" x14ac:dyDescent="0.3">
      <c r="A31" s="31"/>
    </row>
    <row r="32" spans="1:8" ht="13.8" thickBot="1" x14ac:dyDescent="0.3">
      <c r="A32" s="31"/>
      <c r="C32" s="34"/>
      <c r="D32" s="35"/>
      <c r="E32" s="35" t="s">
        <v>28</v>
      </c>
      <c r="F32" s="35"/>
      <c r="G32" s="35"/>
      <c r="H32" s="36"/>
    </row>
    <row r="33" spans="1:8" x14ac:dyDescent="0.25">
      <c r="A33" s="11" t="s">
        <v>84</v>
      </c>
      <c r="B33" s="2" t="s">
        <v>775</v>
      </c>
      <c r="C33" s="40" t="s">
        <v>818</v>
      </c>
      <c r="D33" s="39"/>
      <c r="E33" s="39"/>
      <c r="F33" s="39"/>
      <c r="G33" s="39"/>
      <c r="H33" s="39"/>
    </row>
    <row r="34" spans="1:8" x14ac:dyDescent="0.25">
      <c r="A34" s="11" t="s">
        <v>84</v>
      </c>
      <c r="B34" s="2" t="s">
        <v>994</v>
      </c>
      <c r="C34" s="41" t="s">
        <v>997</v>
      </c>
      <c r="D34" s="6"/>
      <c r="E34" s="6"/>
      <c r="F34" s="6"/>
      <c r="G34" s="6"/>
      <c r="H34" s="6"/>
    </row>
    <row r="35" spans="1:8" x14ac:dyDescent="0.25">
      <c r="A35" s="11" t="s">
        <v>84</v>
      </c>
      <c r="B35" s="2" t="s">
        <v>789</v>
      </c>
      <c r="C35" s="42" t="s">
        <v>998</v>
      </c>
      <c r="D35" s="6"/>
      <c r="E35" s="6"/>
      <c r="F35" s="6"/>
      <c r="G35" s="6"/>
      <c r="H35" s="6"/>
    </row>
    <row r="36" spans="1:8" ht="13.8" thickBot="1" x14ac:dyDescent="0.3">
      <c r="A36" s="31"/>
    </row>
    <row r="37" spans="1:8" ht="13.8" thickBot="1" x14ac:dyDescent="0.3">
      <c r="A37" s="31"/>
      <c r="C37" s="34"/>
      <c r="D37" s="35"/>
      <c r="E37" s="35" t="s">
        <v>29</v>
      </c>
      <c r="F37" s="35"/>
      <c r="G37" s="35"/>
      <c r="H37" s="36"/>
    </row>
    <row r="38" spans="1:8" x14ac:dyDescent="0.25">
      <c r="A38" s="11" t="s">
        <v>83</v>
      </c>
      <c r="B38" s="2" t="s">
        <v>999</v>
      </c>
      <c r="C38" s="40" t="s">
        <v>958</v>
      </c>
      <c r="D38" s="39"/>
      <c r="E38" s="39"/>
      <c r="F38" s="39"/>
      <c r="G38" s="39"/>
      <c r="H38" s="39"/>
    </row>
    <row r="39" spans="1:8" x14ac:dyDescent="0.25">
      <c r="A39" s="11" t="s">
        <v>83</v>
      </c>
      <c r="B39" s="2" t="s">
        <v>994</v>
      </c>
      <c r="C39" s="41" t="s">
        <v>834</v>
      </c>
      <c r="D39" s="41" t="s">
        <v>830</v>
      </c>
      <c r="E39" s="6"/>
      <c r="F39" s="6"/>
      <c r="G39" s="6"/>
      <c r="H39" s="6"/>
    </row>
    <row r="40" spans="1:8" x14ac:dyDescent="0.25">
      <c r="A40" s="11" t="s">
        <v>83</v>
      </c>
      <c r="B40" s="2" t="s">
        <v>1000</v>
      </c>
      <c r="C40" s="42" t="s">
        <v>832</v>
      </c>
      <c r="D40" s="6"/>
      <c r="E40" s="6"/>
      <c r="F40" s="6"/>
      <c r="G40" s="6"/>
      <c r="H40" s="6"/>
    </row>
    <row r="41" spans="1:8" ht="13.8" thickBot="1" x14ac:dyDescent="0.3">
      <c r="A41" s="10"/>
    </row>
    <row r="42" spans="1:8" ht="13.8" thickBot="1" x14ac:dyDescent="0.3">
      <c r="A42" s="10"/>
      <c r="C42" s="34"/>
      <c r="D42" s="35"/>
      <c r="E42" s="35" t="s">
        <v>852</v>
      </c>
      <c r="F42" s="35"/>
      <c r="G42" s="35"/>
      <c r="H42" s="36"/>
    </row>
    <row r="43" spans="1:8" x14ac:dyDescent="0.25">
      <c r="A43" s="11" t="s">
        <v>852</v>
      </c>
      <c r="B43" s="2" t="s">
        <v>775</v>
      </c>
      <c r="C43" s="40" t="s">
        <v>759</v>
      </c>
      <c r="D43" s="37" t="s">
        <v>843</v>
      </c>
      <c r="E43" s="39"/>
      <c r="F43" s="39"/>
      <c r="G43" s="39"/>
      <c r="H43" s="39"/>
    </row>
    <row r="44" spans="1:8" ht="13.8" thickBot="1" x14ac:dyDescent="0.3">
      <c r="A44" s="11" t="s">
        <v>852</v>
      </c>
      <c r="B44" s="2" t="s">
        <v>994</v>
      </c>
      <c r="C44" s="40" t="s">
        <v>763</v>
      </c>
      <c r="D44" s="37" t="s">
        <v>844</v>
      </c>
    </row>
    <row r="45" spans="1:8" ht="13.8" thickBot="1" x14ac:dyDescent="0.3">
      <c r="A45" s="31"/>
      <c r="C45" s="34"/>
      <c r="D45" s="35"/>
      <c r="E45" s="35" t="s">
        <v>836</v>
      </c>
      <c r="F45" s="35"/>
      <c r="G45" s="35"/>
      <c r="H45" s="36"/>
    </row>
    <row r="46" spans="1:8" x14ac:dyDescent="0.25">
      <c r="A46" s="11" t="s">
        <v>836</v>
      </c>
      <c r="B46" s="2" t="s">
        <v>835</v>
      </c>
      <c r="C46" s="40" t="s">
        <v>963</v>
      </c>
      <c r="D46" s="37" t="s">
        <v>841</v>
      </c>
      <c r="E46" s="37" t="s">
        <v>777</v>
      </c>
      <c r="F46" s="37" t="s">
        <v>842</v>
      </c>
      <c r="G46" s="39"/>
      <c r="H46" s="39"/>
    </row>
    <row r="47" spans="1:8" ht="13.8" thickBot="1" x14ac:dyDescent="0.3">
      <c r="A47" s="10"/>
    </row>
    <row r="48" spans="1:8" ht="13.8" thickBot="1" x14ac:dyDescent="0.3">
      <c r="A48" s="10"/>
      <c r="C48" s="34"/>
      <c r="D48" s="35"/>
      <c r="E48" s="35" t="s">
        <v>33</v>
      </c>
      <c r="F48" s="35"/>
      <c r="G48" s="35"/>
      <c r="H48" s="36"/>
    </row>
    <row r="49" spans="1:8" x14ac:dyDescent="0.25">
      <c r="A49" s="11" t="s">
        <v>80</v>
      </c>
      <c r="B49" s="2" t="s">
        <v>1006</v>
      </c>
      <c r="C49" s="37" t="s">
        <v>858</v>
      </c>
      <c r="D49" s="37" t="s">
        <v>859</v>
      </c>
      <c r="E49" s="39"/>
      <c r="F49" s="39"/>
      <c r="G49" s="39"/>
      <c r="H49" s="39"/>
    </row>
    <row r="50" spans="1:8" x14ac:dyDescent="0.25">
      <c r="A50" s="11" t="s">
        <v>80</v>
      </c>
      <c r="B50" s="2" t="s">
        <v>994</v>
      </c>
      <c r="C50" s="3" t="s">
        <v>754</v>
      </c>
      <c r="D50" s="5" t="s">
        <v>784</v>
      </c>
      <c r="E50" s="6"/>
      <c r="F50" s="6"/>
      <c r="G50" s="6"/>
      <c r="H50" s="6"/>
    </row>
    <row r="51" spans="1:8" x14ac:dyDescent="0.25">
      <c r="A51" s="11" t="s">
        <v>80</v>
      </c>
      <c r="B51" s="2" t="s">
        <v>27</v>
      </c>
      <c r="C51" s="7"/>
      <c r="D51" s="7"/>
      <c r="E51" s="7"/>
      <c r="F51" s="8"/>
      <c r="G51" s="6"/>
      <c r="H51" s="6"/>
    </row>
    <row r="52" spans="1:8" ht="13.8" thickBot="1" x14ac:dyDescent="0.3">
      <c r="A52" s="30"/>
    </row>
    <row r="53" spans="1:8" ht="13.8" thickBot="1" x14ac:dyDescent="0.3">
      <c r="A53" s="30"/>
      <c r="C53" s="34"/>
      <c r="D53" s="35"/>
      <c r="E53" s="35" t="s">
        <v>34</v>
      </c>
      <c r="F53" s="35"/>
      <c r="G53" s="35"/>
      <c r="H53" s="36"/>
    </row>
    <row r="54" spans="1:8" x14ac:dyDescent="0.25">
      <c r="A54" s="11" t="s">
        <v>79</v>
      </c>
      <c r="B54" s="2" t="s">
        <v>775</v>
      </c>
      <c r="C54" s="37" t="s">
        <v>860</v>
      </c>
      <c r="D54" s="37" t="s">
        <v>1009</v>
      </c>
      <c r="E54" s="39"/>
      <c r="F54" s="39"/>
      <c r="G54" s="39"/>
      <c r="H54" s="39"/>
    </row>
    <row r="55" spans="1:8" x14ac:dyDescent="0.25">
      <c r="A55" s="11" t="s">
        <v>79</v>
      </c>
      <c r="B55" s="2" t="s">
        <v>994</v>
      </c>
      <c r="C55" s="3" t="s">
        <v>861</v>
      </c>
      <c r="D55" s="3" t="s">
        <v>888</v>
      </c>
      <c r="E55" s="6"/>
      <c r="F55" s="6"/>
      <c r="G55" s="6"/>
      <c r="H55" s="6"/>
    </row>
    <row r="56" spans="1:8" x14ac:dyDescent="0.25">
      <c r="A56" s="11" t="s">
        <v>79</v>
      </c>
      <c r="B56" s="2" t="s">
        <v>27</v>
      </c>
      <c r="C56" s="6"/>
      <c r="D56" s="6"/>
      <c r="E56" s="7"/>
      <c r="F56" s="8"/>
      <c r="G56" s="6"/>
      <c r="H56" s="6"/>
    </row>
    <row r="57" spans="1:8" ht="13.8" thickBot="1" x14ac:dyDescent="0.3">
      <c r="A57" s="30"/>
    </row>
    <row r="58" spans="1:8" ht="13.8" thickBot="1" x14ac:dyDescent="0.3">
      <c r="A58" s="30"/>
      <c r="C58" s="34"/>
      <c r="D58" s="35"/>
      <c r="E58" s="35" t="s">
        <v>35</v>
      </c>
      <c r="F58" s="35"/>
      <c r="G58" s="35"/>
      <c r="H58" s="36"/>
    </row>
    <row r="59" spans="1:8" x14ac:dyDescent="0.25">
      <c r="A59" s="11" t="s">
        <v>78</v>
      </c>
      <c r="B59" s="2" t="s">
        <v>775</v>
      </c>
      <c r="C59" s="37" t="s">
        <v>1011</v>
      </c>
      <c r="D59" s="39"/>
      <c r="E59" s="39"/>
      <c r="F59" s="39"/>
      <c r="G59" s="39"/>
      <c r="H59" s="39"/>
    </row>
    <row r="60" spans="1:8" x14ac:dyDescent="0.25">
      <c r="A60" s="11" t="s">
        <v>78</v>
      </c>
      <c r="B60" s="2" t="s">
        <v>994</v>
      </c>
      <c r="C60" s="3" t="s">
        <v>854</v>
      </c>
      <c r="D60" s="8"/>
      <c r="E60" s="6"/>
      <c r="F60" s="6"/>
      <c r="G60" s="6"/>
      <c r="H60" s="6"/>
    </row>
    <row r="61" spans="1:8" x14ac:dyDescent="0.25">
      <c r="A61" s="11" t="s">
        <v>78</v>
      </c>
      <c r="B61" s="2" t="s">
        <v>27</v>
      </c>
      <c r="C61" s="6"/>
      <c r="D61" s="6"/>
      <c r="E61" s="7"/>
      <c r="F61" s="8"/>
      <c r="G61" s="6"/>
      <c r="H61" s="6"/>
    </row>
    <row r="62" spans="1:8" ht="13.8" thickBot="1" x14ac:dyDescent="0.3">
      <c r="A62" s="10"/>
    </row>
    <row r="63" spans="1:8" ht="13.8" thickBot="1" x14ac:dyDescent="0.3">
      <c r="A63" s="10"/>
      <c r="C63" s="34"/>
      <c r="D63" s="35"/>
      <c r="E63" s="35" t="s">
        <v>36</v>
      </c>
      <c r="F63" s="35"/>
      <c r="G63" s="35"/>
      <c r="H63" s="36"/>
    </row>
    <row r="64" spans="1:8" x14ac:dyDescent="0.25">
      <c r="A64" s="11" t="s">
        <v>77</v>
      </c>
      <c r="B64" s="2" t="s">
        <v>775</v>
      </c>
      <c r="C64" s="37" t="s">
        <v>965</v>
      </c>
      <c r="D64" s="37" t="s">
        <v>866</v>
      </c>
      <c r="E64" s="37" t="s">
        <v>872</v>
      </c>
      <c r="F64" s="37" t="s">
        <v>873</v>
      </c>
      <c r="G64" s="37" t="s">
        <v>1012</v>
      </c>
      <c r="H64" s="37"/>
    </row>
    <row r="65" spans="1:8" x14ac:dyDescent="0.25">
      <c r="A65" s="11" t="s">
        <v>77</v>
      </c>
      <c r="B65" s="2" t="s">
        <v>994</v>
      </c>
      <c r="C65" s="3" t="s">
        <v>974</v>
      </c>
      <c r="D65" s="3" t="s">
        <v>869</v>
      </c>
      <c r="E65" s="3" t="s">
        <v>876</v>
      </c>
      <c r="F65" s="3" t="s">
        <v>874</v>
      </c>
      <c r="G65" s="3" t="s">
        <v>967</v>
      </c>
      <c r="H65" s="3"/>
    </row>
    <row r="66" spans="1:8" x14ac:dyDescent="0.25">
      <c r="A66" s="11" t="s">
        <v>77</v>
      </c>
      <c r="B66" s="2" t="s">
        <v>789</v>
      </c>
      <c r="C66" s="3" t="s">
        <v>877</v>
      </c>
      <c r="D66" s="3" t="s">
        <v>971</v>
      </c>
      <c r="E66" s="3" t="s">
        <v>875</v>
      </c>
      <c r="F66" s="3" t="s">
        <v>973</v>
      </c>
      <c r="G66" s="3" t="s">
        <v>878</v>
      </c>
      <c r="H66" s="3"/>
    </row>
    <row r="67" spans="1:8" ht="13.8" thickBot="1" x14ac:dyDescent="0.3">
      <c r="A67" s="31"/>
    </row>
    <row r="68" spans="1:8" ht="13.8" thickBot="1" x14ac:dyDescent="0.3">
      <c r="A68" s="31"/>
      <c r="C68" s="34"/>
      <c r="D68" s="35"/>
      <c r="E68" s="35" t="s">
        <v>37</v>
      </c>
      <c r="F68" s="35"/>
      <c r="G68" s="35"/>
      <c r="H68" s="36"/>
    </row>
    <row r="69" spans="1:8" x14ac:dyDescent="0.25">
      <c r="A69" s="11" t="s">
        <v>76</v>
      </c>
      <c r="B69" s="2" t="s">
        <v>775</v>
      </c>
      <c r="C69" s="37" t="s">
        <v>881</v>
      </c>
      <c r="D69" s="37" t="s">
        <v>882</v>
      </c>
      <c r="E69" s="37" t="s">
        <v>891</v>
      </c>
      <c r="F69" s="37" t="s">
        <v>962</v>
      </c>
      <c r="G69" s="37" t="s">
        <v>904</v>
      </c>
      <c r="H69" s="37"/>
    </row>
    <row r="70" spans="1:8" x14ac:dyDescent="0.25">
      <c r="A70" s="11" t="s">
        <v>76</v>
      </c>
      <c r="B70" s="2" t="s">
        <v>994</v>
      </c>
      <c r="C70" s="3" t="s">
        <v>1013</v>
      </c>
      <c r="D70" s="3" t="s">
        <v>890</v>
      </c>
      <c r="E70" s="3" t="s">
        <v>880</v>
      </c>
      <c r="F70" s="3" t="s">
        <v>779</v>
      </c>
      <c r="G70" s="3"/>
      <c r="H70" s="3"/>
    </row>
    <row r="71" spans="1:8" x14ac:dyDescent="0.25">
      <c r="A71" s="11" t="s">
        <v>76</v>
      </c>
      <c r="B71" s="2" t="s">
        <v>789</v>
      </c>
      <c r="C71" s="5" t="s">
        <v>889</v>
      </c>
      <c r="D71" s="3" t="s">
        <v>885</v>
      </c>
      <c r="E71" s="3" t="s">
        <v>848</v>
      </c>
      <c r="F71" s="3" t="s">
        <v>847</v>
      </c>
      <c r="G71" s="3" t="s">
        <v>850</v>
      </c>
      <c r="H71" s="3"/>
    </row>
    <row r="72" spans="1:8" ht="13.8" thickBot="1" x14ac:dyDescent="0.3">
      <c r="A72" s="31"/>
    </row>
    <row r="73" spans="1:8" ht="13.8" thickBot="1" x14ac:dyDescent="0.3">
      <c r="A73" s="31"/>
      <c r="C73" s="34"/>
      <c r="D73" s="35"/>
      <c r="E73" s="35" t="s">
        <v>38</v>
      </c>
      <c r="F73" s="35"/>
      <c r="G73" s="35"/>
      <c r="H73" s="36"/>
    </row>
    <row r="74" spans="1:8" x14ac:dyDescent="0.25">
      <c r="A74" s="11" t="s">
        <v>38</v>
      </c>
      <c r="B74" s="2" t="s">
        <v>775</v>
      </c>
      <c r="C74" s="37" t="s">
        <v>953</v>
      </c>
      <c r="D74" s="39"/>
      <c r="E74" s="39"/>
      <c r="F74" s="39"/>
      <c r="G74" s="39"/>
      <c r="H74" s="39"/>
    </row>
    <row r="75" spans="1:8" x14ac:dyDescent="0.25">
      <c r="A75" s="11" t="s">
        <v>38</v>
      </c>
      <c r="B75" s="2" t="s">
        <v>994</v>
      </c>
      <c r="C75" s="3" t="s">
        <v>1014</v>
      </c>
      <c r="D75" s="6"/>
      <c r="E75" s="6"/>
      <c r="F75" s="6"/>
      <c r="G75" s="6"/>
      <c r="H75" s="6"/>
    </row>
    <row r="76" spans="1:8" x14ac:dyDescent="0.25">
      <c r="A76" s="11" t="s">
        <v>38</v>
      </c>
      <c r="B76" s="2" t="s">
        <v>789</v>
      </c>
      <c r="C76" s="5" t="s">
        <v>864</v>
      </c>
      <c r="D76" s="6"/>
      <c r="E76" s="6"/>
      <c r="F76" s="6"/>
      <c r="G76" s="6"/>
      <c r="H76" s="6"/>
    </row>
    <row r="77" spans="1:8" ht="13.8" thickBot="1" x14ac:dyDescent="0.3">
      <c r="A77" s="10"/>
    </row>
    <row r="78" spans="1:8" ht="13.8" thickBot="1" x14ac:dyDescent="0.3">
      <c r="A78" s="30"/>
      <c r="C78" s="34"/>
      <c r="D78" s="35"/>
      <c r="E78" s="35" t="s">
        <v>1019</v>
      </c>
      <c r="F78" s="35"/>
      <c r="G78" s="35"/>
      <c r="H78" s="36"/>
    </row>
    <row r="79" spans="1:8" x14ac:dyDescent="0.25">
      <c r="A79" s="11" t="s">
        <v>765</v>
      </c>
      <c r="B79" s="2" t="s">
        <v>775</v>
      </c>
      <c r="C79" s="37" t="s">
        <v>899</v>
      </c>
      <c r="D79" s="37"/>
      <c r="E79" s="39"/>
      <c r="F79" s="39"/>
      <c r="G79" s="39"/>
      <c r="H79" s="39"/>
    </row>
    <row r="80" spans="1:8" x14ac:dyDescent="0.25">
      <c r="A80" s="11" t="s">
        <v>765</v>
      </c>
      <c r="B80" s="2" t="s">
        <v>994</v>
      </c>
      <c r="C80" s="3" t="s">
        <v>811</v>
      </c>
      <c r="D80" s="5" t="s">
        <v>886</v>
      </c>
      <c r="E80" s="6"/>
      <c r="F80" s="6"/>
      <c r="G80" s="6"/>
      <c r="H80" s="6"/>
    </row>
    <row r="81" spans="1:8" x14ac:dyDescent="0.25">
      <c r="A81" s="11" t="s">
        <v>765</v>
      </c>
      <c r="B81" s="2" t="s">
        <v>39</v>
      </c>
      <c r="C81" s="3"/>
      <c r="D81" s="3"/>
      <c r="E81" s="7"/>
      <c r="F81" s="8"/>
      <c r="G81" s="6"/>
      <c r="H81" s="6"/>
    </row>
    <row r="82" spans="1:8" ht="13.8" thickBot="1" x14ac:dyDescent="0.3">
      <c r="A82" s="31"/>
    </row>
    <row r="83" spans="1:8" ht="13.8" thickBot="1" x14ac:dyDescent="0.3">
      <c r="A83" s="31"/>
      <c r="C83" s="34"/>
      <c r="D83" s="35"/>
      <c r="E83" s="35" t="s">
        <v>1016</v>
      </c>
      <c r="F83" s="35"/>
      <c r="G83" s="35"/>
      <c r="H83" s="36"/>
    </row>
    <row r="84" spans="1:8" x14ac:dyDescent="0.25">
      <c r="A84" s="11" t="s">
        <v>1016</v>
      </c>
      <c r="B84" s="2" t="s">
        <v>775</v>
      </c>
      <c r="C84" s="37" t="s">
        <v>995</v>
      </c>
      <c r="D84" s="37" t="s">
        <v>764</v>
      </c>
      <c r="E84" s="39"/>
      <c r="F84" s="39"/>
      <c r="G84" s="39"/>
      <c r="H84" s="39"/>
    </row>
    <row r="85" spans="1:8" x14ac:dyDescent="0.25">
      <c r="A85" s="11" t="s">
        <v>1016</v>
      </c>
      <c r="B85" s="2" t="s">
        <v>994</v>
      </c>
      <c r="C85" s="3" t="s">
        <v>900</v>
      </c>
      <c r="D85" s="5" t="s">
        <v>981</v>
      </c>
      <c r="E85" s="6"/>
      <c r="F85" s="6"/>
      <c r="G85" s="6"/>
      <c r="H85" s="6"/>
    </row>
    <row r="86" spans="1:8" x14ac:dyDescent="0.25">
      <c r="A86" s="11" t="s">
        <v>1016</v>
      </c>
      <c r="B86" s="2" t="s">
        <v>39</v>
      </c>
      <c r="C86" s="3"/>
      <c r="D86" s="3"/>
      <c r="E86" s="7"/>
      <c r="F86" s="8"/>
      <c r="G86" s="6"/>
      <c r="H86" s="6"/>
    </row>
    <row r="87" spans="1:8" ht="13.8" thickBot="1" x14ac:dyDescent="0.3">
      <c r="A87" s="10"/>
    </row>
    <row r="88" spans="1:8" ht="13.8" thickBot="1" x14ac:dyDescent="0.3">
      <c r="A88" s="30"/>
      <c r="C88" s="34"/>
      <c r="D88" s="35"/>
      <c r="E88" s="35" t="s">
        <v>43</v>
      </c>
      <c r="F88" s="35"/>
      <c r="G88" s="35"/>
      <c r="H88" s="36"/>
    </row>
    <row r="89" spans="1:8" x14ac:dyDescent="0.25">
      <c r="A89" s="11" t="s">
        <v>74</v>
      </c>
      <c r="B89" s="2" t="s">
        <v>983</v>
      </c>
      <c r="C89" s="37" t="s">
        <v>988</v>
      </c>
      <c r="D89" s="37" t="s">
        <v>908</v>
      </c>
      <c r="E89" s="37" t="s">
        <v>924</v>
      </c>
      <c r="F89" s="37"/>
      <c r="G89" s="37"/>
      <c r="H89" s="37"/>
    </row>
    <row r="90" spans="1:8" x14ac:dyDescent="0.25">
      <c r="A90" s="11" t="s">
        <v>1015</v>
      </c>
      <c r="B90" s="2" t="s">
        <v>929</v>
      </c>
      <c r="C90" s="3"/>
      <c r="D90" s="3"/>
      <c r="E90" s="3"/>
      <c r="F90" s="3"/>
      <c r="G90" s="3"/>
      <c r="H90" s="3"/>
    </row>
    <row r="91" spans="1:8" x14ac:dyDescent="0.25">
      <c r="A91" s="11" t="s">
        <v>1015</v>
      </c>
      <c r="B91" s="2" t="s">
        <v>985</v>
      </c>
      <c r="C91" s="5" t="s">
        <v>993</v>
      </c>
      <c r="D91" s="3"/>
      <c r="E91" s="3"/>
      <c r="F91" s="3"/>
      <c r="G91" s="3"/>
      <c r="H91" s="3"/>
    </row>
    <row r="92" spans="1:8" ht="13.8" thickBot="1" x14ac:dyDescent="0.3">
      <c r="A92" s="31"/>
    </row>
    <row r="93" spans="1:8" ht="13.8" thickBot="1" x14ac:dyDescent="0.3">
      <c r="A93" s="31"/>
      <c r="C93" s="34"/>
      <c r="D93" s="35"/>
      <c r="E93" s="35" t="s">
        <v>44</v>
      </c>
      <c r="F93" s="35"/>
      <c r="G93" s="35"/>
      <c r="H93" s="36"/>
    </row>
    <row r="94" spans="1:8" x14ac:dyDescent="0.25">
      <c r="A94" s="11" t="s">
        <v>90</v>
      </c>
      <c r="B94" s="2" t="s">
        <v>918</v>
      </c>
      <c r="C94" s="37" t="s">
        <v>883</v>
      </c>
      <c r="D94" s="37" t="s">
        <v>922</v>
      </c>
      <c r="E94" s="37"/>
      <c r="F94" s="37"/>
      <c r="G94" s="37"/>
      <c r="H94" s="37"/>
    </row>
    <row r="95" spans="1:8" x14ac:dyDescent="0.25">
      <c r="A95" s="11" t="s">
        <v>90</v>
      </c>
      <c r="B95" s="2" t="s">
        <v>857</v>
      </c>
      <c r="C95" s="3" t="s">
        <v>920</v>
      </c>
      <c r="E95" s="3"/>
      <c r="F95" s="3"/>
      <c r="G95" s="3"/>
      <c r="H95" s="3"/>
    </row>
    <row r="96" spans="1:8" x14ac:dyDescent="0.25">
      <c r="A96" s="11" t="s">
        <v>90</v>
      </c>
      <c r="B96" s="2"/>
      <c r="C96" s="5"/>
      <c r="D96" s="3"/>
      <c r="E96" s="3"/>
      <c r="F96" s="3"/>
      <c r="G96" s="3"/>
      <c r="H96" s="3"/>
    </row>
    <row r="97" spans="1:8" ht="13.8" thickBot="1" x14ac:dyDescent="0.3">
      <c r="A97" s="31"/>
    </row>
    <row r="98" spans="1:8" ht="13.8" thickBot="1" x14ac:dyDescent="0.3">
      <c r="A98" s="31"/>
      <c r="C98" s="34"/>
      <c r="D98" s="35"/>
      <c r="E98" s="35" t="s">
        <v>45</v>
      </c>
      <c r="F98" s="35"/>
      <c r="G98" s="35"/>
      <c r="H98" s="36"/>
    </row>
    <row r="99" spans="1:8" x14ac:dyDescent="0.25">
      <c r="A99" s="11" t="s">
        <v>91</v>
      </c>
      <c r="B99" s="2" t="s">
        <v>775</v>
      </c>
      <c r="C99" s="37" t="s">
        <v>977</v>
      </c>
      <c r="D99" s="37" t="s">
        <v>915</v>
      </c>
      <c r="E99" s="37"/>
      <c r="F99" s="37"/>
      <c r="G99" s="37"/>
      <c r="H99" s="37"/>
    </row>
    <row r="100" spans="1:8" x14ac:dyDescent="0.25">
      <c r="A100" s="11" t="s">
        <v>91</v>
      </c>
      <c r="B100" s="2"/>
      <c r="C100" s="3"/>
      <c r="D100" s="3"/>
      <c r="E100" s="3"/>
      <c r="F100" s="3"/>
      <c r="G100" s="3"/>
      <c r="H100" s="3"/>
    </row>
    <row r="101" spans="1:8" x14ac:dyDescent="0.25">
      <c r="A101" s="11" t="s">
        <v>91</v>
      </c>
      <c r="B101" s="2"/>
      <c r="C101" s="5"/>
      <c r="D101" s="3"/>
      <c r="E101" s="3"/>
      <c r="F101" s="3"/>
      <c r="G101" s="3"/>
      <c r="H101" s="3"/>
    </row>
    <row r="102" spans="1:8" ht="13.8" thickBot="1" x14ac:dyDescent="0.3">
      <c r="A102" s="10"/>
    </row>
    <row r="103" spans="1:8" ht="13.8" thickBot="1" x14ac:dyDescent="0.3">
      <c r="A103" s="30"/>
      <c r="C103" s="34"/>
      <c r="D103" s="35"/>
      <c r="E103" s="35" t="s">
        <v>41</v>
      </c>
      <c r="F103" s="35"/>
      <c r="G103" s="35"/>
      <c r="H103" s="36"/>
    </row>
    <row r="104" spans="1:8" x14ac:dyDescent="0.25">
      <c r="A104" s="11" t="s">
        <v>41</v>
      </c>
      <c r="B104" s="2" t="s">
        <v>42</v>
      </c>
      <c r="C104" s="37" t="s">
        <v>982</v>
      </c>
      <c r="D104" s="37" t="s">
        <v>771</v>
      </c>
      <c r="E104" s="37"/>
      <c r="F104" s="37"/>
      <c r="G104" s="38"/>
      <c r="H104" s="38"/>
    </row>
    <row r="105" spans="1:8" ht="13.8" thickBot="1" x14ac:dyDescent="0.3">
      <c r="A105" s="10"/>
    </row>
    <row r="106" spans="1:8" ht="13.2" customHeight="1" thickBot="1" x14ac:dyDescent="0.3">
      <c r="A106" s="30"/>
      <c r="C106" s="34"/>
      <c r="D106" s="35"/>
      <c r="E106" s="35" t="s">
        <v>48</v>
      </c>
      <c r="F106" s="35"/>
      <c r="G106" s="35"/>
      <c r="H106" s="36"/>
    </row>
    <row r="107" spans="1:8" x14ac:dyDescent="0.25">
      <c r="A107" s="11" t="s">
        <v>48</v>
      </c>
      <c r="B107" s="2" t="s">
        <v>53</v>
      </c>
      <c r="C107" s="12"/>
      <c r="D107" s="12"/>
      <c r="E107" s="33"/>
      <c r="F107" s="33"/>
      <c r="G107" s="33"/>
      <c r="H107" s="33"/>
    </row>
    <row r="108" spans="1:8" x14ac:dyDescent="0.25">
      <c r="A108" s="11" t="s">
        <v>48</v>
      </c>
      <c r="B108" s="2" t="s">
        <v>52</v>
      </c>
      <c r="C108" s="12"/>
      <c r="D108" s="12"/>
      <c r="E108" s="12"/>
      <c r="F108" s="12"/>
      <c r="G108" s="12"/>
      <c r="H108" s="12"/>
    </row>
    <row r="109" spans="1:8" ht="13.8" thickBot="1" x14ac:dyDescent="0.3"/>
    <row r="110" spans="1:8" ht="13.2" customHeight="1" thickBot="1" x14ac:dyDescent="0.3">
      <c r="A110" s="30"/>
      <c r="C110" s="34"/>
      <c r="D110" s="35"/>
      <c r="E110" s="35" t="s">
        <v>56</v>
      </c>
      <c r="F110" s="35"/>
      <c r="G110" s="35"/>
      <c r="H110" s="36"/>
    </row>
    <row r="111" spans="1:8" x14ac:dyDescent="0.25">
      <c r="A111" s="11" t="s">
        <v>55</v>
      </c>
      <c r="B111" s="2" t="s">
        <v>57</v>
      </c>
      <c r="C111" s="37"/>
      <c r="D111" s="37"/>
      <c r="E111" s="38"/>
      <c r="F111" s="38"/>
      <c r="G111" s="38"/>
      <c r="H111" s="38"/>
    </row>
    <row r="112" spans="1:8" ht="13.8" thickBot="1" x14ac:dyDescent="0.3"/>
    <row r="113" spans="1:8" ht="13.8" thickBot="1" x14ac:dyDescent="0.3">
      <c r="A113" s="30"/>
      <c r="C113" s="34"/>
      <c r="D113" s="35"/>
      <c r="E113" s="35" t="s">
        <v>54</v>
      </c>
      <c r="F113" s="35"/>
      <c r="G113" s="35"/>
      <c r="H113" s="36"/>
    </row>
    <row r="114" spans="1:8" x14ac:dyDescent="0.25">
      <c r="A114" s="11" t="s">
        <v>54</v>
      </c>
      <c r="B114" s="2" t="s">
        <v>57</v>
      </c>
      <c r="C114" s="37"/>
      <c r="D114" s="37"/>
      <c r="E114" s="37"/>
      <c r="F114" s="37"/>
      <c r="G114" s="37"/>
      <c r="H114" s="37"/>
    </row>
    <row r="115" spans="1:8" ht="13.8" thickBot="1" x14ac:dyDescent="0.3"/>
    <row r="116" spans="1:8" ht="13.8" thickBot="1" x14ac:dyDescent="0.3">
      <c r="A116" s="30"/>
      <c r="C116" s="34"/>
      <c r="D116" s="35"/>
      <c r="E116" s="35" t="s">
        <v>58</v>
      </c>
      <c r="F116" s="35"/>
      <c r="G116" s="35"/>
      <c r="H116" s="36"/>
    </row>
    <row r="117" spans="1:8" x14ac:dyDescent="0.25">
      <c r="A117" s="11" t="s">
        <v>58</v>
      </c>
      <c r="B117" s="2" t="s">
        <v>57</v>
      </c>
      <c r="C117" s="37"/>
      <c r="D117" s="37"/>
      <c r="E117" s="37"/>
      <c r="F117" s="37"/>
      <c r="G117" s="37"/>
      <c r="H117" s="37"/>
    </row>
    <row r="118" spans="1:8" ht="13.8" thickBot="1" x14ac:dyDescent="0.3">
      <c r="A118" s="30"/>
      <c r="B118" s="1"/>
    </row>
    <row r="119" spans="1:8" ht="13.8" thickBot="1" x14ac:dyDescent="0.3">
      <c r="A119" s="30"/>
      <c r="C119" s="34"/>
      <c r="D119" s="35"/>
      <c r="E119" s="35" t="s">
        <v>93</v>
      </c>
      <c r="F119" s="35"/>
      <c r="G119" s="35"/>
      <c r="H119" s="36"/>
    </row>
    <row r="120" spans="1:8" x14ac:dyDescent="0.25">
      <c r="A120" s="11" t="s">
        <v>93</v>
      </c>
      <c r="B120" s="2" t="s">
        <v>57</v>
      </c>
      <c r="C120" s="43"/>
      <c r="D120" s="38"/>
      <c r="E120" s="38"/>
      <c r="F120" s="38"/>
      <c r="G120" s="38"/>
      <c r="H120" s="38"/>
    </row>
    <row r="121" spans="1:8" ht="13.8" thickBot="1" x14ac:dyDescent="0.3"/>
    <row r="122" spans="1:8" ht="13.8" thickBot="1" x14ac:dyDescent="0.3">
      <c r="A122" s="30"/>
      <c r="C122" s="34"/>
      <c r="D122" s="35"/>
      <c r="E122" s="35" t="s">
        <v>59</v>
      </c>
      <c r="F122" s="35"/>
      <c r="G122" s="35"/>
      <c r="H122" s="36"/>
    </row>
    <row r="123" spans="1:8" x14ac:dyDescent="0.25">
      <c r="A123" s="11" t="s">
        <v>92</v>
      </c>
      <c r="B123" s="2" t="s">
        <v>57</v>
      </c>
      <c r="C123" s="40"/>
      <c r="D123" s="37"/>
      <c r="E123" s="38"/>
      <c r="F123" s="38"/>
      <c r="G123" s="38"/>
      <c r="H123" s="38"/>
    </row>
    <row r="124" spans="1:8" ht="13.8" thickBot="1" x14ac:dyDescent="0.3"/>
    <row r="125" spans="1:8" ht="13.8" thickBot="1" x14ac:dyDescent="0.3">
      <c r="A125" s="30"/>
      <c r="C125" s="34"/>
      <c r="D125" s="35"/>
      <c r="E125" s="35" t="s">
        <v>60</v>
      </c>
      <c r="F125" s="35"/>
      <c r="G125" s="35"/>
      <c r="H125" s="36"/>
    </row>
    <row r="126" spans="1:8" x14ac:dyDescent="0.25">
      <c r="A126" s="11" t="s">
        <v>60</v>
      </c>
      <c r="B126" s="2" t="s">
        <v>61</v>
      </c>
      <c r="C126" s="40"/>
      <c r="D126" s="40"/>
      <c r="E126" s="40"/>
      <c r="F126" s="40"/>
      <c r="G126" s="33"/>
      <c r="H126" s="33"/>
    </row>
    <row r="127" spans="1:8" x14ac:dyDescent="0.25">
      <c r="A127" s="11" t="s">
        <v>60</v>
      </c>
      <c r="B127" s="1" t="s">
        <v>62</v>
      </c>
      <c r="C127" s="40"/>
      <c r="D127" s="40"/>
      <c r="E127" s="40"/>
      <c r="F127" s="40"/>
      <c r="G127" s="12"/>
      <c r="H127" s="12"/>
    </row>
    <row r="128" spans="1:8" ht="13.8" thickBot="1" x14ac:dyDescent="0.3"/>
    <row r="129" spans="1:8" ht="13.8" thickBot="1" x14ac:dyDescent="0.3">
      <c r="A129" s="30"/>
      <c r="C129" s="34"/>
      <c r="D129" s="35"/>
      <c r="E129" s="35" t="s">
        <v>63</v>
      </c>
      <c r="F129" s="35"/>
      <c r="G129" s="35"/>
      <c r="H129" s="36"/>
    </row>
    <row r="130" spans="1:8" x14ac:dyDescent="0.25">
      <c r="A130" s="11" t="s">
        <v>63</v>
      </c>
      <c r="B130" s="2" t="s">
        <v>64</v>
      </c>
      <c r="C130" s="40"/>
      <c r="D130" s="33"/>
      <c r="E130" s="33"/>
      <c r="F130" s="33"/>
      <c r="G130" s="33"/>
      <c r="H130" s="33"/>
    </row>
    <row r="131" spans="1:8" x14ac:dyDescent="0.25">
      <c r="A131" s="11" t="s">
        <v>63</v>
      </c>
      <c r="B131" s="2" t="s">
        <v>65</v>
      </c>
      <c r="C131" s="44"/>
      <c r="D131" s="12"/>
      <c r="E131" s="13"/>
      <c r="F131" s="13"/>
      <c r="G131" s="13"/>
      <c r="H131" s="13"/>
    </row>
    <row r="132" spans="1:8" x14ac:dyDescent="0.25">
      <c r="A132" s="11" t="s">
        <v>63</v>
      </c>
      <c r="B132" s="2" t="s">
        <v>66</v>
      </c>
      <c r="C132" s="44"/>
      <c r="D132" s="12"/>
      <c r="E132" s="12"/>
      <c r="F132" s="12"/>
      <c r="G132" s="12"/>
      <c r="H132" s="12"/>
    </row>
  </sheetData>
  <conditionalFormatting sqref="C1:H2 C133:H1048576">
    <cfRule type="duplicateValues" dxfId="3" priority="3"/>
  </conditionalFormatting>
  <conditionalFormatting sqref="C4:H6 C8:H11 C18:H21 C23:H26 C28:H31 C33:H36 C69:H72 C74:H77 C79:H82 C78:D78 F78:H78 C84:H87 C83:D83 F83:H83 C89:H92 C88:D88 F88:H88 C94:H94 C93:D93 F93:H93 C99:H102 C98:D98 F98:H98 C103:D103 F103:H103 C106:D106 F106:H106 C111:H112 C110:D110 F110:H110 C114:H115 C113:D113 F113:H113 C117:H118 C116:D116 F116:H116 C123:H124 C122:D122 F122:H122 C125:D125 F125:H125 C129:D129 F129:H129 C73:D73 F73:H73 C68:D68 F68:H68 C63:D63 F63:H63 C58:D58 F58:H58 C53:D53 F53:H53 C48:D48 F48:H48 C45:D45 F45:H45 C42:D42 F42:H42 C37:D37 F37:H37 C32:D32 F32:H32 C27:D27 F27:H27 C22:D22 F22:H22 C17:D17 F17:H17 C12:D12 F12:H12 C7:D7 F7:H7 D3 F3:H3 C120:H121 C119:D119 F119:H119 C107:H109 C126:H128 C130:H132 C38:H41 C13:H16 C49:H52 C54:H57 C59:H62 C43:H44 C64:H67 C96:H97 E95:H95 C95 C46:H47 C104:H105">
    <cfRule type="duplicateValues" dxfId="2" priority="8"/>
  </conditionalFormatting>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400-000000000000}">
          <x14:formula1>
            <xm:f>'Réponses au formulaire 1'!$E:$E</xm:f>
          </x14:formula1>
          <xm:sqref>C4:E5 C28:H30 C33:C35 C38:C40 C46:F46 D39 C54:D55 C64:H65 C69:H71 C74:C76 C79:D81 C84:D86 C131:D131 E95:H95 C8:E10 C89:H91 C66:G66 C99:H101 C108:H108 C114:H114 C111:H111 C18:E20 C123:H123 C126:C127 C132:H132 C13:C16 C23:C26 C117:H118 C120:H120 C107:D107 D126:F126 D127:H127 C130 C49:D50 C59:C60 C43:D44 C95 C94:H94 C96:H96 C104:H104</xm:sqref>
        </x14:dataValidation>
      </x14:dataValidation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Blad1">
    <pageSetUpPr fitToPage="1"/>
  </sheetPr>
  <dimension ref="B13:M55"/>
  <sheetViews>
    <sheetView showGridLines="0" tabSelected="1" zoomScale="140" zoomScaleNormal="140" workbookViewId="0">
      <selection activeCell="D17" sqref="D17"/>
    </sheetView>
  </sheetViews>
  <sheetFormatPr baseColWidth="10" defaultColWidth="8.88671875" defaultRowHeight="13.2" x14ac:dyDescent="0.25"/>
  <cols>
    <col min="1" max="1" width="2.109375" customWidth="1"/>
    <col min="2" max="2" width="13.6640625" customWidth="1"/>
    <col min="3" max="3" width="23" bestFit="1" customWidth="1"/>
    <col min="4" max="5" width="27.6640625" customWidth="1"/>
    <col min="6" max="6" width="9.33203125" customWidth="1"/>
    <col min="9" max="9" width="5" bestFit="1" customWidth="1"/>
  </cols>
  <sheetData>
    <row r="13" spans="2:5" x14ac:dyDescent="0.25">
      <c r="B13" s="70" t="s">
        <v>1022</v>
      </c>
    </row>
    <row r="14" spans="2:5" x14ac:dyDescent="0.25">
      <c r="B14" s="1" t="s">
        <v>106</v>
      </c>
      <c r="C14" s="52">
        <v>640328471</v>
      </c>
      <c r="E14" s="63" t="str">
        <f>+Recherche</f>
        <v>Jegou Nathalie</v>
      </c>
    </row>
    <row r="15" spans="2:5" x14ac:dyDescent="0.25">
      <c r="B15" s="1" t="s">
        <v>107</v>
      </c>
      <c r="C15" s="47" t="s">
        <v>1020</v>
      </c>
    </row>
    <row r="18" spans="2:13" x14ac:dyDescent="0.25">
      <c r="B18" s="47" t="s">
        <v>101</v>
      </c>
      <c r="C18" t="str">
        <f>E14</f>
        <v>Jegou Nathalie</v>
      </c>
    </row>
    <row r="20" spans="2:13" x14ac:dyDescent="0.25">
      <c r="B20" s="1" t="s">
        <v>108</v>
      </c>
    </row>
    <row r="21" spans="2:13" x14ac:dyDescent="0.25">
      <c r="B21" t="s">
        <v>95</v>
      </c>
    </row>
    <row r="22" spans="2:13" x14ac:dyDescent="0.25">
      <c r="B22" s="1" t="s">
        <v>109</v>
      </c>
    </row>
    <row r="24" spans="2:13" ht="13.8" x14ac:dyDescent="0.3">
      <c r="B24" s="66" t="s">
        <v>71</v>
      </c>
      <c r="C24" s="65"/>
      <c r="D24" s="65"/>
      <c r="E24" s="65"/>
    </row>
    <row r="25" spans="2:13" ht="13.8" thickBot="1" x14ac:dyDescent="0.3">
      <c r="D25" s="1"/>
    </row>
    <row r="26" spans="2:13" x14ac:dyDescent="0.25">
      <c r="C26" s="45" t="s">
        <v>73</v>
      </c>
      <c r="D26" s="1"/>
    </row>
    <row r="27" spans="2:13" x14ac:dyDescent="0.25">
      <c r="C27" s="20" t="s">
        <v>72</v>
      </c>
      <c r="D27" s="20" t="s">
        <v>94</v>
      </c>
      <c r="E27" s="1"/>
    </row>
    <row r="28" spans="2:13" ht="16.2" thickBot="1" x14ac:dyDescent="0.35">
      <c r="C28" s="67" t="s">
        <v>827</v>
      </c>
      <c r="D28" s="51" t="str">
        <f>IFERROR(INDEX('Réponses au formulaire 1'!$B$2:$B$300,MATCH(Recherche,'Réponses au formulaire 1'!$E$2:$E$300,0)),"-")</f>
        <v>nathjegou@hotmail.fr</v>
      </c>
      <c r="E28" s="1"/>
      <c r="H28" s="49" t="s">
        <v>103</v>
      </c>
      <c r="I28" s="49"/>
      <c r="J28" s="49"/>
      <c r="K28" s="49"/>
      <c r="L28" s="49"/>
      <c r="M28" s="49"/>
    </row>
    <row r="29" spans="2:13" ht="13.8" thickBot="1" x14ac:dyDescent="0.3">
      <c r="C29" s="68"/>
      <c r="D29" s="1"/>
      <c r="G29" s="19"/>
      <c r="I29" s="48" t="s">
        <v>102</v>
      </c>
    </row>
    <row r="30" spans="2:13" ht="13.8" thickBot="1" x14ac:dyDescent="0.3">
      <c r="C30" s="28"/>
      <c r="D30" s="21"/>
      <c r="E30" s="23"/>
      <c r="G30" s="19"/>
    </row>
    <row r="31" spans="2:13" ht="13.8" thickBot="1" x14ac:dyDescent="0.3">
      <c r="C31" s="69" t="s">
        <v>40</v>
      </c>
      <c r="D31" s="1"/>
    </row>
    <row r="32" spans="2:13" x14ac:dyDescent="0.25">
      <c r="C32" s="28" t="s">
        <v>69</v>
      </c>
      <c r="D32" s="21"/>
      <c r="E32" s="23"/>
      <c r="F32" s="1"/>
    </row>
    <row r="33" spans="2:7" ht="13.8" thickBot="1" x14ac:dyDescent="0.3">
      <c r="C33" s="24" t="s">
        <v>70</v>
      </c>
      <c r="D33" s="25"/>
      <c r="E33" s="27"/>
      <c r="G33" s="19"/>
    </row>
    <row r="34" spans="2:7" ht="13.8" thickBot="1" x14ac:dyDescent="0.3">
      <c r="C34" s="69" t="s">
        <v>51</v>
      </c>
      <c r="D34" s="1"/>
    </row>
    <row r="35" spans="2:7" x14ac:dyDescent="0.25">
      <c r="C35" s="28" t="s">
        <v>69</v>
      </c>
      <c r="D35" s="21" t="s">
        <v>84</v>
      </c>
      <c r="E35" s="23"/>
    </row>
    <row r="36" spans="2:7" ht="13.8" thickBot="1" x14ac:dyDescent="0.3">
      <c r="C36" s="24" t="s">
        <v>70</v>
      </c>
      <c r="D36" s="25" t="s">
        <v>18</v>
      </c>
      <c r="E36" s="27"/>
    </row>
    <row r="37" spans="2:7" ht="13.8" thickBot="1" x14ac:dyDescent="0.3">
      <c r="C37" s="69" t="s">
        <v>50</v>
      </c>
      <c r="D37" s="1"/>
    </row>
    <row r="38" spans="2:7" x14ac:dyDescent="0.25">
      <c r="C38" s="28" t="s">
        <v>69</v>
      </c>
      <c r="D38" s="21" t="s">
        <v>85</v>
      </c>
      <c r="E38" s="22"/>
    </row>
    <row r="39" spans="2:7" ht="13.8" thickBot="1" x14ac:dyDescent="0.3">
      <c r="C39" s="29" t="s">
        <v>70</v>
      </c>
      <c r="D39" s="25" t="s">
        <v>26</v>
      </c>
      <c r="E39" s="26"/>
    </row>
    <row r="40" spans="2:7" ht="13.8" thickBot="1" x14ac:dyDescent="0.3">
      <c r="C40" s="69" t="s">
        <v>49</v>
      </c>
      <c r="D40" s="1"/>
    </row>
    <row r="41" spans="2:7" x14ac:dyDescent="0.25">
      <c r="C41" s="28" t="s">
        <v>69</v>
      </c>
      <c r="D41" s="21"/>
      <c r="E41" s="22"/>
    </row>
    <row r="42" spans="2:7" ht="13.8" thickBot="1" x14ac:dyDescent="0.3">
      <c r="C42" s="24" t="s">
        <v>70</v>
      </c>
      <c r="D42" s="25"/>
      <c r="E42" s="26"/>
    </row>
    <row r="43" spans="2:7" x14ac:dyDescent="0.25">
      <c r="D43" s="1"/>
    </row>
    <row r="44" spans="2:7" ht="13.8" x14ac:dyDescent="0.3">
      <c r="C44" s="66" t="s">
        <v>96</v>
      </c>
    </row>
    <row r="46" spans="2:7" x14ac:dyDescent="0.25">
      <c r="B46" s="1" t="s">
        <v>1021</v>
      </c>
    </row>
    <row r="47" spans="2:7" x14ac:dyDescent="0.25">
      <c r="B47" s="1"/>
    </row>
    <row r="48" spans="2:7" x14ac:dyDescent="0.25">
      <c r="B48" s="1"/>
    </row>
    <row r="50" spans="2:4" x14ac:dyDescent="0.25">
      <c r="C50" s="1"/>
      <c r="D50" s="1" t="s">
        <v>97</v>
      </c>
    </row>
    <row r="51" spans="2:4" x14ac:dyDescent="0.25">
      <c r="D51" s="1" t="s">
        <v>98</v>
      </c>
    </row>
    <row r="54" spans="2:4" x14ac:dyDescent="0.25">
      <c r="B54" s="1" t="s">
        <v>100</v>
      </c>
    </row>
    <row r="55" spans="2:4" x14ac:dyDescent="0.25">
      <c r="B55" t="s">
        <v>99</v>
      </c>
      <c r="C55" s="46"/>
    </row>
  </sheetData>
  <conditionalFormatting sqref="D24:E24">
    <cfRule type="duplicateValues" dxfId="1" priority="2"/>
  </conditionalFormatting>
  <conditionalFormatting sqref="C44">
    <cfRule type="duplicateValues" dxfId="0" priority="1"/>
  </conditionalFormatting>
  <dataValidations count="2">
    <dataValidation type="list" allowBlank="1" showInputMessage="1" showErrorMessage="1" sqref="J28" xr:uid="{00000000-0002-0000-0500-000000000000}">
      <formula1>$J$28:$J$28</formula1>
    </dataValidation>
    <dataValidation type="list" allowBlank="1" showInputMessage="1" showErrorMessage="1" sqref="D30" xr:uid="{00000000-0002-0000-0500-000001000000}">
      <formula1>$I$28:$I$29</formula1>
    </dataValidation>
  </dataValidations>
  <pageMargins left="0.7" right="0.7" top="0.75" bottom="0.75" header="0.3" footer="0.3"/>
  <pageSetup paperSize="9" scale="94" orientation="portrait" horizontalDpi="4294967293" vertic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9218" r:id="rId4" name="Button 2">
              <controlPr defaultSize="0" print="0" autoFill="0" autoPict="0" macro="[0]!SendThunder">
                <anchor moveWithCells="1" sizeWithCells="1">
                  <from>
                    <xdr:col>7</xdr:col>
                    <xdr:colOff>556260</xdr:colOff>
                    <xdr:row>10</xdr:row>
                    <xdr:rowOff>30480</xdr:rowOff>
                  </from>
                  <to>
                    <xdr:col>12</xdr:col>
                    <xdr:colOff>160020</xdr:colOff>
                    <xdr:row>16</xdr:row>
                    <xdr:rowOff>121920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500-000002000000}">
          <x14:formula1>
            <xm:f>'Réponses au formulaire 1'!$E:$E</xm:f>
          </x14:formula1>
          <xm:sqref>C28</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2</vt:i4>
      </vt:variant>
    </vt:vector>
  </HeadingPairs>
  <TitlesOfParts>
    <vt:vector size="8" baseType="lpstr">
      <vt:lpstr>Réponses au formulaire 1</vt:lpstr>
      <vt:lpstr>Jeudi</vt:lpstr>
      <vt:lpstr>Vendredi</vt:lpstr>
      <vt:lpstr>Samedi</vt:lpstr>
      <vt:lpstr>Dimanche</vt:lpstr>
      <vt:lpstr>Récap_envoi</vt:lpstr>
      <vt:lpstr>Recherche</vt:lpstr>
      <vt:lpstr>Récap_envoi!Zone_d_impression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BSA</dc:creator>
  <cp:lastModifiedBy>La Fiselerie</cp:lastModifiedBy>
  <cp:lastPrinted>2024-08-08T16:11:38Z</cp:lastPrinted>
  <dcterms:created xsi:type="dcterms:W3CDTF">2023-05-31T22:21:30Z</dcterms:created>
  <dcterms:modified xsi:type="dcterms:W3CDTF">2024-08-08T16:13:11Z</dcterms:modified>
</cp:coreProperties>
</file>