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F:\DTHOMAS\PLANNINGS AGENTS\"/>
    </mc:Choice>
  </mc:AlternateContent>
  <xr:revisionPtr revIDLastSave="0" documentId="13_ncr:1_{2AD10F18-9BEE-45D3-A4C2-EAB323709D5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Jour Férié" sheetId="28" r:id="rId1"/>
    <sheet name="Juin-23" sheetId="27" r:id="rId2"/>
  </sheets>
  <definedNames>
    <definedName name="ANNÉE">'Jour Férié'!$B$1</definedName>
    <definedName name="Début_de_service">'Juin-23'!$C$16</definedName>
    <definedName name="_xlnm.Print_Area" localSheetId="1">'Juin-23'!$A$1:$H$47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7" i="27" l="1"/>
  <c r="B14" i="28" l="1"/>
  <c r="B13" i="28"/>
  <c r="B12" i="28"/>
  <c r="B11" i="28"/>
  <c r="B10" i="28"/>
  <c r="B6" i="28"/>
  <c r="B5" i="28"/>
  <c r="B3" i="28"/>
  <c r="B4" i="28" s="1"/>
  <c r="B2" i="28"/>
  <c r="B7" i="28" l="1"/>
  <c r="B8" i="28"/>
  <c r="B9" i="28"/>
  <c r="A17" i="27" l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</calcChain>
</file>

<file path=xl/sharedStrings.xml><?xml version="1.0" encoding="utf-8"?>
<sst xmlns="http://schemas.openxmlformats.org/spreadsheetml/2006/main" count="32" uniqueCount="32">
  <si>
    <t>Date</t>
  </si>
  <si>
    <t>Site</t>
  </si>
  <si>
    <t>Nbre Hrs</t>
  </si>
  <si>
    <t xml:space="preserve">Année : </t>
  </si>
  <si>
    <t>Jour de l'An</t>
  </si>
  <si>
    <t>1er janvier</t>
  </si>
  <si>
    <t>Pâques</t>
  </si>
  <si>
    <t>dimanche qui suit la 1er pleine lune du printemps</t>
  </si>
  <si>
    <t>Lundi de Pâques</t>
  </si>
  <si>
    <t>1 jour après pâques</t>
  </si>
  <si>
    <t>Fête du Travail</t>
  </si>
  <si>
    <t>1er mai</t>
  </si>
  <si>
    <t>Victoire de 1945</t>
  </si>
  <si>
    <t>Ascension</t>
  </si>
  <si>
    <t>39 jours après pâques</t>
  </si>
  <si>
    <t>Pentecôte</t>
  </si>
  <si>
    <t>49 jours après pâques</t>
  </si>
  <si>
    <t>Lundi de Pentecôte</t>
  </si>
  <si>
    <t>50 jours après pâques</t>
  </si>
  <si>
    <t>Fête Nationale</t>
  </si>
  <si>
    <t>Assomption</t>
  </si>
  <si>
    <t>Toussaint</t>
  </si>
  <si>
    <t>1er novembre</t>
  </si>
  <si>
    <t>Armistice 1918</t>
  </si>
  <si>
    <t>Noël</t>
  </si>
  <si>
    <t>Fin
de service</t>
  </si>
  <si>
    <t>Début
de service</t>
  </si>
  <si>
    <t>Fin de nuit</t>
  </si>
  <si>
    <t>Début de nuit</t>
  </si>
  <si>
    <t>Heures
jour</t>
  </si>
  <si>
    <t>Heures
nuit</t>
  </si>
  <si>
    <t xml:space="preserve">Pause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</si>
</sst>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6" formatCode="[$-F800]dddd\,\ mmmm\ dd\,\ yyyy"/>
    <numFmt numFmtId="167" formatCode="h:mm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sz val="10.5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11.5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Fill="1"/>
    <xf numFmtId="0" fontId="10" fillId="0" borderId="0" xfId="0" applyFont="1" applyFill="1"/>
    <xf numFmtId="0" fontId="1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top" wrapText="1" indent="7"/>
    </xf>
    <xf numFmtId="0" fontId="3" fillId="0" borderId="0" xfId="0" applyFont="1" applyFill="1" applyAlignment="1">
      <alignment horizontal="left" vertical="center" wrapText="1"/>
    </xf>
    <xf numFmtId="0" fontId="11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0" xfId="0" applyFont="1" applyFill="1" applyAlignment="1"/>
    <xf numFmtId="0" fontId="15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top" wrapText="1"/>
    </xf>
    <xf numFmtId="0" fontId="16" fillId="0" borderId="0" xfId="0" applyFont="1" applyAlignment="1">
      <alignment horizontal="right" vertical="center"/>
    </xf>
    <xf numFmtId="0" fontId="17" fillId="2" borderId="0" xfId="0" applyFont="1" applyFill="1" applyAlignment="1">
      <alignment horizontal="center"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18" fillId="0" borderId="0" xfId="0" applyFont="1"/>
    <xf numFmtId="14" fontId="0" fillId="0" borderId="0" xfId="0" applyNumberFormat="1"/>
    <xf numFmtId="14" fontId="19" fillId="0" borderId="0" xfId="0" applyNumberFormat="1" applyFont="1"/>
    <xf numFmtId="0" fontId="19" fillId="0" borderId="0" xfId="0" applyFont="1" applyAlignment="1">
      <alignment horizontal="left"/>
    </xf>
    <xf numFmtId="0" fontId="19" fillId="0" borderId="0" xfId="0" applyFont="1"/>
    <xf numFmtId="16" fontId="16" fillId="0" borderId="0" xfId="0" applyNumberFormat="1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166" fontId="18" fillId="0" borderId="0" xfId="0" applyNumberFormat="1" applyFont="1" applyAlignment="1">
      <alignment horizontal="center" vertical="center"/>
    </xf>
    <xf numFmtId="166" fontId="19" fillId="0" borderId="0" xfId="0" applyNumberFormat="1" applyFont="1" applyAlignment="1">
      <alignment horizontal="center" vertical="center"/>
    </xf>
    <xf numFmtId="166" fontId="13" fillId="0" borderId="1" xfId="0" applyNumberFormat="1" applyFont="1" applyFill="1" applyBorder="1" applyAlignment="1">
      <alignment horizontal="center" vertical="center"/>
    </xf>
    <xf numFmtId="167" fontId="3" fillId="0" borderId="1" xfId="0" applyNumberFormat="1" applyFont="1" applyFill="1" applyBorder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/>
    </xf>
    <xf numFmtId="167" fontId="7" fillId="0" borderId="1" xfId="0" applyNumberFormat="1" applyFont="1" applyFill="1" applyBorder="1" applyAlignment="1">
      <alignment horizontal="center" vertical="center"/>
    </xf>
    <xf numFmtId="167" fontId="3" fillId="0" borderId="1" xfId="0" applyNumberFormat="1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center" wrapText="1"/>
    </xf>
    <xf numFmtId="20" fontId="0" fillId="0" borderId="0" xfId="0" applyNumberFormat="1" applyAlignment="1">
      <alignment vertic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14" fillId="0" borderId="0" xfId="0" applyNumberFormat="1" applyFont="1" applyFill="1" applyAlignment="1">
      <alignment horizontal="center" vertical="center" wrapText="1"/>
    </xf>
    <xf numFmtId="0" fontId="1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/>
    </xf>
  </cellXfs>
  <cellStyles count="1">
    <cellStyle name="Normal" xfId="0" builtinId="0"/>
  </cellStyles>
  <dxfs count="2"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0C090-2FD5-43D7-9AFD-C310B862BD83}">
  <dimension ref="A1:E19"/>
  <sheetViews>
    <sheetView workbookViewId="0">
      <selection activeCell="B2" sqref="B2"/>
    </sheetView>
  </sheetViews>
  <sheetFormatPr baseColWidth="10" defaultRowHeight="15" x14ac:dyDescent="0.25"/>
  <cols>
    <col min="1" max="1" width="24" customWidth="1"/>
    <col min="2" max="2" width="27.5703125" style="25" customWidth="1"/>
    <col min="3" max="3" width="11.42578125" style="16"/>
    <col min="4" max="4" width="14.42578125" style="17" bestFit="1" customWidth="1"/>
  </cols>
  <sheetData>
    <row r="1" spans="1:5" ht="26.25" x14ac:dyDescent="0.25">
      <c r="A1" s="14" t="s">
        <v>3</v>
      </c>
      <c r="B1" s="15">
        <v>2023</v>
      </c>
    </row>
    <row r="2" spans="1:5" x14ac:dyDescent="0.25">
      <c r="A2" s="18" t="s">
        <v>4</v>
      </c>
      <c r="B2" s="26">
        <f>DATE(ANNÉE,1,1)</f>
        <v>44927</v>
      </c>
      <c r="C2" s="16" t="s">
        <v>5</v>
      </c>
      <c r="E2" s="19"/>
    </row>
    <row r="3" spans="1:5" s="22" customFormat="1" x14ac:dyDescent="0.25">
      <c r="A3" s="20" t="s">
        <v>6</v>
      </c>
      <c r="B3" s="27">
        <f>ROUND(DATE(B1,4,MOD(234-11*MOD(B1,19),30))/7,0)*7-6</f>
        <v>45025</v>
      </c>
      <c r="C3" s="16" t="s">
        <v>7</v>
      </c>
      <c r="D3" s="21"/>
    </row>
    <row r="4" spans="1:5" s="22" customFormat="1" x14ac:dyDescent="0.25">
      <c r="A4" s="22" t="s">
        <v>8</v>
      </c>
      <c r="B4" s="27">
        <f>B3+1</f>
        <v>45026</v>
      </c>
      <c r="C4" s="16" t="s">
        <v>9</v>
      </c>
      <c r="D4" s="21"/>
    </row>
    <row r="5" spans="1:5" x14ac:dyDescent="0.25">
      <c r="A5" s="18" t="s">
        <v>10</v>
      </c>
      <c r="B5" s="26">
        <f>DATE(ANNÉE,5,1)</f>
        <v>45047</v>
      </c>
      <c r="C5" s="16" t="s">
        <v>11</v>
      </c>
    </row>
    <row r="6" spans="1:5" x14ac:dyDescent="0.25">
      <c r="A6" s="18" t="s">
        <v>12</v>
      </c>
      <c r="B6" s="26">
        <f>DATE(ANNÉE,5,8)</f>
        <v>45054</v>
      </c>
      <c r="C6" s="23">
        <v>45054</v>
      </c>
      <c r="D6" s="24"/>
    </row>
    <row r="7" spans="1:5" s="22" customFormat="1" x14ac:dyDescent="0.25">
      <c r="A7" s="22" t="s">
        <v>13</v>
      </c>
      <c r="B7" s="27">
        <f>B3+39</f>
        <v>45064</v>
      </c>
      <c r="C7" s="16" t="s">
        <v>14</v>
      </c>
      <c r="D7" s="21"/>
    </row>
    <row r="8" spans="1:5" s="22" customFormat="1" x14ac:dyDescent="0.25">
      <c r="A8" s="22" t="s">
        <v>15</v>
      </c>
      <c r="B8" s="27">
        <f>B3+49</f>
        <v>45074</v>
      </c>
      <c r="C8" s="16" t="s">
        <v>16</v>
      </c>
      <c r="D8" s="21"/>
    </row>
    <row r="9" spans="1:5" s="22" customFormat="1" x14ac:dyDescent="0.25">
      <c r="A9" s="22" t="s">
        <v>17</v>
      </c>
      <c r="B9" s="27">
        <f>B3+50</f>
        <v>45075</v>
      </c>
      <c r="C9" s="16" t="s">
        <v>18</v>
      </c>
      <c r="D9" s="21"/>
      <c r="E9" s="20"/>
    </row>
    <row r="10" spans="1:5" x14ac:dyDescent="0.25">
      <c r="A10" s="18" t="s">
        <v>19</v>
      </c>
      <c r="B10" s="26">
        <f>DATE(ANNÉE,7,14)</f>
        <v>45121</v>
      </c>
      <c r="C10" s="23">
        <v>45121</v>
      </c>
    </row>
    <row r="11" spans="1:5" x14ac:dyDescent="0.25">
      <c r="A11" s="18" t="s">
        <v>20</v>
      </c>
      <c r="B11" s="26">
        <f>DATE(ANNÉE,8,15)</f>
        <v>45153</v>
      </c>
      <c r="C11" s="23">
        <v>45153</v>
      </c>
    </row>
    <row r="12" spans="1:5" x14ac:dyDescent="0.25">
      <c r="A12" s="18" t="s">
        <v>21</v>
      </c>
      <c r="B12" s="26">
        <f>DATE(ANNÉE,11,1)</f>
        <v>45231</v>
      </c>
      <c r="C12" s="16" t="s">
        <v>22</v>
      </c>
    </row>
    <row r="13" spans="1:5" x14ac:dyDescent="0.25">
      <c r="A13" s="18" t="s">
        <v>23</v>
      </c>
      <c r="B13" s="26">
        <f>DATE(ANNÉE,11,11)</f>
        <v>45241</v>
      </c>
      <c r="C13" s="23">
        <v>45241</v>
      </c>
    </row>
    <row r="14" spans="1:5" x14ac:dyDescent="0.25">
      <c r="A14" s="18" t="s">
        <v>24</v>
      </c>
      <c r="B14" s="26">
        <f>DATE(ANNÉE,12,25)</f>
        <v>45285</v>
      </c>
      <c r="C14" s="23">
        <v>45285</v>
      </c>
    </row>
    <row r="18" spans="1:2" x14ac:dyDescent="0.25">
      <c r="A18" t="s">
        <v>28</v>
      </c>
      <c r="B18" s="34">
        <v>0.875</v>
      </c>
    </row>
    <row r="19" spans="1:2" x14ac:dyDescent="0.25">
      <c r="A19" t="s">
        <v>27</v>
      </c>
      <c r="B19" s="34">
        <v>0.25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70F1-78DD-4030-A58C-A940AA0B4BD6}">
  <dimension ref="A1:H47"/>
  <sheetViews>
    <sheetView tabSelected="1" topLeftCell="A16" zoomScale="120" zoomScaleNormal="120" workbookViewId="0">
      <selection activeCell="E17" sqref="E17"/>
    </sheetView>
  </sheetViews>
  <sheetFormatPr baseColWidth="10" defaultRowHeight="14.25" x14ac:dyDescent="0.2"/>
  <cols>
    <col min="1" max="1" width="24.85546875" style="1" customWidth="1"/>
    <col min="2" max="2" width="24.7109375" style="1" customWidth="1"/>
    <col min="3" max="4" width="10.7109375" style="1" customWidth="1"/>
    <col min="5" max="7" width="8.7109375" style="1" customWidth="1"/>
    <col min="8" max="8" width="11.42578125" style="1" customWidth="1"/>
    <col min="9" max="16384" width="11.42578125" style="1"/>
  </cols>
  <sheetData>
    <row r="1" spans="1:8" ht="14.25" customHeight="1" x14ac:dyDescent="0.2">
      <c r="A1" s="3"/>
      <c r="B1" s="3"/>
      <c r="C1" s="3"/>
      <c r="D1" s="3"/>
      <c r="E1" s="3"/>
      <c r="F1" s="3"/>
      <c r="G1" s="3"/>
      <c r="H1" s="3"/>
    </row>
    <row r="2" spans="1:8" ht="14.25" customHeight="1" x14ac:dyDescent="0.2">
      <c r="A2" s="3"/>
      <c r="B2" s="3"/>
      <c r="C2" s="3"/>
      <c r="D2" s="3"/>
      <c r="E2" s="3"/>
      <c r="F2" s="3"/>
      <c r="G2" s="3"/>
      <c r="H2" s="3"/>
    </row>
    <row r="3" spans="1:8" ht="14.25" customHeight="1" x14ac:dyDescent="0.2">
      <c r="A3" s="3"/>
      <c r="B3" s="3"/>
      <c r="C3" s="3"/>
      <c r="D3" s="3"/>
      <c r="E3" s="3"/>
      <c r="F3" s="3"/>
      <c r="G3" s="3"/>
      <c r="H3" s="3"/>
    </row>
    <row r="4" spans="1:8" ht="14.25" customHeight="1" x14ac:dyDescent="0.2">
      <c r="A4" s="5"/>
      <c r="B4" s="5"/>
      <c r="C4" s="3"/>
      <c r="D4" s="3"/>
      <c r="E4" s="3"/>
      <c r="F4" s="3"/>
      <c r="G4" s="3"/>
      <c r="H4" s="3"/>
    </row>
    <row r="5" spans="1:8" ht="14.25" customHeight="1" x14ac:dyDescent="0.2">
      <c r="A5" s="5"/>
      <c r="B5" s="5"/>
      <c r="C5" s="39"/>
      <c r="D5" s="40"/>
      <c r="E5" s="40"/>
      <c r="F5" s="40"/>
      <c r="G5" s="40"/>
      <c r="H5" s="40"/>
    </row>
    <row r="6" spans="1:8" ht="12" customHeight="1" x14ac:dyDescent="0.2">
      <c r="A6" s="13"/>
      <c r="B6" s="13"/>
      <c r="C6" s="40"/>
      <c r="D6" s="40"/>
      <c r="E6" s="40"/>
      <c r="F6" s="40"/>
      <c r="G6" s="40"/>
      <c r="H6" s="40"/>
    </row>
    <row r="7" spans="1:8" ht="12" customHeight="1" x14ac:dyDescent="0.2">
      <c r="A7" s="13"/>
      <c r="B7" s="13"/>
      <c r="C7" s="40"/>
      <c r="D7" s="40"/>
      <c r="E7" s="40"/>
      <c r="F7" s="40"/>
      <c r="G7" s="40"/>
      <c r="H7" s="40"/>
    </row>
    <row r="8" spans="1:8" ht="12" customHeight="1" x14ac:dyDescent="0.2">
      <c r="A8" s="13"/>
      <c r="B8" s="13"/>
      <c r="C8" s="40"/>
      <c r="D8" s="40"/>
      <c r="E8" s="40"/>
      <c r="F8" s="40"/>
      <c r="G8" s="40"/>
      <c r="H8" s="40"/>
    </row>
    <row r="9" spans="1:8" ht="12" customHeight="1" x14ac:dyDescent="0.2">
      <c r="A9" s="13"/>
      <c r="B9" s="13"/>
      <c r="C9" s="40"/>
      <c r="D9" s="40"/>
      <c r="E9" s="40"/>
      <c r="F9" s="40"/>
      <c r="G9" s="40"/>
      <c r="H9" s="40"/>
    </row>
    <row r="10" spans="1:8" ht="12" customHeight="1" x14ac:dyDescent="0.2">
      <c r="A10" s="13"/>
      <c r="B10" s="13"/>
    </row>
    <row r="11" spans="1:8" ht="12" customHeight="1" x14ac:dyDescent="0.2">
      <c r="A11" s="6"/>
      <c r="B11" s="6"/>
      <c r="C11" s="4"/>
      <c r="D11" s="4"/>
      <c r="E11" s="35">
        <v>45047</v>
      </c>
      <c r="F11" s="35"/>
      <c r="G11" s="35"/>
      <c r="H11" s="36"/>
    </row>
    <row r="12" spans="1:8" ht="14.1" customHeight="1" x14ac:dyDescent="0.2">
      <c r="A12" s="8"/>
      <c r="B12" s="9"/>
      <c r="E12" s="37">
        <v>45108</v>
      </c>
      <c r="F12" s="37"/>
      <c r="G12" s="37"/>
      <c r="H12" s="37"/>
    </row>
    <row r="13" spans="1:8" ht="14.1" customHeight="1" x14ac:dyDescent="0.2">
      <c r="A13" s="8"/>
      <c r="B13" s="9"/>
      <c r="E13" s="37"/>
      <c r="F13" s="37"/>
      <c r="G13" s="37"/>
      <c r="H13" s="37"/>
    </row>
    <row r="14" spans="1:8" ht="14.1" customHeight="1" x14ac:dyDescent="0.2">
      <c r="A14" s="10"/>
      <c r="B14" s="11"/>
      <c r="E14" s="38">
        <v>2023</v>
      </c>
      <c r="F14" s="38"/>
      <c r="G14" s="38"/>
      <c r="H14" s="38"/>
    </row>
    <row r="15" spans="1:8" ht="9.9499999999999993" customHeight="1" x14ac:dyDescent="0.2"/>
    <row r="16" spans="1:8" s="2" customFormat="1" ht="31.5" customHeight="1" x14ac:dyDescent="0.2">
      <c r="A16" s="12" t="s">
        <v>0</v>
      </c>
      <c r="B16" s="12" t="s">
        <v>1</v>
      </c>
      <c r="C16" s="33" t="s">
        <v>26</v>
      </c>
      <c r="D16" s="33" t="s">
        <v>25</v>
      </c>
      <c r="E16" s="33" t="s">
        <v>31</v>
      </c>
      <c r="F16" s="33" t="s">
        <v>29</v>
      </c>
      <c r="G16" s="33" t="s">
        <v>30</v>
      </c>
      <c r="H16" s="12" t="s">
        <v>2</v>
      </c>
    </row>
    <row r="17" spans="1:8" ht="14.1" customHeight="1" x14ac:dyDescent="0.2">
      <c r="A17" s="28">
        <f>E12</f>
        <v>45108</v>
      </c>
      <c r="B17" s="7"/>
      <c r="C17" s="29">
        <v>0.83333333333333337</v>
      </c>
      <c r="D17" s="29">
        <v>0</v>
      </c>
      <c r="E17" s="30">
        <v>4.1666666666666664E-2</v>
      </c>
      <c r="F17" s="30"/>
      <c r="G17" s="30"/>
      <c r="H17" s="32">
        <f>D17-C17+IF(C17&gt;D17,1)-E17</f>
        <v>0.12499999999999997</v>
      </c>
    </row>
    <row r="18" spans="1:8" ht="14.1" customHeight="1" x14ac:dyDescent="0.2">
      <c r="A18" s="28">
        <f>SUM(A17+1)</f>
        <v>45109</v>
      </c>
      <c r="B18" s="7"/>
      <c r="C18" s="29"/>
      <c r="D18" s="29"/>
      <c r="E18" s="30"/>
      <c r="F18" s="30"/>
      <c r="G18" s="30"/>
      <c r="H18" s="32"/>
    </row>
    <row r="19" spans="1:8" ht="14.1" customHeight="1" x14ac:dyDescent="0.2">
      <c r="A19" s="28">
        <f t="shared" ref="A19:A47" si="0">SUM(A18+1)</f>
        <v>45110</v>
      </c>
      <c r="B19" s="7"/>
      <c r="C19" s="29"/>
      <c r="D19" s="29"/>
      <c r="E19" s="30"/>
      <c r="F19" s="30"/>
      <c r="G19" s="30"/>
      <c r="H19" s="32"/>
    </row>
    <row r="20" spans="1:8" ht="14.1" customHeight="1" x14ac:dyDescent="0.2">
      <c r="A20" s="28">
        <f t="shared" si="0"/>
        <v>45111</v>
      </c>
      <c r="B20" s="7"/>
      <c r="C20" s="29"/>
      <c r="D20" s="29"/>
      <c r="E20" s="30"/>
      <c r="F20" s="30"/>
      <c r="G20" s="30"/>
      <c r="H20" s="32"/>
    </row>
    <row r="21" spans="1:8" ht="14.1" customHeight="1" x14ac:dyDescent="0.2">
      <c r="A21" s="28">
        <f t="shared" si="0"/>
        <v>45112</v>
      </c>
      <c r="B21" s="7"/>
      <c r="C21" s="29"/>
      <c r="D21" s="29"/>
      <c r="E21" s="30"/>
      <c r="F21" s="30"/>
      <c r="G21" s="30"/>
      <c r="H21" s="32"/>
    </row>
    <row r="22" spans="1:8" ht="14.1" customHeight="1" x14ac:dyDescent="0.2">
      <c r="A22" s="28">
        <f t="shared" si="0"/>
        <v>45113</v>
      </c>
      <c r="B22" s="7"/>
      <c r="C22" s="29"/>
      <c r="D22" s="29"/>
      <c r="E22" s="30"/>
      <c r="F22" s="30"/>
      <c r="G22" s="30"/>
      <c r="H22" s="32"/>
    </row>
    <row r="23" spans="1:8" ht="14.1" customHeight="1" x14ac:dyDescent="0.2">
      <c r="A23" s="28">
        <f t="shared" si="0"/>
        <v>45114</v>
      </c>
      <c r="B23" s="7"/>
      <c r="C23" s="29"/>
      <c r="D23" s="29"/>
      <c r="E23" s="30"/>
      <c r="F23" s="30"/>
      <c r="G23" s="30"/>
      <c r="H23" s="32"/>
    </row>
    <row r="24" spans="1:8" ht="14.1" customHeight="1" x14ac:dyDescent="0.2">
      <c r="A24" s="28">
        <f t="shared" si="0"/>
        <v>45115</v>
      </c>
      <c r="B24" s="7"/>
      <c r="C24" s="29"/>
      <c r="D24" s="29"/>
      <c r="E24" s="30"/>
      <c r="F24" s="30"/>
      <c r="G24" s="30"/>
      <c r="H24" s="32"/>
    </row>
    <row r="25" spans="1:8" ht="14.1" customHeight="1" x14ac:dyDescent="0.2">
      <c r="A25" s="28">
        <f t="shared" si="0"/>
        <v>45116</v>
      </c>
      <c r="B25" s="7"/>
      <c r="C25" s="29"/>
      <c r="D25" s="29"/>
      <c r="E25" s="30"/>
      <c r="F25" s="30"/>
      <c r="G25" s="30"/>
      <c r="H25" s="32"/>
    </row>
    <row r="26" spans="1:8" ht="14.1" customHeight="1" x14ac:dyDescent="0.2">
      <c r="A26" s="28">
        <f t="shared" si="0"/>
        <v>45117</v>
      </c>
      <c r="B26" s="7"/>
      <c r="C26" s="29"/>
      <c r="D26" s="29"/>
      <c r="E26" s="30"/>
      <c r="F26" s="30"/>
      <c r="G26" s="30"/>
      <c r="H26" s="32"/>
    </row>
    <row r="27" spans="1:8" ht="14.1" customHeight="1" x14ac:dyDescent="0.2">
      <c r="A27" s="28">
        <f t="shared" si="0"/>
        <v>45118</v>
      </c>
      <c r="B27" s="7"/>
      <c r="C27" s="29"/>
      <c r="D27" s="29"/>
      <c r="E27" s="30"/>
      <c r="F27" s="30"/>
      <c r="G27" s="30"/>
      <c r="H27" s="32"/>
    </row>
    <row r="28" spans="1:8" ht="14.1" customHeight="1" x14ac:dyDescent="0.2">
      <c r="A28" s="28">
        <f t="shared" si="0"/>
        <v>45119</v>
      </c>
      <c r="B28" s="7"/>
      <c r="C28" s="29"/>
      <c r="D28" s="29"/>
      <c r="E28" s="30"/>
      <c r="F28" s="30"/>
      <c r="G28" s="30"/>
      <c r="H28" s="32"/>
    </row>
    <row r="29" spans="1:8" ht="14.1" customHeight="1" x14ac:dyDescent="0.2">
      <c r="A29" s="28">
        <f t="shared" si="0"/>
        <v>45120</v>
      </c>
      <c r="B29" s="7"/>
      <c r="C29" s="29"/>
      <c r="D29" s="29"/>
      <c r="E29" s="30"/>
      <c r="F29" s="30"/>
      <c r="G29" s="30"/>
      <c r="H29" s="32"/>
    </row>
    <row r="30" spans="1:8" ht="14.1" customHeight="1" x14ac:dyDescent="0.2">
      <c r="A30" s="28">
        <f t="shared" si="0"/>
        <v>45121</v>
      </c>
      <c r="B30" s="7"/>
      <c r="C30" s="29"/>
      <c r="D30" s="29"/>
      <c r="E30" s="30"/>
      <c r="F30" s="30"/>
      <c r="G30" s="30"/>
      <c r="H30" s="32"/>
    </row>
    <row r="31" spans="1:8" ht="14.1" customHeight="1" x14ac:dyDescent="0.2">
      <c r="A31" s="28">
        <f t="shared" si="0"/>
        <v>45122</v>
      </c>
      <c r="B31" s="7"/>
      <c r="C31" s="29"/>
      <c r="D31" s="29"/>
      <c r="E31" s="30"/>
      <c r="F31" s="30"/>
      <c r="G31" s="30"/>
      <c r="H31" s="32"/>
    </row>
    <row r="32" spans="1:8" ht="14.1" customHeight="1" x14ac:dyDescent="0.2">
      <c r="A32" s="28">
        <f t="shared" si="0"/>
        <v>45123</v>
      </c>
      <c r="B32" s="7"/>
      <c r="C32" s="29"/>
      <c r="D32" s="29"/>
      <c r="E32" s="30"/>
      <c r="F32" s="30"/>
      <c r="G32" s="30"/>
      <c r="H32" s="32"/>
    </row>
    <row r="33" spans="1:8" ht="14.1" customHeight="1" x14ac:dyDescent="0.2">
      <c r="A33" s="28">
        <f t="shared" si="0"/>
        <v>45124</v>
      </c>
      <c r="B33" s="7"/>
      <c r="C33" s="29"/>
      <c r="D33" s="29"/>
      <c r="E33" s="30"/>
      <c r="F33" s="30"/>
      <c r="G33" s="30"/>
      <c r="H33" s="32"/>
    </row>
    <row r="34" spans="1:8" ht="14.1" customHeight="1" x14ac:dyDescent="0.2">
      <c r="A34" s="28">
        <f t="shared" si="0"/>
        <v>45125</v>
      </c>
      <c r="B34" s="7"/>
      <c r="C34" s="29"/>
      <c r="D34" s="29"/>
      <c r="E34" s="30"/>
      <c r="F34" s="30"/>
      <c r="G34" s="30"/>
      <c r="H34" s="32"/>
    </row>
    <row r="35" spans="1:8" ht="14.1" customHeight="1" x14ac:dyDescent="0.2">
      <c r="A35" s="28">
        <f t="shared" si="0"/>
        <v>45126</v>
      </c>
      <c r="B35" s="7"/>
      <c r="C35" s="29"/>
      <c r="D35" s="29"/>
      <c r="E35" s="30"/>
      <c r="F35" s="30"/>
      <c r="G35" s="30"/>
      <c r="H35" s="32"/>
    </row>
    <row r="36" spans="1:8" ht="14.1" customHeight="1" x14ac:dyDescent="0.2">
      <c r="A36" s="28">
        <f t="shared" si="0"/>
        <v>45127</v>
      </c>
      <c r="B36" s="7"/>
      <c r="C36" s="29"/>
      <c r="D36" s="29"/>
      <c r="E36" s="30"/>
      <c r="F36" s="30"/>
      <c r="G36" s="30"/>
      <c r="H36" s="32"/>
    </row>
    <row r="37" spans="1:8" ht="14.1" customHeight="1" x14ac:dyDescent="0.2">
      <c r="A37" s="28">
        <f t="shared" si="0"/>
        <v>45128</v>
      </c>
      <c r="B37" s="7"/>
      <c r="C37" s="29"/>
      <c r="D37" s="29"/>
      <c r="E37" s="30"/>
      <c r="F37" s="30"/>
      <c r="G37" s="30"/>
      <c r="H37" s="32"/>
    </row>
    <row r="38" spans="1:8" ht="14.1" customHeight="1" x14ac:dyDescent="0.2">
      <c r="A38" s="28">
        <f t="shared" si="0"/>
        <v>45129</v>
      </c>
      <c r="B38" s="7"/>
      <c r="C38" s="29"/>
      <c r="D38" s="29"/>
      <c r="E38" s="30"/>
      <c r="F38" s="30"/>
      <c r="G38" s="30"/>
      <c r="H38" s="32"/>
    </row>
    <row r="39" spans="1:8" ht="14.1" customHeight="1" x14ac:dyDescent="0.2">
      <c r="A39" s="28">
        <f t="shared" si="0"/>
        <v>45130</v>
      </c>
      <c r="B39" s="7"/>
      <c r="C39" s="29"/>
      <c r="D39" s="29"/>
      <c r="E39" s="30"/>
      <c r="F39" s="30"/>
      <c r="G39" s="30"/>
      <c r="H39" s="32"/>
    </row>
    <row r="40" spans="1:8" ht="14.1" customHeight="1" x14ac:dyDescent="0.2">
      <c r="A40" s="28">
        <f t="shared" si="0"/>
        <v>45131</v>
      </c>
      <c r="B40" s="7"/>
      <c r="C40" s="29"/>
      <c r="D40" s="29"/>
      <c r="E40" s="30"/>
      <c r="F40" s="30"/>
      <c r="G40" s="30"/>
      <c r="H40" s="32"/>
    </row>
    <row r="41" spans="1:8" ht="14.1" customHeight="1" x14ac:dyDescent="0.2">
      <c r="A41" s="28">
        <f t="shared" si="0"/>
        <v>45132</v>
      </c>
      <c r="B41" s="7"/>
      <c r="C41" s="29"/>
      <c r="D41" s="29"/>
      <c r="E41" s="30"/>
      <c r="F41" s="30"/>
      <c r="G41" s="30"/>
      <c r="H41" s="32"/>
    </row>
    <row r="42" spans="1:8" ht="14.1" customHeight="1" x14ac:dyDescent="0.2">
      <c r="A42" s="28">
        <f t="shared" si="0"/>
        <v>45133</v>
      </c>
      <c r="B42" s="7"/>
      <c r="C42" s="29"/>
      <c r="D42" s="29"/>
      <c r="E42" s="30"/>
      <c r="F42" s="30"/>
      <c r="G42" s="30"/>
      <c r="H42" s="32"/>
    </row>
    <row r="43" spans="1:8" ht="14.1" customHeight="1" x14ac:dyDescent="0.2">
      <c r="A43" s="28">
        <f t="shared" si="0"/>
        <v>45134</v>
      </c>
      <c r="B43" s="7"/>
      <c r="C43" s="29"/>
      <c r="D43" s="29"/>
      <c r="E43" s="30"/>
      <c r="F43" s="30"/>
      <c r="G43" s="30"/>
      <c r="H43" s="32"/>
    </row>
    <row r="44" spans="1:8" ht="14.1" customHeight="1" x14ac:dyDescent="0.2">
      <c r="A44" s="28">
        <f t="shared" si="0"/>
        <v>45135</v>
      </c>
      <c r="B44" s="7"/>
      <c r="C44" s="31"/>
      <c r="D44" s="31"/>
      <c r="E44" s="31"/>
      <c r="F44" s="31"/>
      <c r="G44" s="31"/>
      <c r="H44" s="32"/>
    </row>
    <row r="45" spans="1:8" ht="14.1" customHeight="1" x14ac:dyDescent="0.2">
      <c r="A45" s="28">
        <f t="shared" si="0"/>
        <v>45136</v>
      </c>
      <c r="B45" s="7"/>
      <c r="C45" s="31"/>
      <c r="D45" s="31"/>
      <c r="E45" s="31"/>
      <c r="F45" s="31"/>
      <c r="G45" s="31"/>
      <c r="H45" s="32"/>
    </row>
    <row r="46" spans="1:8" ht="14.1" customHeight="1" x14ac:dyDescent="0.2">
      <c r="A46" s="28">
        <f t="shared" si="0"/>
        <v>45137</v>
      </c>
      <c r="B46" s="7"/>
      <c r="C46" s="29"/>
      <c r="D46" s="29"/>
      <c r="E46" s="30"/>
      <c r="F46" s="30"/>
      <c r="G46" s="30"/>
      <c r="H46" s="32"/>
    </row>
    <row r="47" spans="1:8" ht="14.1" customHeight="1" x14ac:dyDescent="0.2">
      <c r="A47" s="28">
        <f t="shared" si="0"/>
        <v>45138</v>
      </c>
      <c r="B47" s="7"/>
      <c r="C47" s="29"/>
      <c r="D47" s="29"/>
      <c r="E47" s="30"/>
      <c r="F47" s="30"/>
      <c r="G47" s="30"/>
      <c r="H47" s="32"/>
    </row>
  </sheetData>
  <mergeCells count="4">
    <mergeCell ref="C5:H9"/>
    <mergeCell ref="E11:H11"/>
    <mergeCell ref="E12:H13"/>
    <mergeCell ref="E14:H14"/>
  </mergeCells>
  <conditionalFormatting sqref="A17:A47">
    <cfRule type="expression" dxfId="1" priority="4">
      <formula>WEEKDAY(A17,11)&gt;5</formula>
    </cfRule>
  </conditionalFormatting>
  <printOptions horizontalCentered="1"/>
  <pageMargins left="0.31496062992125984" right="0.31496062992125984" top="0.47244094488188981" bottom="0.39370078740157483" header="0.31496062992125984" footer="0.31496062992125984"/>
  <pageSetup paperSize="9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4305366-BA1C-4107-BAB4-8980C15F2965}">
            <xm:f>COUNTIF('Jour Férié'!$B$2:$B$14,A17)=1</xm:f>
            <x14:dxf>
              <fill>
                <patternFill>
                  <bgColor theme="7" tint="0.39994506668294322"/>
                </patternFill>
              </fill>
            </x14:dxf>
          </x14:cfRule>
          <xm:sqref>A17:A47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Jour Férié</vt:lpstr>
      <vt:lpstr>Juin-23</vt:lpstr>
      <vt:lpstr>ANNÉE</vt:lpstr>
      <vt:lpstr>Début_de_service</vt:lpstr>
      <vt:lpstr>'Juin-23'!Zone_d_impression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MAÎTRE YODA</dc:creator>
  <cp:lastModifiedBy>mounir djili</cp:lastModifiedBy>
  <cp:lastPrinted>2023-06-26T12:38:35Z</cp:lastPrinted>
  <dcterms:created xsi:type="dcterms:W3CDTF">2023-01-16T17:44:04Z</dcterms:created>
  <dcterms:modified xsi:type="dcterms:W3CDTF">2023-06-26T12:40:49Z</dcterms:modified>
</cp:coreProperties>
</file>