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ngie-my.sharepoint.com/personal/ts6582_engie_com/Documents/Bureau/AGATHE/"/>
    </mc:Choice>
  </mc:AlternateContent>
  <xr:revisionPtr revIDLastSave="175" documentId="8_{5F42DEBC-A5F1-4AED-998C-2C0034C74D45}" xr6:coauthVersionLast="47" xr6:coauthVersionMax="47" xr10:uidLastSave="{796DF166-9DD2-4F1D-83BA-B3270D3A0E52}"/>
  <bookViews>
    <workbookView xWindow="-110" yWindow="-110" windowWidth="19420" windowHeight="10300" tabRatio="776" xr2:uid="{9453840E-79C1-4DC9-A759-138C3862EDE7}"/>
  </bookViews>
  <sheets>
    <sheet name="SUIVI DES STOCKS" sheetId="7" r:id="rId1"/>
    <sheet name="ETAT DES STOCKS" sheetId="1" r:id="rId2"/>
    <sheet name="Feuil1 (2)" sheetId="9" r:id="rId3"/>
    <sheet name="Feuil1" sheetId="8" r:id="rId4"/>
    <sheet name="DATA" sheetId="3" r:id="rId5"/>
  </sheets>
  <definedNames>
    <definedName name="_xlnm._FilterDatabase" localSheetId="1" hidden="1">'ETAT DES STOCKS'!$A$1:$L$245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48" i="7" l="1"/>
  <c r="H148" i="7"/>
  <c r="I147" i="7"/>
  <c r="H147" i="7"/>
  <c r="I146" i="7"/>
  <c r="H146" i="7"/>
  <c r="I145" i="7"/>
  <c r="H145" i="7"/>
  <c r="I144" i="7"/>
  <c r="H144" i="7"/>
  <c r="I143" i="7"/>
  <c r="H143" i="7"/>
  <c r="I142" i="7"/>
  <c r="H142" i="7"/>
  <c r="I141" i="7"/>
  <c r="H141" i="7"/>
  <c r="I140" i="7"/>
  <c r="H140" i="7"/>
  <c r="I139" i="7"/>
  <c r="H139" i="7"/>
  <c r="I138" i="7"/>
  <c r="H138" i="7"/>
  <c r="I137" i="7"/>
  <c r="H137" i="7"/>
  <c r="I136" i="7"/>
  <c r="H136" i="7"/>
  <c r="I135" i="7"/>
  <c r="H135" i="7"/>
  <c r="I134" i="7"/>
  <c r="H134" i="7"/>
  <c r="I133" i="7"/>
  <c r="H133" i="7"/>
  <c r="I132" i="7"/>
  <c r="I131" i="7"/>
  <c r="A1" i="8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I3" i="7"/>
  <c r="I4" i="7"/>
  <c r="I5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H97" i="1"/>
  <c r="I108" i="1"/>
  <c r="I120" i="1"/>
  <c r="I163" i="1"/>
  <c r="I171" i="1"/>
  <c r="H182" i="1"/>
  <c r="H216" i="1"/>
  <c r="I216" i="1"/>
  <c r="H223" i="1"/>
  <c r="I229" i="1"/>
  <c r="I245" i="1"/>
  <c r="I20" i="1"/>
  <c r="H21" i="1"/>
  <c r="I27" i="1"/>
  <c r="I42" i="1"/>
  <c r="I48" i="1"/>
  <c r="H49" i="1"/>
  <c r="I56" i="1"/>
  <c r="I71" i="1"/>
  <c r="I6" i="1"/>
  <c r="H7" i="1"/>
  <c r="I13" i="1"/>
  <c r="I93" i="1" l="1"/>
  <c r="I103" i="1"/>
  <c r="H54" i="1"/>
  <c r="J54" i="1" s="1"/>
  <c r="H170" i="1"/>
  <c r="I26" i="1"/>
  <c r="H181" i="1"/>
  <c r="H27" i="1"/>
  <c r="H6" i="1"/>
  <c r="J6" i="1" s="1"/>
  <c r="I105" i="1"/>
  <c r="I181" i="1"/>
  <c r="J181" i="1" s="1"/>
  <c r="I222" i="1"/>
  <c r="I85" i="1"/>
  <c r="I97" i="1"/>
  <c r="I109" i="1"/>
  <c r="I121" i="1"/>
  <c r="I133" i="1"/>
  <c r="I144" i="1"/>
  <c r="H153" i="1"/>
  <c r="H164" i="1"/>
  <c r="H175" i="1"/>
  <c r="H183" i="1"/>
  <c r="H193" i="1"/>
  <c r="H201" i="1"/>
  <c r="J201" i="1" s="1"/>
  <c r="H210" i="1"/>
  <c r="J210" i="1" s="1"/>
  <c r="H217" i="1"/>
  <c r="H224" i="1"/>
  <c r="H231" i="1"/>
  <c r="H238" i="1"/>
  <c r="H74" i="1"/>
  <c r="H22" i="1"/>
  <c r="H29" i="1"/>
  <c r="H36" i="1"/>
  <c r="H43" i="1"/>
  <c r="H51" i="1"/>
  <c r="H58" i="1"/>
  <c r="H65" i="1"/>
  <c r="J65" i="1" s="1"/>
  <c r="H72" i="1"/>
  <c r="H8" i="1"/>
  <c r="H16" i="1"/>
  <c r="I180" i="1"/>
  <c r="I33" i="1"/>
  <c r="I12" i="1"/>
  <c r="H151" i="1"/>
  <c r="H229" i="1"/>
  <c r="J229" i="1" s="1"/>
  <c r="H55" i="1"/>
  <c r="I81" i="1"/>
  <c r="I117" i="1"/>
  <c r="H171" i="1"/>
  <c r="J171" i="1" s="1"/>
  <c r="I189" i="1"/>
  <c r="H86" i="1"/>
  <c r="H98" i="1"/>
  <c r="J98" i="1" s="1"/>
  <c r="H110" i="1"/>
  <c r="H122" i="1"/>
  <c r="J122" i="1" s="1"/>
  <c r="H134" i="1"/>
  <c r="J134" i="1" s="1"/>
  <c r="H145" i="1"/>
  <c r="I153" i="1"/>
  <c r="I164" i="1"/>
  <c r="J164" i="1" s="1"/>
  <c r="I175" i="1"/>
  <c r="J175" i="1" s="1"/>
  <c r="I183" i="1"/>
  <c r="I193" i="1"/>
  <c r="I201" i="1"/>
  <c r="I210" i="1"/>
  <c r="I217" i="1"/>
  <c r="J217" i="1" s="1"/>
  <c r="I224" i="1"/>
  <c r="I231" i="1"/>
  <c r="I239" i="1"/>
  <c r="I74" i="1"/>
  <c r="I22" i="1"/>
  <c r="I29" i="1"/>
  <c r="I36" i="1"/>
  <c r="J36" i="1" s="1"/>
  <c r="I44" i="1"/>
  <c r="I51" i="1"/>
  <c r="I58" i="1"/>
  <c r="I65" i="1"/>
  <c r="I72" i="1"/>
  <c r="I9" i="1"/>
  <c r="I16" i="1"/>
  <c r="H52" i="1"/>
  <c r="J52" i="1" s="1"/>
  <c r="H66" i="1"/>
  <c r="H10" i="1"/>
  <c r="I114" i="1"/>
  <c r="I135" i="1"/>
  <c r="I157" i="1"/>
  <c r="J157" i="1" s="1"/>
  <c r="H177" i="1"/>
  <c r="J177" i="1" s="1"/>
  <c r="H205" i="1"/>
  <c r="H212" i="1"/>
  <c r="H219" i="1"/>
  <c r="H76" i="1"/>
  <c r="H24" i="1"/>
  <c r="J24" i="1" s="1"/>
  <c r="H53" i="1"/>
  <c r="J53" i="1" s="1"/>
  <c r="H67" i="1"/>
  <c r="I2" i="1"/>
  <c r="J2" i="1" s="1"/>
  <c r="I219" i="1"/>
  <c r="J219" i="1" s="1"/>
  <c r="I76" i="1"/>
  <c r="J76" i="1" s="1"/>
  <c r="I39" i="1"/>
  <c r="I46" i="1"/>
  <c r="I4" i="1"/>
  <c r="H2" i="1"/>
  <c r="I79" i="1"/>
  <c r="H139" i="1"/>
  <c r="I147" i="1"/>
  <c r="I158" i="1"/>
  <c r="H188" i="1"/>
  <c r="H206" i="1"/>
  <c r="H228" i="1"/>
  <c r="H242" i="1"/>
  <c r="J242" i="1" s="1"/>
  <c r="H18" i="1"/>
  <c r="J18" i="1" s="1"/>
  <c r="H47" i="1"/>
  <c r="J47" i="1" s="1"/>
  <c r="H69" i="1"/>
  <c r="H80" i="1"/>
  <c r="H92" i="1"/>
  <c r="H116" i="1"/>
  <c r="I139" i="1"/>
  <c r="H159" i="1"/>
  <c r="I188" i="1"/>
  <c r="I206" i="1"/>
  <c r="I221" i="1"/>
  <c r="I235" i="1"/>
  <c r="J235" i="1" s="1"/>
  <c r="I18" i="1"/>
  <c r="I47" i="1"/>
  <c r="I62" i="1"/>
  <c r="I80" i="1"/>
  <c r="I92" i="1"/>
  <c r="I116" i="1"/>
  <c r="I128" i="1"/>
  <c r="I159" i="1"/>
  <c r="H189" i="1"/>
  <c r="H207" i="1"/>
  <c r="J207" i="1" s="1"/>
  <c r="H222" i="1"/>
  <c r="H236" i="1"/>
  <c r="J236" i="1" s="1"/>
  <c r="H34" i="1"/>
  <c r="J34" i="1" s="1"/>
  <c r="H63" i="1"/>
  <c r="J63" i="1" s="1"/>
  <c r="I162" i="1"/>
  <c r="I207" i="1"/>
  <c r="I86" i="1"/>
  <c r="I98" i="1"/>
  <c r="I110" i="1"/>
  <c r="I122" i="1"/>
  <c r="I134" i="1"/>
  <c r="I145" i="1"/>
  <c r="I156" i="1"/>
  <c r="H165" i="1"/>
  <c r="J165" i="1" s="1"/>
  <c r="H176" i="1"/>
  <c r="J176" i="1" s="1"/>
  <c r="I185" i="1"/>
  <c r="H194" i="1"/>
  <c r="I203" i="1"/>
  <c r="H211" i="1"/>
  <c r="H218" i="1"/>
  <c r="H225" i="1"/>
  <c r="H232" i="1"/>
  <c r="H240" i="1"/>
  <c r="H75" i="1"/>
  <c r="H23" i="1"/>
  <c r="J23" i="1" s="1"/>
  <c r="H30" i="1"/>
  <c r="J30" i="1" s="1"/>
  <c r="H37" i="1"/>
  <c r="H45" i="1"/>
  <c r="J45" i="1" s="1"/>
  <c r="H59" i="1"/>
  <c r="H73" i="1"/>
  <c r="H3" i="1"/>
  <c r="I126" i="1"/>
  <c r="H195" i="1"/>
  <c r="J195" i="1" s="1"/>
  <c r="H234" i="1"/>
  <c r="H39" i="1"/>
  <c r="H60" i="1"/>
  <c r="H11" i="1"/>
  <c r="J11" i="1" s="1"/>
  <c r="H79" i="1"/>
  <c r="J79" i="1" s="1"/>
  <c r="H115" i="1"/>
  <c r="H147" i="1"/>
  <c r="J147" i="1" s="1"/>
  <c r="I177" i="1"/>
  <c r="I205" i="1"/>
  <c r="I234" i="1"/>
  <c r="I32" i="1"/>
  <c r="I60" i="1"/>
  <c r="I91" i="1"/>
  <c r="I169" i="1"/>
  <c r="H213" i="1"/>
  <c r="H25" i="1"/>
  <c r="H12" i="1"/>
  <c r="J12" i="1" s="1"/>
  <c r="I150" i="1"/>
  <c r="I228" i="1"/>
  <c r="I54" i="1"/>
  <c r="I104" i="1"/>
  <c r="H199" i="1"/>
  <c r="J199" i="1" s="1"/>
  <c r="H19" i="1"/>
  <c r="H48" i="1"/>
  <c r="J48" i="1" s="1"/>
  <c r="I140" i="1"/>
  <c r="I87" i="1"/>
  <c r="I99" i="1"/>
  <c r="I111" i="1"/>
  <c r="I123" i="1"/>
  <c r="H135" i="1"/>
  <c r="H146" i="1"/>
  <c r="J146" i="1" s="1"/>
  <c r="H157" i="1"/>
  <c r="I165" i="1"/>
  <c r="I176" i="1"/>
  <c r="I186" i="1"/>
  <c r="I194" i="1"/>
  <c r="I204" i="1"/>
  <c r="I211" i="1"/>
  <c r="I218" i="1"/>
  <c r="I225" i="1"/>
  <c r="J225" i="1" s="1"/>
  <c r="I233" i="1"/>
  <c r="I240" i="1"/>
  <c r="I75" i="1"/>
  <c r="I23" i="1"/>
  <c r="I30" i="1"/>
  <c r="I38" i="1"/>
  <c r="I45" i="1"/>
  <c r="I52" i="1"/>
  <c r="I59" i="1"/>
  <c r="I66" i="1"/>
  <c r="I17" i="1"/>
  <c r="I10" i="1"/>
  <c r="I3" i="1"/>
  <c r="I90" i="1"/>
  <c r="I102" i="1"/>
  <c r="I146" i="1"/>
  <c r="H187" i="1"/>
  <c r="H226" i="1"/>
  <c r="H31" i="1"/>
  <c r="H4" i="1"/>
  <c r="J4" i="1" s="1"/>
  <c r="H103" i="1"/>
  <c r="I138" i="1"/>
  <c r="H169" i="1"/>
  <c r="I187" i="1"/>
  <c r="J187" i="1" s="1"/>
  <c r="I212" i="1"/>
  <c r="J212" i="1" s="1"/>
  <c r="I241" i="1"/>
  <c r="I53" i="1"/>
  <c r="I11" i="1"/>
  <c r="I115" i="1"/>
  <c r="I179" i="1"/>
  <c r="H220" i="1"/>
  <c r="H33" i="1"/>
  <c r="H61" i="1"/>
  <c r="H104" i="1"/>
  <c r="I198" i="1"/>
  <c r="I242" i="1"/>
  <c r="I69" i="1"/>
  <c r="J69" i="1" s="1"/>
  <c r="H140" i="1"/>
  <c r="J140" i="1" s="1"/>
  <c r="H214" i="1"/>
  <c r="H41" i="1"/>
  <c r="H13" i="1"/>
  <c r="J13" i="1" s="1"/>
  <c r="I129" i="1"/>
  <c r="I199" i="1"/>
  <c r="I78" i="1"/>
  <c r="I168" i="1"/>
  <c r="H241" i="1"/>
  <c r="J241" i="1" s="1"/>
  <c r="H46" i="1"/>
  <c r="H91" i="1"/>
  <c r="J91" i="1" s="1"/>
  <c r="H127" i="1"/>
  <c r="J127" i="1" s="1"/>
  <c r="H158" i="1"/>
  <c r="J158" i="1" s="1"/>
  <c r="I195" i="1"/>
  <c r="I227" i="1"/>
  <c r="I24" i="1"/>
  <c r="I68" i="1"/>
  <c r="I127" i="1"/>
  <c r="I197" i="1"/>
  <c r="H235" i="1"/>
  <c r="H40" i="1"/>
  <c r="H5" i="1"/>
  <c r="H128" i="1"/>
  <c r="J128" i="1" s="1"/>
  <c r="I213" i="1"/>
  <c r="I40" i="1"/>
  <c r="J40" i="1" s="1"/>
  <c r="I5" i="1"/>
  <c r="I170" i="1"/>
  <c r="H243" i="1"/>
  <c r="H70" i="1"/>
  <c r="I151" i="1"/>
  <c r="I215" i="1"/>
  <c r="H244" i="1"/>
  <c r="I70" i="1"/>
  <c r="I41" i="1"/>
  <c r="I243" i="1"/>
  <c r="J243" i="1" s="1"/>
  <c r="H208" i="1"/>
  <c r="H152" i="1"/>
  <c r="J152" i="1" s="1"/>
  <c r="I84" i="1"/>
  <c r="H163" i="1"/>
  <c r="I96" i="1"/>
  <c r="H71" i="1"/>
  <c r="J71" i="1" s="1"/>
  <c r="H42" i="1"/>
  <c r="I209" i="1"/>
  <c r="I152" i="1"/>
  <c r="H85" i="1"/>
  <c r="I64" i="1"/>
  <c r="J64" i="1" s="1"/>
  <c r="I35" i="1"/>
  <c r="J35" i="1" s="1"/>
  <c r="I237" i="1"/>
  <c r="I200" i="1"/>
  <c r="J200" i="1" s="1"/>
  <c r="I141" i="1"/>
  <c r="J141" i="1" s="1"/>
  <c r="H64" i="1"/>
  <c r="H35" i="1"/>
  <c r="H237" i="1"/>
  <c r="H200" i="1"/>
  <c r="H141" i="1"/>
  <c r="I63" i="1"/>
  <c r="I34" i="1"/>
  <c r="I236" i="1"/>
  <c r="I192" i="1"/>
  <c r="J192" i="1" s="1"/>
  <c r="H133" i="1"/>
  <c r="J133" i="1" s="1"/>
  <c r="I15" i="1"/>
  <c r="I57" i="1"/>
  <c r="I28" i="1"/>
  <c r="I230" i="1"/>
  <c r="I191" i="1"/>
  <c r="I132" i="1"/>
  <c r="H14" i="1"/>
  <c r="H57" i="1"/>
  <c r="J57" i="1" s="1"/>
  <c r="H28" i="1"/>
  <c r="H230" i="1"/>
  <c r="I182" i="1"/>
  <c r="J182" i="1" s="1"/>
  <c r="H121" i="1"/>
  <c r="J121" i="1" s="1"/>
  <c r="I7" i="1"/>
  <c r="J7" i="1" s="1"/>
  <c r="I50" i="1"/>
  <c r="J50" i="1" s="1"/>
  <c r="I21" i="1"/>
  <c r="I223" i="1"/>
  <c r="I174" i="1"/>
  <c r="H109" i="1"/>
  <c r="J72" i="1"/>
  <c r="H82" i="1"/>
  <c r="H88" i="1"/>
  <c r="H94" i="1"/>
  <c r="H100" i="1"/>
  <c r="H106" i="1"/>
  <c r="H112" i="1"/>
  <c r="H118" i="1"/>
  <c r="H124" i="1"/>
  <c r="H130" i="1"/>
  <c r="H136" i="1"/>
  <c r="J136" i="1" s="1"/>
  <c r="H142" i="1"/>
  <c r="H148" i="1"/>
  <c r="H154" i="1"/>
  <c r="H160" i="1"/>
  <c r="H166" i="1"/>
  <c r="H172" i="1"/>
  <c r="H178" i="1"/>
  <c r="H184" i="1"/>
  <c r="H190" i="1"/>
  <c r="H196" i="1"/>
  <c r="H202" i="1"/>
  <c r="I2" i="7"/>
  <c r="I82" i="1"/>
  <c r="I88" i="1"/>
  <c r="I94" i="1"/>
  <c r="I100" i="1"/>
  <c r="I106" i="1"/>
  <c r="I112" i="1"/>
  <c r="I118" i="1"/>
  <c r="I124" i="1"/>
  <c r="J124" i="1" s="1"/>
  <c r="I130" i="1"/>
  <c r="I136" i="1"/>
  <c r="I142" i="1"/>
  <c r="I148" i="1"/>
  <c r="I154" i="1"/>
  <c r="I160" i="1"/>
  <c r="I166" i="1"/>
  <c r="I172" i="1"/>
  <c r="I178" i="1"/>
  <c r="I184" i="1"/>
  <c r="I190" i="1"/>
  <c r="I196" i="1"/>
  <c r="I202" i="1"/>
  <c r="I208" i="1"/>
  <c r="I214" i="1"/>
  <c r="I220" i="1"/>
  <c r="J220" i="1" s="1"/>
  <c r="I226" i="1"/>
  <c r="I232" i="1"/>
  <c r="J232" i="1" s="1"/>
  <c r="I238" i="1"/>
  <c r="J238" i="1" s="1"/>
  <c r="I244" i="1"/>
  <c r="I19" i="1"/>
  <c r="J19" i="1" s="1"/>
  <c r="I25" i="1"/>
  <c r="J25" i="1" s="1"/>
  <c r="I31" i="1"/>
  <c r="J31" i="1" s="1"/>
  <c r="I37" i="1"/>
  <c r="J37" i="1" s="1"/>
  <c r="I43" i="1"/>
  <c r="I49" i="1"/>
  <c r="I55" i="1"/>
  <c r="I61" i="1"/>
  <c r="I67" i="1"/>
  <c r="J67" i="1" s="1"/>
  <c r="I73" i="1"/>
  <c r="J73" i="1" s="1"/>
  <c r="I8" i="1"/>
  <c r="I14" i="1"/>
  <c r="H77" i="1"/>
  <c r="J77" i="1" s="1"/>
  <c r="H83" i="1"/>
  <c r="H89" i="1"/>
  <c r="H95" i="1"/>
  <c r="H101" i="1"/>
  <c r="H107" i="1"/>
  <c r="H113" i="1"/>
  <c r="H119" i="1"/>
  <c r="H125" i="1"/>
  <c r="H137" i="1"/>
  <c r="H143" i="1"/>
  <c r="H149" i="1"/>
  <c r="H155" i="1"/>
  <c r="H161" i="1"/>
  <c r="H167" i="1"/>
  <c r="H173" i="1"/>
  <c r="H179" i="1"/>
  <c r="H185" i="1"/>
  <c r="H191" i="1"/>
  <c r="H203" i="1"/>
  <c r="J203" i="1" s="1"/>
  <c r="H209" i="1"/>
  <c r="H215" i="1"/>
  <c r="J215" i="1" s="1"/>
  <c r="H221" i="1"/>
  <c r="H233" i="1"/>
  <c r="H239" i="1"/>
  <c r="J239" i="1" s="1"/>
  <c r="H245" i="1"/>
  <c r="J245" i="1" s="1"/>
  <c r="H26" i="1"/>
  <c r="J26" i="1" s="1"/>
  <c r="H32" i="1"/>
  <c r="J32" i="1" s="1"/>
  <c r="H44" i="1"/>
  <c r="H50" i="1"/>
  <c r="H62" i="1"/>
  <c r="J62" i="1" s="1"/>
  <c r="H17" i="1"/>
  <c r="H9" i="1"/>
  <c r="J9" i="1" s="1"/>
  <c r="H15" i="1"/>
  <c r="I89" i="1"/>
  <c r="I101" i="1"/>
  <c r="I113" i="1"/>
  <c r="I119" i="1"/>
  <c r="I125" i="1"/>
  <c r="I143" i="1"/>
  <c r="I149" i="1"/>
  <c r="I155" i="1"/>
  <c r="I173" i="1"/>
  <c r="H131" i="1"/>
  <c r="H197" i="1"/>
  <c r="H227" i="1"/>
  <c r="J227" i="1" s="1"/>
  <c r="H20" i="1"/>
  <c r="H38" i="1"/>
  <c r="J38" i="1" s="1"/>
  <c r="H56" i="1"/>
  <c r="J56" i="1" s="1"/>
  <c r="H68" i="1"/>
  <c r="J68" i="1" s="1"/>
  <c r="I95" i="1"/>
  <c r="I137" i="1"/>
  <c r="I167" i="1"/>
  <c r="I77" i="1"/>
  <c r="I83" i="1"/>
  <c r="I107" i="1"/>
  <c r="J107" i="1" s="1"/>
  <c r="I131" i="1"/>
  <c r="I161" i="1"/>
  <c r="H78" i="1"/>
  <c r="H84" i="1"/>
  <c r="H90" i="1"/>
  <c r="H96" i="1"/>
  <c r="J96" i="1" s="1"/>
  <c r="H102" i="1"/>
  <c r="H108" i="1"/>
  <c r="J108" i="1" s="1"/>
  <c r="H114" i="1"/>
  <c r="H120" i="1"/>
  <c r="H126" i="1"/>
  <c r="J126" i="1" s="1"/>
  <c r="H132" i="1"/>
  <c r="J132" i="1" s="1"/>
  <c r="H138" i="1"/>
  <c r="J138" i="1" s="1"/>
  <c r="H144" i="1"/>
  <c r="J144" i="1" s="1"/>
  <c r="H150" i="1"/>
  <c r="H156" i="1"/>
  <c r="H162" i="1"/>
  <c r="J162" i="1" s="1"/>
  <c r="H168" i="1"/>
  <c r="J168" i="1" s="1"/>
  <c r="H174" i="1"/>
  <c r="J174" i="1" s="1"/>
  <c r="H180" i="1"/>
  <c r="J180" i="1" s="1"/>
  <c r="H186" i="1"/>
  <c r="H192" i="1"/>
  <c r="H198" i="1"/>
  <c r="H204" i="1"/>
  <c r="H81" i="1"/>
  <c r="H87" i="1"/>
  <c r="H93" i="1"/>
  <c r="J93" i="1" s="1"/>
  <c r="H99" i="1"/>
  <c r="H105" i="1"/>
  <c r="H111" i="1"/>
  <c r="J111" i="1" s="1"/>
  <c r="H117" i="1"/>
  <c r="J117" i="1" s="1"/>
  <c r="H123" i="1"/>
  <c r="H129" i="1"/>
  <c r="J189" i="1"/>
  <c r="J159" i="1"/>
  <c r="J153" i="1"/>
  <c r="J87" i="1"/>
  <c r="J70" i="1"/>
  <c r="J58" i="1"/>
  <c r="J223" i="1"/>
  <c r="J205" i="1"/>
  <c r="J151" i="1"/>
  <c r="J109" i="1"/>
  <c r="J97" i="1"/>
  <c r="J85" i="1"/>
  <c r="J163" i="1"/>
  <c r="J33" i="1"/>
  <c r="J27" i="1"/>
  <c r="J21" i="1"/>
  <c r="J74" i="1"/>
  <c r="J240" i="1"/>
  <c r="J216" i="1"/>
  <c r="J120" i="1"/>
  <c r="J224" i="1"/>
  <c r="J194" i="1"/>
  <c r="J92" i="1"/>
  <c r="J230" i="1"/>
  <c r="J218" i="1"/>
  <c r="J188" i="1"/>
  <c r="J170" i="1"/>
  <c r="J116" i="1"/>
  <c r="J104" i="1"/>
  <c r="J28" i="1"/>
  <c r="J211" i="1"/>
  <c r="J103" i="1"/>
  <c r="J234" i="1"/>
  <c r="J20" i="1"/>
  <c r="J42" i="1"/>
  <c r="J110" i="1"/>
  <c r="J86" i="1"/>
  <c r="J139" i="1"/>
  <c r="J49" i="1"/>
  <c r="J88" i="1"/>
  <c r="J41" i="1"/>
  <c r="J80" i="1"/>
  <c r="J16" i="1"/>
  <c r="J179" i="1"/>
  <c r="J59" i="1"/>
  <c r="J90" i="1" l="1"/>
  <c r="J222" i="1"/>
  <c r="J228" i="1"/>
  <c r="J183" i="1"/>
  <c r="J244" i="1"/>
  <c r="J5" i="1"/>
  <c r="J46" i="1"/>
  <c r="J169" i="1"/>
  <c r="J213" i="1"/>
  <c r="J60" i="1"/>
  <c r="J75" i="1"/>
  <c r="J145" i="1"/>
  <c r="J206" i="1"/>
  <c r="J10" i="1"/>
  <c r="J22" i="1"/>
  <c r="J39" i="1"/>
  <c r="J66" i="1"/>
  <c r="J29" i="1"/>
  <c r="J150" i="1"/>
  <c r="J193" i="1"/>
  <c r="J3" i="1"/>
  <c r="J231" i="1"/>
  <c r="J102" i="1"/>
  <c r="J51" i="1"/>
  <c r="J15" i="1"/>
  <c r="J61" i="1"/>
  <c r="J135" i="1"/>
  <c r="J204" i="1"/>
  <c r="J148" i="1"/>
  <c r="J237" i="1"/>
  <c r="J115" i="1"/>
  <c r="J129" i="1"/>
  <c r="J186" i="1"/>
  <c r="J114" i="1"/>
  <c r="J44" i="1"/>
  <c r="J118" i="1"/>
  <c r="J190" i="1"/>
  <c r="J178" i="1"/>
  <c r="J43" i="1"/>
  <c r="J123" i="1"/>
  <c r="J95" i="1"/>
  <c r="J99" i="1"/>
  <c r="J156" i="1"/>
  <c r="J84" i="1"/>
  <c r="J101" i="1"/>
  <c r="J233" i="1"/>
  <c r="J149" i="1"/>
  <c r="J14" i="1"/>
  <c r="J78" i="1"/>
  <c r="J89" i="1"/>
  <c r="J221" i="1"/>
  <c r="J8" i="1"/>
  <c r="J81" i="1"/>
  <c r="J197" i="1"/>
  <c r="J209" i="1"/>
  <c r="J125" i="1"/>
  <c r="J226" i="1"/>
  <c r="J142" i="1"/>
  <c r="J105" i="1"/>
  <c r="J106" i="1"/>
  <c r="J198" i="1"/>
  <c r="J55" i="1"/>
  <c r="J202" i="1"/>
  <c r="J17" i="1"/>
  <c r="J191" i="1"/>
  <c r="J113" i="1"/>
  <c r="J214" i="1"/>
  <c r="J130" i="1"/>
  <c r="J185" i="1"/>
  <c r="J208" i="1"/>
  <c r="J196" i="1"/>
  <c r="J154" i="1"/>
  <c r="J82" i="1"/>
  <c r="J173" i="1"/>
  <c r="J119" i="1"/>
  <c r="J161" i="1"/>
  <c r="J83" i="1"/>
  <c r="J155" i="1"/>
  <c r="J160" i="1"/>
  <c r="J131" i="1"/>
  <c r="J143" i="1"/>
  <c r="J137" i="1"/>
  <c r="J184" i="1"/>
  <c r="J112" i="1"/>
  <c r="J167" i="1"/>
  <c r="J172" i="1"/>
  <c r="J100" i="1"/>
  <c r="J166" i="1"/>
  <c r="J94" i="1"/>
  <c r="H3" i="7"/>
  <c r="H131" i="7"/>
  <c r="H4" i="7"/>
  <c r="H132" i="7"/>
  <c r="H2" i="7"/>
  <c r="A4" i="8" s="1" a="1"/>
  <c r="A4" i="8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<sst xmlns="http://schemas.openxmlformats.org/spreadsheetml/2006/main" count="1319" uniqueCount="241">
  <si>
    <t>Colle de fixation</t>
  </si>
  <si>
    <t>A11</t>
  </si>
  <si>
    <t>Scellement Chimique</t>
  </si>
  <si>
    <t>A12</t>
  </si>
  <si>
    <t>Mastic Acrylique Blanc</t>
  </si>
  <si>
    <t>A13</t>
  </si>
  <si>
    <t>Legalais</t>
  </si>
  <si>
    <t>Colle décoration</t>
  </si>
  <si>
    <t>594  432</t>
  </si>
  <si>
    <t>A14</t>
  </si>
  <si>
    <t>A15</t>
  </si>
  <si>
    <t>Silicone Neutre Blanc lavabo</t>
  </si>
  <si>
    <t>A16</t>
  </si>
  <si>
    <t>Raixens</t>
  </si>
  <si>
    <t>Mastic Acrylique spéciale peinture</t>
  </si>
  <si>
    <t>A17</t>
  </si>
  <si>
    <t>RX-422</t>
  </si>
  <si>
    <t>SA Silicone Sanitaire</t>
  </si>
  <si>
    <t>Sa Silicone</t>
  </si>
  <si>
    <t>A16 bis</t>
  </si>
  <si>
    <t>Rubson</t>
  </si>
  <si>
    <t>Silirub Al2T</t>
  </si>
  <si>
    <t>Al2T</t>
  </si>
  <si>
    <t>A18</t>
  </si>
  <si>
    <t>Soudal</t>
  </si>
  <si>
    <t>Manchon a Clip</t>
  </si>
  <si>
    <t>A19</t>
  </si>
  <si>
    <t>Eponge</t>
  </si>
  <si>
    <t>A20</t>
  </si>
  <si>
    <t>Rozenbal</t>
  </si>
  <si>
    <t>Rouleau Patte a lapin</t>
  </si>
  <si>
    <t>A21</t>
  </si>
  <si>
    <t>Manchon a Clip Anti Goutte supérieur</t>
  </si>
  <si>
    <t>A22</t>
  </si>
  <si>
    <t>Brosse à Réchampir</t>
  </si>
  <si>
    <t>282 095 N°4</t>
  </si>
  <si>
    <t>A23</t>
  </si>
  <si>
    <t>Pinceau</t>
  </si>
  <si>
    <t>N°6</t>
  </si>
  <si>
    <t>A24</t>
  </si>
  <si>
    <t>Manchon à Clip Antigoutte Supérieur</t>
  </si>
  <si>
    <t>A25</t>
  </si>
  <si>
    <t>Monture à Clip</t>
  </si>
  <si>
    <t>A26</t>
  </si>
  <si>
    <t>Rouleau</t>
  </si>
  <si>
    <t>A27</t>
  </si>
  <si>
    <t>Rouleau Abrasives/ Abrasif</t>
  </si>
  <si>
    <t>70 x 125 mm ; 2 3/4 x 5 pouce</t>
  </si>
  <si>
    <t>A28</t>
  </si>
  <si>
    <t>SIA</t>
  </si>
  <si>
    <t>N° Enreg.</t>
  </si>
  <si>
    <t>FOURNISSEUR</t>
  </si>
  <si>
    <t>Tête Interchangeable</t>
  </si>
  <si>
    <t>B1</t>
  </si>
  <si>
    <t>Presto</t>
  </si>
  <si>
    <t>Tête Interchangeable Robinet pedale</t>
  </si>
  <si>
    <t>B2</t>
  </si>
  <si>
    <t>Robinet Applique</t>
  </si>
  <si>
    <t>B3</t>
  </si>
  <si>
    <t>Cartouche Douche P5005</t>
  </si>
  <si>
    <t>B4</t>
  </si>
  <si>
    <t>Robinet P12 Applique Urinoir</t>
  </si>
  <si>
    <t>B5</t>
  </si>
  <si>
    <t>Robinet Applique -9 1/mn - reglable; - 6 Sec plus moins 2 Sec. Urinoir</t>
  </si>
  <si>
    <t>B6</t>
  </si>
  <si>
    <t>Delabie</t>
  </si>
  <si>
    <t>Presto Urinoir TC</t>
  </si>
  <si>
    <t>Poigné Manœuvre</t>
  </si>
  <si>
    <t>94522.80.2</t>
  </si>
  <si>
    <t>B7</t>
  </si>
  <si>
    <t>Lorans</t>
  </si>
  <si>
    <t>B8</t>
  </si>
  <si>
    <t>Tempo stop 1/2 7 Sec.</t>
  </si>
  <si>
    <t>B9</t>
  </si>
  <si>
    <t>Tempo stop 15 Sec.</t>
  </si>
  <si>
    <t>B10</t>
  </si>
  <si>
    <t>Tempo stop 30 Sec.</t>
  </si>
  <si>
    <t>B11</t>
  </si>
  <si>
    <t>Tempo Flux WC</t>
  </si>
  <si>
    <t>B12</t>
  </si>
  <si>
    <t>Presto DL 350S Douche Robinet</t>
  </si>
  <si>
    <t>B13</t>
  </si>
  <si>
    <t>Chasse Robinet</t>
  </si>
  <si>
    <t>B14</t>
  </si>
  <si>
    <t>Tête Interchangeable Douche</t>
  </si>
  <si>
    <t>B15</t>
  </si>
  <si>
    <t>Mitigeur</t>
  </si>
  <si>
    <t>Mitigeur Lavabo</t>
  </si>
  <si>
    <t>Presto Eclair XL TC</t>
  </si>
  <si>
    <t>B16</t>
  </si>
  <si>
    <t xml:space="preserve">Presto Eclair </t>
  </si>
  <si>
    <t>B17</t>
  </si>
  <si>
    <t>Premix Compact</t>
  </si>
  <si>
    <t>B18</t>
  </si>
  <si>
    <t>Flexible Extensible Siphon RECM 32</t>
  </si>
  <si>
    <t>Recm</t>
  </si>
  <si>
    <t>C1</t>
  </si>
  <si>
    <t>C2</t>
  </si>
  <si>
    <t>Nicoll</t>
  </si>
  <si>
    <t>Wavin</t>
  </si>
  <si>
    <t>C3</t>
  </si>
  <si>
    <t>C4</t>
  </si>
  <si>
    <t xml:space="preserve">Flexible Extensible Siphon </t>
  </si>
  <si>
    <t>300/600 Recm 32</t>
  </si>
  <si>
    <t>C5</t>
  </si>
  <si>
    <t>PBTUB</t>
  </si>
  <si>
    <t>paquet Joint Fibre Elastomere</t>
  </si>
  <si>
    <t>17/23 14x20x1,5</t>
  </si>
  <si>
    <t>Joint Fibre</t>
  </si>
  <si>
    <t>Sirius</t>
  </si>
  <si>
    <t>C6</t>
  </si>
  <si>
    <t>Vidage pour Evier laboratoire</t>
  </si>
  <si>
    <t>C7</t>
  </si>
  <si>
    <t>Flexible Extensible pour Siphon</t>
  </si>
  <si>
    <t>RECM 32</t>
  </si>
  <si>
    <t>C8</t>
  </si>
  <si>
    <t>Mamelon 1/2 D.M</t>
  </si>
  <si>
    <t>C9</t>
  </si>
  <si>
    <t>Legalais?</t>
  </si>
  <si>
    <t>Mamelon M.M</t>
  </si>
  <si>
    <t>C10</t>
  </si>
  <si>
    <t>C11</t>
  </si>
  <si>
    <t>Viega</t>
  </si>
  <si>
    <t xml:space="preserve">Mamelon </t>
  </si>
  <si>
    <t>Mamelon 3/4, 1/2 MF FEM red</t>
  </si>
  <si>
    <t>C12</t>
  </si>
  <si>
    <t>C13</t>
  </si>
  <si>
    <t>Mamelon 3/8</t>
  </si>
  <si>
    <t>C14</t>
  </si>
  <si>
    <t>Mamelon 3/4 1/2</t>
  </si>
  <si>
    <t>C15</t>
  </si>
  <si>
    <t>Mamelon MF 3/4 - 1/2</t>
  </si>
  <si>
    <t>C16</t>
  </si>
  <si>
    <t xml:space="preserve">Mamelon - DM 1'' 3/4 </t>
  </si>
  <si>
    <t>C17</t>
  </si>
  <si>
    <t>Mamelon MF 1/2</t>
  </si>
  <si>
    <t>C18</t>
  </si>
  <si>
    <t>Mamelon Male 15/21 - 12/17</t>
  </si>
  <si>
    <t>C19</t>
  </si>
  <si>
    <t>Mamelon 1/2  3/8</t>
  </si>
  <si>
    <t>C20</t>
  </si>
  <si>
    <t>Bouchons M 1/2</t>
  </si>
  <si>
    <t>C21</t>
  </si>
  <si>
    <t>Bouchons M 3/8</t>
  </si>
  <si>
    <t>C22</t>
  </si>
  <si>
    <t>Bouchon Femelle</t>
  </si>
  <si>
    <t>Baillonette Laiton</t>
  </si>
  <si>
    <t>Baillonette 2 Ergos</t>
  </si>
  <si>
    <t>Baillonette</t>
  </si>
  <si>
    <t>Conic</t>
  </si>
  <si>
    <t>Baillo 2 Ergos</t>
  </si>
  <si>
    <t xml:space="preserve">Baillo 2 Ergos </t>
  </si>
  <si>
    <t>Conic Caché</t>
  </si>
  <si>
    <t>Conic Visser</t>
  </si>
  <si>
    <t>Gouj</t>
  </si>
  <si>
    <t xml:space="preserve">Conic </t>
  </si>
  <si>
    <t>Conic visser</t>
  </si>
  <si>
    <t>Conic Laiton</t>
  </si>
  <si>
    <t>baillonette 2 argos</t>
  </si>
  <si>
    <t>conic a vissé</t>
  </si>
  <si>
    <t>40 mm</t>
  </si>
  <si>
    <t>45 mm</t>
  </si>
  <si>
    <t>50 mm</t>
  </si>
  <si>
    <t>70 mm</t>
  </si>
  <si>
    <t>65 mm</t>
  </si>
  <si>
    <t>60 mm</t>
  </si>
  <si>
    <t>55 mm</t>
  </si>
  <si>
    <t>85 mm</t>
  </si>
  <si>
    <t>80 mm</t>
  </si>
  <si>
    <t>Deny Fontaine</t>
  </si>
  <si>
    <t>DESIGNATION ARTICLE</t>
  </si>
  <si>
    <t>REFERENCE</t>
  </si>
  <si>
    <t>EMPLACEMENT STOCK</t>
  </si>
  <si>
    <t>SORTIE DE STOCK</t>
  </si>
  <si>
    <t>SOLDE STOCK</t>
  </si>
  <si>
    <t>SEUIL D'ALERTE</t>
  </si>
  <si>
    <t>STOCK MAXI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</si>
  <si>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</si>
  <si>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</si>
  <si>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</si>
  <si>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</si>
  <si>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</si>
  <si>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</si>
  <si>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</si>
  <si>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</si>
  <si>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</si>
  <si>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</si>
  <si>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</si>
  <si>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</si>
  <si>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PIERRE DUFOUR</t>
  </si>
  <si>
    <t>SAMIR CHELFI</t>
  </si>
  <si>
    <t>THIERRY MORIN</t>
  </si>
  <si>
    <t>CLAUDY THONO</t>
  </si>
  <si>
    <t>JOAO QUIDIMBU</t>
  </si>
  <si>
    <t>MABASA BIBOKO</t>
  </si>
  <si>
    <t>SERGIO AUGUSTO DIAS INES</t>
  </si>
  <si>
    <t>CORENTIN NIBERT</t>
  </si>
  <si>
    <t>GAEL LAFONTAINE</t>
  </si>
  <si>
    <t>ABDELKADER EL HAFIANE</t>
  </si>
  <si>
    <t>JEAN MBEMBA</t>
  </si>
  <si>
    <t>JEAN DAUBLAS</t>
  </si>
  <si>
    <t>MAMADOU DIALLO</t>
  </si>
  <si>
    <t>EMMANUEL NGOMA</t>
  </si>
  <si>
    <t>KARANI ADAM</t>
  </si>
  <si>
    <t>GASIM AHMED</t>
  </si>
  <si>
    <t>CLINTON TANYIFOR</t>
  </si>
  <si>
    <t>CHOUAIB BEN MBAIRIK</t>
  </si>
  <si>
    <t>ERIC DIETSH</t>
  </si>
  <si>
    <t>ALAIN GRIMBERG</t>
  </si>
  <si>
    <t>WATA BANGENGANDO</t>
  </si>
  <si>
    <t>THEOPHILE MAINGUY</t>
  </si>
  <si>
    <t>KAZADI KABONGO</t>
  </si>
  <si>
    <t>SERY DJOUA</t>
  </si>
  <si>
    <t>ROODY DUVILLAGE</t>
  </si>
  <si>
    <t>ERIC AUVRE</t>
  </si>
  <si>
    <t>JOEL JULAN</t>
  </si>
  <si>
    <t>EMMANUEL OUZE</t>
  </si>
  <si>
    <t>ADAMA DIAWARA</t>
  </si>
  <si>
    <t>DRISSA KAMATE</t>
  </si>
  <si>
    <t>TYPE DE MATERIEL</t>
  </si>
  <si>
    <t>PEINTURE</t>
  </si>
  <si>
    <t>PLOMBERIE</t>
  </si>
  <si>
    <t>ELECT CFA</t>
  </si>
  <si>
    <t>ELECT CFO</t>
  </si>
  <si>
    <t>CANONS SERRURES</t>
  </si>
  <si>
    <t>Flex FM 32Ѳ</t>
  </si>
  <si>
    <t>Flex FM 32 ф</t>
  </si>
  <si>
    <t>Coude 90 ф 50</t>
  </si>
  <si>
    <t xml:space="preserve"> ф 50</t>
  </si>
  <si>
    <t>T Ѳ 50 FF</t>
  </si>
  <si>
    <t>T ф 50</t>
  </si>
  <si>
    <t>MOIS</t>
  </si>
  <si>
    <t>NOM</t>
  </si>
  <si>
    <t>TYPE MATERIEL</t>
  </si>
  <si>
    <t>DESIGNATION</t>
  </si>
  <si>
    <t>ATELIER</t>
  </si>
  <si>
    <t>ENTREE EN STOCK</t>
  </si>
  <si>
    <t>G6</t>
  </si>
  <si>
    <t>CD</t>
  </si>
  <si>
    <t>QUANTITE STOCK INITIAL</t>
  </si>
  <si>
    <t>ETAT DU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</si>
</sst>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name val="Calibri"/>
      <family val="2"/>
      <scheme val="minor"/>
    </font>
    <font>
      <sz val="8"/>
      <color theme="0"/>
      <name val="Tahoma"/>
      <family val="2"/>
    </font>
    <font>
      <sz val="8"/>
      <color theme="1"/>
      <name val="Tahoma"/>
      <family val="2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left" vertical="center" wrapText="1" indent="1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1" fillId="0" borderId="0" xfId="0" applyFont="1" applyAlignment="1">
      <alignment horizontal="left" vertical="center" wrapText="1" inden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1"/>
    </xf>
    <xf numFmtId="3" fontId="4" fillId="0" borderId="1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inden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11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  <fill>
        <patternFill>
          <fgColor theme="0"/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  <fill>
        <patternFill>
          <fgColor theme="0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DF819-F2AE-40E6-B84E-46A98AEEA95E}">
  <sheetPr>
    <tabColor theme="4"/>
  </sheetPr>
  <dimension ref="A1:I148"/>
  <sheetViews>
    <sheetView showGridLines="0" tabSelected="1" workbookViewId="0">
      <pane ySplit="1" topLeftCell="A2" activePane="bottomLeft" state="frozen"/>
      <selection pane="bottomLeft" activeCell="B8" sqref="B8"/>
    </sheetView>
  </sheetViews>
  <sheetFormatPr baseColWidth="10" defaultRowHeight="14.5" x14ac:dyDescent="0.35"/>
  <cols>
    <col min="1" max="1" width="10.90625" style="11"/>
    <col min="2" max="2" width="21.6328125" style="11" customWidth="1"/>
    <col min="3" max="3" width="18.453125" style="11" customWidth="1"/>
    <col min="4" max="4" width="23.1796875" style="11" bestFit="1" customWidth="1"/>
    <col min="5" max="6" width="15.1796875" style="12" customWidth="1"/>
    <col min="7" max="7" width="10.453125" style="11" customWidth="1"/>
    <col min="8" max="8" width="13.81640625" style="12" bestFit="1" customWidth="1"/>
    <col min="9" max="9" width="13.6328125" style="11" bestFit="1" customWidth="1"/>
    <col min="10" max="16384" width="10.90625" style="3"/>
  </cols>
  <sheetData>
    <row r="1" spans="1:9" s="2" customFormat="1" ht="25" customHeight="1" x14ac:dyDescent="0.35">
      <c r="A1" s="10" t="s">
        <v>231</v>
      </c>
      <c r="B1" s="10" t="s">
        <v>232</v>
      </c>
      <c r="C1" s="10" t="s">
        <v>233</v>
      </c>
      <c r="D1" s="10" t="s">
        <v>234</v>
      </c>
      <c r="E1" s="10" t="s">
        <v>173</v>
      </c>
      <c r="F1" s="10" t="s">
        <v>236</v>
      </c>
      <c r="G1" s="10" t="s">
        <v>235</v>
      </c>
      <c r="H1" s="10" t="s">
        <v>240</v>
      </c>
      <c r="I1" s="10" t="s">
        <v>175</v>
      </c>
    </row>
    <row r="2" spans="1:9" x14ac:dyDescent="0.35">
      <c r="A2" s="11" t="s">
        <v>177</v>
      </c>
      <c r="C2" s="11" t="s">
        <v>220</v>
      </c>
      <c r="E2" s="12">
        <v>10</v>
      </c>
      <c r="H2" s="12" t="str">
        <f>IFERROR(VLOOKUP('SUIVI DES STOCKS'!D2,'ETAT DES STOCKS'!C:J,8,FALSE),"KO")</f>
        <v>KO</v>
      </c>
      <c r="I2" s="11" t="str">
        <f>IFERROR(VLOOKUP('SUIVI DES STOCKS'!D2,'ETAT DES STOCKS'!C:K,9,FALSE),"")</f>
        <v/>
      </c>
    </row>
    <row r="3" spans="1:9" x14ac:dyDescent="0.35">
      <c r="A3" s="11" t="s">
        <v>177</v>
      </c>
      <c r="C3" s="11" t="s">
        <v>222</v>
      </c>
      <c r="F3" s="12">
        <v>2</v>
      </c>
      <c r="H3" s="12" t="str">
        <f>IFERROR(VLOOKUP('SUIVI DES STOCKS'!D3,'ETAT DES STOCKS'!C:J,8,FALSE),"KO")</f>
        <v>KO</v>
      </c>
      <c r="I3" s="11" t="str">
        <f>IFERROR(VLOOKUP('SUIVI DES STOCKS'!D3,'ETAT DES STOCKS'!C:K,9,FALSE),"")</f>
        <v/>
      </c>
    </row>
    <row r="4" spans="1:9" x14ac:dyDescent="0.35">
      <c r="A4" s="11" t="s">
        <v>177</v>
      </c>
      <c r="C4" s="11" t="s">
        <v>220</v>
      </c>
      <c r="F4" s="12">
        <v>15</v>
      </c>
      <c r="H4" s="12" t="str">
        <f>IFERROR(VLOOKUP('SUIVI DES STOCKS'!D4,'ETAT DES STOCKS'!C:J,8,FALSE),"KO")</f>
        <v>KO</v>
      </c>
      <c r="I4" s="11" t="str">
        <f>IFERROR(VLOOKUP('SUIVI DES STOCKS'!D4,'ETAT DES STOCKS'!C:K,9,FALSE),"")</f>
        <v/>
      </c>
    </row>
    <row r="5" spans="1:9" x14ac:dyDescent="0.35">
      <c r="C5" s="11" t="s">
        <v>224</v>
      </c>
      <c r="H5" s="12" t="str">
        <f>IFERROR(VLOOKUP('SUIVI DES STOCKS'!D5,'ETAT DES STOCKS'!C:J,8,FALSE),"KO")</f>
        <v>KO</v>
      </c>
      <c r="I5" s="11" t="str">
        <f>IFERROR(VLOOKUP('SUIVI DES STOCKS'!D5,'ETAT DES STOCKS'!C:K,9,FALSE),"")</f>
        <v/>
      </c>
    </row>
    <row r="6" spans="1:9" x14ac:dyDescent="0.35">
      <c r="H6" s="12" t="str">
        <f>IFERROR(VLOOKUP('SUIVI DES STOCKS'!D6,'ETAT DES STOCKS'!C:J,8,FALSE),"KO")</f>
        <v>KO</v>
      </c>
      <c r="I6" s="11" t="str">
        <f>IFERROR(VLOOKUP('SUIVI DES STOCKS'!D6,'ETAT DES STOCKS'!C:K,9,FALSE),"")</f>
        <v/>
      </c>
    </row>
    <row r="7" spans="1:9" x14ac:dyDescent="0.35">
      <c r="H7" s="12" t="str">
        <f>IFERROR(VLOOKUP('SUIVI DES STOCKS'!D7,'ETAT DES STOCKS'!C:J,8,FALSE),"KO")</f>
        <v>KO</v>
      </c>
      <c r="I7" s="11" t="str">
        <f>IFERROR(VLOOKUP('SUIVI DES STOCKS'!D7,'ETAT DES STOCKS'!C:K,9,FALSE),"")</f>
        <v/>
      </c>
    </row>
    <row r="8" spans="1:9" x14ac:dyDescent="0.35">
      <c r="H8" s="12" t="str">
        <f>IFERROR(VLOOKUP('SUIVI DES STOCKS'!D8,'ETAT DES STOCKS'!C:J,8,FALSE),"KO")</f>
        <v>KO</v>
      </c>
      <c r="I8" s="11" t="str">
        <f>IFERROR(VLOOKUP('SUIVI DES STOCKS'!D8,'ETAT DES STOCKS'!C:K,9,FALSE),"")</f>
        <v/>
      </c>
    </row>
    <row r="9" spans="1:9" x14ac:dyDescent="0.35">
      <c r="H9" s="12" t="str">
        <f>IFERROR(VLOOKUP('SUIVI DES STOCKS'!D9,'ETAT DES STOCKS'!C:J,8,FALSE),"KO")</f>
        <v>KO</v>
      </c>
      <c r="I9" s="11" t="str">
        <f>IFERROR(VLOOKUP('SUIVI DES STOCKS'!D9,'ETAT DES STOCKS'!C:K,9,FALSE),"")</f>
        <v/>
      </c>
    </row>
    <row r="10" spans="1:9" x14ac:dyDescent="0.35">
      <c r="H10" s="12" t="str">
        <f>IFERROR(VLOOKUP('SUIVI DES STOCKS'!D10,'ETAT DES STOCKS'!C:J,8,FALSE),"KO")</f>
        <v>KO</v>
      </c>
      <c r="I10" s="11" t="str">
        <f>IFERROR(VLOOKUP('SUIVI DES STOCKS'!D10,'ETAT DES STOCKS'!C:K,9,FALSE),"")</f>
        <v/>
      </c>
    </row>
    <row r="11" spans="1:9" x14ac:dyDescent="0.35">
      <c r="H11" s="12" t="str">
        <f>IFERROR(VLOOKUP('SUIVI DES STOCKS'!D11,'ETAT DES STOCKS'!C:J,8,FALSE),"KO")</f>
        <v>KO</v>
      </c>
      <c r="I11" s="11" t="str">
        <f>IFERROR(VLOOKUP('SUIVI DES STOCKS'!D11,'ETAT DES STOCKS'!C:K,9,FALSE),"")</f>
        <v/>
      </c>
    </row>
    <row r="12" spans="1:9" x14ac:dyDescent="0.35">
      <c r="H12" s="12" t="str">
        <f>IFERROR(VLOOKUP('SUIVI DES STOCKS'!D12,'ETAT DES STOCKS'!C:J,8,FALSE),"KO")</f>
        <v>KO</v>
      </c>
      <c r="I12" s="11" t="str">
        <f>IFERROR(VLOOKUP('SUIVI DES STOCKS'!D12,'ETAT DES STOCKS'!C:K,9,FALSE),"")</f>
        <v/>
      </c>
    </row>
    <row r="13" spans="1:9" x14ac:dyDescent="0.35">
      <c r="H13" s="12" t="str">
        <f>IFERROR(VLOOKUP('SUIVI DES STOCKS'!D13,'ETAT DES STOCKS'!C:J,8,FALSE),"KO")</f>
        <v>KO</v>
      </c>
      <c r="I13" s="11" t="str">
        <f>IFERROR(VLOOKUP('SUIVI DES STOCKS'!D13,'ETAT DES STOCKS'!C:K,9,FALSE),"")</f>
        <v/>
      </c>
    </row>
    <row r="14" spans="1:9" x14ac:dyDescent="0.35">
      <c r="H14" s="12" t="str">
        <f>IFERROR(VLOOKUP('SUIVI DES STOCKS'!D14,'ETAT DES STOCKS'!C:J,8,FALSE),"KO")</f>
        <v>KO</v>
      </c>
      <c r="I14" s="11" t="str">
        <f>IFERROR(VLOOKUP('SUIVI DES STOCKS'!D14,'ETAT DES STOCKS'!C:K,9,FALSE),"")</f>
        <v/>
      </c>
    </row>
    <row r="15" spans="1:9" x14ac:dyDescent="0.35">
      <c r="H15" s="12" t="str">
        <f>IFERROR(VLOOKUP('SUIVI DES STOCKS'!D15,'ETAT DES STOCKS'!C:J,8,FALSE),"KO")</f>
        <v>KO</v>
      </c>
      <c r="I15" s="11" t="str">
        <f>IFERROR(VLOOKUP('SUIVI DES STOCKS'!D15,'ETAT DES STOCKS'!C:K,9,FALSE),"")</f>
        <v/>
      </c>
    </row>
    <row r="16" spans="1:9" x14ac:dyDescent="0.35">
      <c r="H16" s="12" t="str">
        <f>IFERROR(VLOOKUP('SUIVI DES STOCKS'!D16,'ETAT DES STOCKS'!C:J,8,FALSE),"KO")</f>
        <v>KO</v>
      </c>
      <c r="I16" s="11" t="str">
        <f>IFERROR(VLOOKUP('SUIVI DES STOCKS'!D16,'ETAT DES STOCKS'!C:K,9,FALSE),"")</f>
        <v/>
      </c>
    </row>
    <row r="17" spans="8:9" x14ac:dyDescent="0.35">
      <c r="H17" s="12" t="str">
        <f>IFERROR(VLOOKUP('SUIVI DES STOCKS'!D17,'ETAT DES STOCKS'!C:J,8,FALSE),"KO")</f>
        <v>KO</v>
      </c>
      <c r="I17" s="11" t="str">
        <f>IFERROR(VLOOKUP('SUIVI DES STOCKS'!D17,'ETAT DES STOCKS'!C:K,9,FALSE),"")</f>
        <v/>
      </c>
    </row>
    <row r="18" spans="8:9" x14ac:dyDescent="0.35">
      <c r="H18" s="12" t="str">
        <f>IFERROR(VLOOKUP('SUIVI DES STOCKS'!D18,'ETAT DES STOCKS'!C:J,8,FALSE),"KO")</f>
        <v>KO</v>
      </c>
      <c r="I18" s="11" t="str">
        <f>IFERROR(VLOOKUP('SUIVI DES STOCKS'!D18,'ETAT DES STOCKS'!C:K,9,FALSE),"")</f>
        <v/>
      </c>
    </row>
    <row r="19" spans="8:9" x14ac:dyDescent="0.35">
      <c r="H19" s="12" t="str">
        <f>IFERROR(VLOOKUP('SUIVI DES STOCKS'!D19,'ETAT DES STOCKS'!C:J,8,FALSE),"KO")</f>
        <v>KO</v>
      </c>
      <c r="I19" s="11" t="str">
        <f>IFERROR(VLOOKUP('SUIVI DES STOCKS'!D19,'ETAT DES STOCKS'!C:K,9,FALSE),"")</f>
        <v/>
      </c>
    </row>
    <row r="20" spans="8:9" x14ac:dyDescent="0.35">
      <c r="H20" s="12" t="str">
        <f>IFERROR(VLOOKUP('SUIVI DES STOCKS'!D20,'ETAT DES STOCKS'!C:J,8,FALSE),"KO")</f>
        <v>KO</v>
      </c>
      <c r="I20" s="11" t="str">
        <f>IFERROR(VLOOKUP('SUIVI DES STOCKS'!D20,'ETAT DES STOCKS'!C:K,9,FALSE),"")</f>
        <v/>
      </c>
    </row>
    <row r="131" spans="1:9" x14ac:dyDescent="0.35">
      <c r="C131" s="11" t="s">
        <v>224</v>
      </c>
      <c r="D131" s="11" t="s">
        <v>59</v>
      </c>
      <c r="F131" s="12">
        <v>2</v>
      </c>
      <c r="H131" s="12">
        <f>IFERROR(VLOOKUP('SUIVI DES STOCKS'!D131,'ETAT DES STOCKS'!C:J,8,FALSE),"KO")</f>
        <v>21</v>
      </c>
      <c r="I131" s="11">
        <f>IFERROR(VLOOKUP('SUIVI DES STOCKS'!D131,'ETAT DES STOCKS'!C:K,9,FALSE),"")</f>
        <v>0</v>
      </c>
    </row>
    <row r="132" spans="1:9" x14ac:dyDescent="0.35">
      <c r="A132" s="11" t="s">
        <v>177</v>
      </c>
      <c r="C132" s="11" t="s">
        <v>220</v>
      </c>
      <c r="D132" s="11" t="s">
        <v>0</v>
      </c>
      <c r="F132" s="12">
        <v>15</v>
      </c>
      <c r="H132" s="12">
        <f>IFERROR(VLOOKUP('SUIVI DES STOCKS'!D132,'ETAT DES STOCKS'!C:J,8,FALSE),"KO")</f>
        <v>55</v>
      </c>
      <c r="I132" s="11">
        <f>IFERROR(VLOOKUP('SUIVI DES STOCKS'!D132,'ETAT DES STOCKS'!C:K,9,FALSE),"")</f>
        <v>40</v>
      </c>
    </row>
    <row r="133" spans="1:9" x14ac:dyDescent="0.35">
      <c r="C133" s="11" t="s">
        <v>224</v>
      </c>
      <c r="H133" s="12" t="str">
        <f>IFERROR(VLOOKUP('SUIVI DES STOCKS'!D133,'ETAT DES STOCKS'!C:J,8,FALSE),"KO")</f>
        <v>KO</v>
      </c>
      <c r="I133" s="11" t="str">
        <f>IFERROR(VLOOKUP('SUIVI DES STOCKS'!D133,'ETAT DES STOCKS'!C:K,9,FALSE),"")</f>
        <v/>
      </c>
    </row>
    <row r="134" spans="1:9" x14ac:dyDescent="0.35">
      <c r="H134" s="12" t="str">
        <f>IFERROR(VLOOKUP('SUIVI DES STOCKS'!D134,'ETAT DES STOCKS'!C:J,8,FALSE),"KO")</f>
        <v>KO</v>
      </c>
      <c r="I134" s="11" t="str">
        <f>IFERROR(VLOOKUP('SUIVI DES STOCKS'!D134,'ETAT DES STOCKS'!C:K,9,FALSE),"")</f>
        <v/>
      </c>
    </row>
    <row r="135" spans="1:9" x14ac:dyDescent="0.35">
      <c r="H135" s="12" t="str">
        <f>IFERROR(VLOOKUP('SUIVI DES STOCKS'!D135,'ETAT DES STOCKS'!C:J,8,FALSE),"KO")</f>
        <v>KO</v>
      </c>
      <c r="I135" s="11" t="str">
        <f>IFERROR(VLOOKUP('SUIVI DES STOCKS'!D135,'ETAT DES STOCKS'!C:K,9,FALSE),"")</f>
        <v/>
      </c>
    </row>
    <row r="136" spans="1:9" x14ac:dyDescent="0.35">
      <c r="H136" s="12" t="str">
        <f>IFERROR(VLOOKUP('SUIVI DES STOCKS'!D136,'ETAT DES STOCKS'!C:J,8,FALSE),"KO")</f>
        <v>KO</v>
      </c>
      <c r="I136" s="11" t="str">
        <f>IFERROR(VLOOKUP('SUIVI DES STOCKS'!D136,'ETAT DES STOCKS'!C:K,9,FALSE),"")</f>
        <v/>
      </c>
    </row>
    <row r="137" spans="1:9" x14ac:dyDescent="0.35">
      <c r="H137" s="12" t="str">
        <f>IFERROR(VLOOKUP('SUIVI DES STOCKS'!D137,'ETAT DES STOCKS'!C:J,8,FALSE),"KO")</f>
        <v>KO</v>
      </c>
      <c r="I137" s="11" t="str">
        <f>IFERROR(VLOOKUP('SUIVI DES STOCKS'!D137,'ETAT DES STOCKS'!C:K,9,FALSE),"")</f>
        <v/>
      </c>
    </row>
    <row r="138" spans="1:9" x14ac:dyDescent="0.35">
      <c r="H138" s="12" t="str">
        <f>IFERROR(VLOOKUP('SUIVI DES STOCKS'!D138,'ETAT DES STOCKS'!C:J,8,FALSE),"KO")</f>
        <v>KO</v>
      </c>
      <c r="I138" s="11" t="str">
        <f>IFERROR(VLOOKUP('SUIVI DES STOCKS'!D138,'ETAT DES STOCKS'!C:K,9,FALSE),"")</f>
        <v/>
      </c>
    </row>
    <row r="139" spans="1:9" x14ac:dyDescent="0.35">
      <c r="H139" s="12" t="str">
        <f>IFERROR(VLOOKUP('SUIVI DES STOCKS'!D139,'ETAT DES STOCKS'!C:J,8,FALSE),"KO")</f>
        <v>KO</v>
      </c>
      <c r="I139" s="11" t="str">
        <f>IFERROR(VLOOKUP('SUIVI DES STOCKS'!D139,'ETAT DES STOCKS'!C:K,9,FALSE),"")</f>
        <v/>
      </c>
    </row>
    <row r="140" spans="1:9" x14ac:dyDescent="0.35">
      <c r="H140" s="12" t="str">
        <f>IFERROR(VLOOKUP('SUIVI DES STOCKS'!D140,'ETAT DES STOCKS'!C:J,8,FALSE),"KO")</f>
        <v>KO</v>
      </c>
      <c r="I140" s="11" t="str">
        <f>IFERROR(VLOOKUP('SUIVI DES STOCKS'!D140,'ETAT DES STOCKS'!C:K,9,FALSE),"")</f>
        <v/>
      </c>
    </row>
    <row r="141" spans="1:9" x14ac:dyDescent="0.35">
      <c r="H141" s="12" t="str">
        <f>IFERROR(VLOOKUP('SUIVI DES STOCKS'!D141,'ETAT DES STOCKS'!C:J,8,FALSE),"KO")</f>
        <v>KO</v>
      </c>
      <c r="I141" s="11" t="str">
        <f>IFERROR(VLOOKUP('SUIVI DES STOCKS'!D141,'ETAT DES STOCKS'!C:K,9,FALSE),"")</f>
        <v/>
      </c>
    </row>
    <row r="142" spans="1:9" x14ac:dyDescent="0.35">
      <c r="H142" s="12" t="str">
        <f>IFERROR(VLOOKUP('SUIVI DES STOCKS'!D142,'ETAT DES STOCKS'!C:J,8,FALSE),"KO")</f>
        <v>KO</v>
      </c>
      <c r="I142" s="11" t="str">
        <f>IFERROR(VLOOKUP('SUIVI DES STOCKS'!D142,'ETAT DES STOCKS'!C:K,9,FALSE),"")</f>
        <v/>
      </c>
    </row>
    <row r="143" spans="1:9" x14ac:dyDescent="0.35">
      <c r="H143" s="12" t="str">
        <f>IFERROR(VLOOKUP('SUIVI DES STOCKS'!D143,'ETAT DES STOCKS'!C:J,8,FALSE),"KO")</f>
        <v>KO</v>
      </c>
      <c r="I143" s="11" t="str">
        <f>IFERROR(VLOOKUP('SUIVI DES STOCKS'!D143,'ETAT DES STOCKS'!C:K,9,FALSE),"")</f>
        <v/>
      </c>
    </row>
    <row r="144" spans="1:9" x14ac:dyDescent="0.35">
      <c r="H144" s="12" t="str">
        <f>IFERROR(VLOOKUP('SUIVI DES STOCKS'!D144,'ETAT DES STOCKS'!C:J,8,FALSE),"KO")</f>
        <v>KO</v>
      </c>
      <c r="I144" s="11" t="str">
        <f>IFERROR(VLOOKUP('SUIVI DES STOCKS'!D144,'ETAT DES STOCKS'!C:K,9,FALSE),"")</f>
        <v/>
      </c>
    </row>
    <row r="145" spans="8:9" x14ac:dyDescent="0.35">
      <c r="H145" s="12" t="str">
        <f>IFERROR(VLOOKUP('SUIVI DES STOCKS'!D145,'ETAT DES STOCKS'!C:J,8,FALSE),"KO")</f>
        <v>KO</v>
      </c>
      <c r="I145" s="11" t="str">
        <f>IFERROR(VLOOKUP('SUIVI DES STOCKS'!D145,'ETAT DES STOCKS'!C:K,9,FALSE),"")</f>
        <v/>
      </c>
    </row>
    <row r="146" spans="8:9" x14ac:dyDescent="0.35">
      <c r="H146" s="12" t="str">
        <f>IFERROR(VLOOKUP('SUIVI DES STOCKS'!D146,'ETAT DES STOCKS'!C:J,8,FALSE),"KO")</f>
        <v>KO</v>
      </c>
      <c r="I146" s="11" t="str">
        <f>IFERROR(VLOOKUP('SUIVI DES STOCKS'!D146,'ETAT DES STOCKS'!C:K,9,FALSE),"")</f>
        <v/>
      </c>
    </row>
    <row r="147" spans="8:9" x14ac:dyDescent="0.35">
      <c r="H147" s="12" t="str">
        <f>IFERROR(VLOOKUP('SUIVI DES STOCKS'!D147,'ETAT DES STOCKS'!C:J,8,FALSE),"KO")</f>
        <v>KO</v>
      </c>
      <c r="I147" s="11" t="str">
        <f>IFERROR(VLOOKUP('SUIVI DES STOCKS'!D147,'ETAT DES STOCKS'!C:K,9,FALSE),"")</f>
        <v/>
      </c>
    </row>
    <row r="148" spans="8:9" x14ac:dyDescent="0.35">
      <c r="H148" s="12" t="str">
        <f>IFERROR(VLOOKUP('SUIVI DES STOCKS'!D148,'ETAT DES STOCKS'!C:J,8,FALSE),"KO")</f>
        <v>KO</v>
      </c>
      <c r="I148" s="11" t="str">
        <f>IFERROR(VLOOKUP('SUIVI DES STOCKS'!D148,'ETAT DES STOCKS'!C:K,9,FALSE),"")</f>
        <v/>
      </c>
    </row>
  </sheetData>
  <phoneticPr fontId="2" type="noConversion"/>
  <conditionalFormatting sqref="H2:H20">
    <cfRule type="containsText" dxfId="10" priority="9" operator="containsText" text="KO">
      <formula>NOT(ISERROR(SEARCH("KO",H2)))</formula>
    </cfRule>
    <cfRule type="expression" dxfId="9" priority="10">
      <formula>$H$2=$I$2</formula>
    </cfRule>
    <cfRule type="expression" dxfId="8" priority="11">
      <formula>$H$2&gt;$I$2</formula>
    </cfRule>
    <cfRule type="expression" dxfId="7" priority="12">
      <formula>$H$2&lt;$I$2</formula>
    </cfRule>
  </conditionalFormatting>
  <conditionalFormatting sqref="H131:H148">
    <cfRule type="containsText" dxfId="6" priority="1" operator="containsText" text="KO">
      <formula>NOT(ISERROR(SEARCH("KO",H131)))</formula>
    </cfRule>
    <cfRule type="expression" dxfId="5" priority="2">
      <formula>$H$2=$I$2</formula>
    </cfRule>
    <cfRule type="expression" dxfId="4" priority="3">
      <formula>$H$2&gt;$I$2</formula>
    </cfRule>
    <cfRule type="expression" dxfId="3" priority="4">
      <formula>$H$2&lt;$I$2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A4CC312-827A-4407-BE6F-48391360686D}">
          <x14:formula1>
            <xm:f>DATA!$A$1:$A$12</xm:f>
          </x14:formula1>
          <xm:sqref>A2:A4716</xm:sqref>
        </x14:dataValidation>
        <x14:dataValidation type="list" allowBlank="1" showInputMessage="1" showErrorMessage="1" xr:uid="{E7FF01C2-7166-445A-95A7-8EB1D1E3F705}">
          <x14:formula1>
            <xm:f>DATA!$B$1:$B$30</xm:f>
          </x14:formula1>
          <xm:sqref>B1:B1048576</xm:sqref>
        </x14:dataValidation>
        <x14:dataValidation type="list" allowBlank="1" showInputMessage="1" showErrorMessage="1" xr:uid="{26544470-8D6A-4167-A3D9-8EF46B8BE65C}">
          <x14:formula1>
            <xm:f>DATA!$D$1:$D$5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D18FB-3499-4F1B-9A61-0A714E38CD8D}">
  <sheetPr>
    <tabColor theme="8"/>
  </sheetPr>
  <dimension ref="A1:L245"/>
  <sheetViews>
    <sheetView showGridLines="0" topLeftCell="B1" zoomScaleNormal="100" workbookViewId="0">
      <pane ySplit="1" topLeftCell="A2" activePane="bottomLeft" state="frozen"/>
      <selection pane="bottomLeft" activeCell="J2" sqref="J2"/>
    </sheetView>
  </sheetViews>
  <sheetFormatPr baseColWidth="10" defaultColWidth="15.7265625" defaultRowHeight="26.15" customHeight="1" x14ac:dyDescent="0.35"/>
  <cols>
    <col min="1" max="1" width="15.08984375" style="7" customWidth="1"/>
    <col min="2" max="2" width="6.81640625" style="7" customWidth="1"/>
    <col min="3" max="3" width="26.08984375" style="8" customWidth="1"/>
    <col min="4" max="4" width="13.90625" style="7" customWidth="1"/>
    <col min="5" max="5" width="15.7265625" style="7"/>
    <col min="6" max="6" width="14.1796875" style="7" customWidth="1"/>
    <col min="7" max="10" width="13.6328125" style="7" customWidth="1"/>
    <col min="11" max="11" width="10.453125" style="7" customWidth="1"/>
    <col min="12" max="12" width="13.6328125" style="7" customWidth="1"/>
    <col min="13" max="16384" width="15.7265625" style="6"/>
  </cols>
  <sheetData>
    <row r="1" spans="1:12" ht="37.5" customHeight="1" x14ac:dyDescent="0.35">
      <c r="A1" s="5" t="s">
        <v>219</v>
      </c>
      <c r="B1" s="5" t="s">
        <v>50</v>
      </c>
      <c r="C1" s="5" t="s">
        <v>170</v>
      </c>
      <c r="D1" s="5" t="s">
        <v>171</v>
      </c>
      <c r="E1" s="5" t="s">
        <v>172</v>
      </c>
      <c r="F1" s="5" t="s">
        <v>51</v>
      </c>
      <c r="G1" s="5" t="s">
        <v>239</v>
      </c>
      <c r="H1" s="5" t="s">
        <v>173</v>
      </c>
      <c r="I1" s="5" t="s">
        <v>236</v>
      </c>
      <c r="J1" s="5" t="s">
        <v>174</v>
      </c>
      <c r="K1" s="5" t="s">
        <v>175</v>
      </c>
      <c r="L1" s="5" t="s">
        <v>176</v>
      </c>
    </row>
    <row r="2" spans="1:12" ht="26.15" customHeight="1" x14ac:dyDescent="0.35">
      <c r="A2" s="7" t="s">
        <v>220</v>
      </c>
      <c r="C2" s="8" t="s">
        <v>0</v>
      </c>
      <c r="E2" s="7" t="s">
        <v>1</v>
      </c>
      <c r="G2" s="7">
        <v>40</v>
      </c>
      <c r="H2" s="7">
        <f>(SUMIF('SUIVI DES STOCKS'!D:D,'ETAT DES STOCKS'!C2,'SUIVI DES STOCKS'!E:E))</f>
        <v>0</v>
      </c>
      <c r="I2" s="7">
        <f>SUMIF('SUIVI DES STOCKS'!D:D,'ETAT DES STOCKS'!C2,'SUIVI DES STOCKS'!F:F)</f>
        <v>15</v>
      </c>
      <c r="J2" s="7">
        <f>G2-H2+I2</f>
        <v>55</v>
      </c>
      <c r="K2" s="7">
        <v>40</v>
      </c>
      <c r="L2" s="7">
        <v>50</v>
      </c>
    </row>
    <row r="3" spans="1:12" ht="26.15" customHeight="1" x14ac:dyDescent="0.35">
      <c r="A3" s="7" t="s">
        <v>220</v>
      </c>
      <c r="C3" s="8" t="s">
        <v>2</v>
      </c>
      <c r="D3" s="7" t="s">
        <v>8</v>
      </c>
      <c r="E3" s="7" t="s">
        <v>3</v>
      </c>
      <c r="G3" s="7">
        <v>10</v>
      </c>
      <c r="H3" s="7">
        <f>(SUMIF('SUIVI DES STOCKS'!D:D,'ETAT DES STOCKS'!C3,'SUIVI DES STOCKS'!E:E))</f>
        <v>0</v>
      </c>
      <c r="I3" s="7">
        <f>SUMIF('SUIVI DES STOCKS'!D:D,'ETAT DES STOCKS'!C3,'SUIVI DES STOCKS'!F:F)</f>
        <v>0</v>
      </c>
      <c r="J3" s="7">
        <f>G3-H3+I3</f>
        <v>10</v>
      </c>
      <c r="K3" s="7">
        <v>10</v>
      </c>
    </row>
    <row r="4" spans="1:12" ht="26.15" customHeight="1" x14ac:dyDescent="0.35">
      <c r="A4" s="7" t="s">
        <v>220</v>
      </c>
      <c r="C4" s="8" t="s">
        <v>4</v>
      </c>
      <c r="D4" s="9">
        <v>610806</v>
      </c>
      <c r="E4" s="7" t="s">
        <v>5</v>
      </c>
      <c r="H4" s="7">
        <f>(SUMIF('SUIVI DES STOCKS'!D:D,'ETAT DES STOCKS'!C4,'SUIVI DES STOCKS'!E:E))</f>
        <v>0</v>
      </c>
      <c r="I4" s="7">
        <f>SUMIF('SUIVI DES STOCKS'!D:D,'ETAT DES STOCKS'!C4,'SUIVI DES STOCKS'!F:F)</f>
        <v>0</v>
      </c>
      <c r="J4" s="7">
        <f t="shared" ref="J4:J67" si="0">G4-H4+I4</f>
        <v>0</v>
      </c>
      <c r="K4" s="7">
        <v>10</v>
      </c>
    </row>
    <row r="5" spans="1:12" ht="26.15" customHeight="1" x14ac:dyDescent="0.35">
      <c r="A5" s="7" t="s">
        <v>220</v>
      </c>
      <c r="C5" s="8" t="s">
        <v>7</v>
      </c>
      <c r="D5" s="9">
        <v>660457</v>
      </c>
      <c r="E5" s="7" t="s">
        <v>9</v>
      </c>
      <c r="F5" s="7" t="s">
        <v>6</v>
      </c>
      <c r="G5" s="7">
        <v>4</v>
      </c>
      <c r="H5" s="7">
        <f>(SUMIF('SUIVI DES STOCKS'!D:D,'ETAT DES STOCKS'!C5,'SUIVI DES STOCKS'!E:E))</f>
        <v>0</v>
      </c>
      <c r="I5" s="7">
        <f>SUMIF('SUIVI DES STOCKS'!D:D,'ETAT DES STOCKS'!C5,'SUIVI DES STOCKS'!F:F)</f>
        <v>0</v>
      </c>
      <c r="J5" s="7">
        <f t="shared" si="0"/>
        <v>4</v>
      </c>
    </row>
    <row r="6" spans="1:12" ht="26.15" customHeight="1" x14ac:dyDescent="0.35">
      <c r="A6" s="7" t="s">
        <v>220</v>
      </c>
      <c r="C6" s="8" t="s">
        <v>2</v>
      </c>
      <c r="D6" s="9">
        <v>573210</v>
      </c>
      <c r="E6" s="7" t="s">
        <v>10</v>
      </c>
      <c r="F6" s="7" t="s">
        <v>6</v>
      </c>
      <c r="G6" s="7">
        <v>2</v>
      </c>
      <c r="H6" s="7">
        <f>(SUMIF('SUIVI DES STOCKS'!D:D,'ETAT DES STOCKS'!C6,'SUIVI DES STOCKS'!E:E))</f>
        <v>0</v>
      </c>
      <c r="I6" s="7">
        <f>SUMIF('SUIVI DES STOCKS'!D:D,'ETAT DES STOCKS'!C6,'SUIVI DES STOCKS'!F:F)</f>
        <v>0</v>
      </c>
      <c r="J6" s="7">
        <f t="shared" si="0"/>
        <v>2</v>
      </c>
    </row>
    <row r="7" spans="1:12" ht="26.15" customHeight="1" x14ac:dyDescent="0.35">
      <c r="A7" s="7" t="s">
        <v>220</v>
      </c>
      <c r="C7" s="8" t="s">
        <v>11</v>
      </c>
      <c r="D7" s="9">
        <v>453720</v>
      </c>
      <c r="E7" s="7" t="s">
        <v>12</v>
      </c>
      <c r="F7" s="7" t="s">
        <v>6</v>
      </c>
      <c r="G7" s="7">
        <v>1</v>
      </c>
      <c r="H7" s="7">
        <f>(SUMIF('SUIVI DES STOCKS'!D:D,'ETAT DES STOCKS'!C7,'SUIVI DES STOCKS'!E:E))</f>
        <v>0</v>
      </c>
      <c r="I7" s="7">
        <f>SUMIF('SUIVI DES STOCKS'!D:D,'ETAT DES STOCKS'!C7,'SUIVI DES STOCKS'!F:F)</f>
        <v>0</v>
      </c>
      <c r="J7" s="7">
        <f t="shared" si="0"/>
        <v>1</v>
      </c>
    </row>
    <row r="8" spans="1:12" ht="26.15" customHeight="1" x14ac:dyDescent="0.35">
      <c r="A8" s="7" t="s">
        <v>220</v>
      </c>
      <c r="C8" s="8" t="s">
        <v>14</v>
      </c>
      <c r="D8" s="7" t="s">
        <v>16</v>
      </c>
      <c r="E8" s="7" t="s">
        <v>19</v>
      </c>
      <c r="F8" s="7" t="s">
        <v>13</v>
      </c>
      <c r="G8" s="7">
        <v>14</v>
      </c>
      <c r="H8" s="7">
        <f>(SUMIF('SUIVI DES STOCKS'!D:D,'ETAT DES STOCKS'!C8,'SUIVI DES STOCKS'!E:E))</f>
        <v>0</v>
      </c>
      <c r="I8" s="7">
        <f>SUMIF('SUIVI DES STOCKS'!D:D,'ETAT DES STOCKS'!C8,'SUIVI DES STOCKS'!F:F)</f>
        <v>0</v>
      </c>
      <c r="J8" s="7">
        <f t="shared" si="0"/>
        <v>14</v>
      </c>
    </row>
    <row r="9" spans="1:12" ht="26.15" customHeight="1" x14ac:dyDescent="0.35">
      <c r="A9" s="7" t="s">
        <v>220</v>
      </c>
      <c r="C9" s="8" t="s">
        <v>17</v>
      </c>
      <c r="D9" s="7" t="s">
        <v>18</v>
      </c>
      <c r="E9" s="7" t="s">
        <v>15</v>
      </c>
      <c r="F9" s="7" t="s">
        <v>20</v>
      </c>
      <c r="G9" s="7">
        <v>17</v>
      </c>
      <c r="H9" s="7">
        <f>(SUMIF('SUIVI DES STOCKS'!D:D,'ETAT DES STOCKS'!C9,'SUIVI DES STOCKS'!E:E))</f>
        <v>0</v>
      </c>
      <c r="I9" s="7">
        <f>SUMIF('SUIVI DES STOCKS'!D:D,'ETAT DES STOCKS'!C9,'SUIVI DES STOCKS'!F:F)</f>
        <v>0</v>
      </c>
      <c r="J9" s="7">
        <f t="shared" si="0"/>
        <v>17</v>
      </c>
    </row>
    <row r="10" spans="1:12" ht="26.15" customHeight="1" x14ac:dyDescent="0.35">
      <c r="A10" s="7" t="s">
        <v>220</v>
      </c>
      <c r="C10" s="8" t="s">
        <v>21</v>
      </c>
      <c r="D10" s="7" t="s">
        <v>22</v>
      </c>
      <c r="E10" s="7" t="s">
        <v>23</v>
      </c>
      <c r="F10" s="7" t="s">
        <v>24</v>
      </c>
      <c r="G10" s="7">
        <v>12</v>
      </c>
      <c r="H10" s="7">
        <f>(SUMIF('SUIVI DES STOCKS'!D:D,'ETAT DES STOCKS'!C10,'SUIVI DES STOCKS'!E:E))</f>
        <v>0</v>
      </c>
      <c r="I10" s="7">
        <f>SUMIF('SUIVI DES STOCKS'!D:D,'ETAT DES STOCKS'!C10,'SUIVI DES STOCKS'!F:F)</f>
        <v>0</v>
      </c>
      <c r="J10" s="7">
        <f t="shared" si="0"/>
        <v>12</v>
      </c>
    </row>
    <row r="11" spans="1:12" ht="26.15" customHeight="1" x14ac:dyDescent="0.35">
      <c r="A11" s="7" t="s">
        <v>220</v>
      </c>
      <c r="C11" s="8" t="s">
        <v>25</v>
      </c>
      <c r="D11" s="9">
        <v>67699</v>
      </c>
      <c r="E11" s="7" t="s">
        <v>26</v>
      </c>
      <c r="F11" s="7" t="s">
        <v>6</v>
      </c>
      <c r="G11" s="7">
        <v>17</v>
      </c>
      <c r="H11" s="7">
        <f>(SUMIF('SUIVI DES STOCKS'!D:D,'ETAT DES STOCKS'!C11,'SUIVI DES STOCKS'!E:E))</f>
        <v>0</v>
      </c>
      <c r="I11" s="7">
        <f>SUMIF('SUIVI DES STOCKS'!D:D,'ETAT DES STOCKS'!C11,'SUIVI DES STOCKS'!F:F)</f>
        <v>0</v>
      </c>
      <c r="J11" s="7">
        <f t="shared" si="0"/>
        <v>17</v>
      </c>
    </row>
    <row r="12" spans="1:12" ht="26.15" customHeight="1" x14ac:dyDescent="0.35">
      <c r="A12" s="7" t="s">
        <v>220</v>
      </c>
      <c r="C12" s="8" t="s">
        <v>27</v>
      </c>
      <c r="E12" s="7" t="s">
        <v>28</v>
      </c>
      <c r="F12" s="7" t="s">
        <v>29</v>
      </c>
      <c r="G12" s="7">
        <v>4</v>
      </c>
      <c r="H12" s="7">
        <f>(SUMIF('SUIVI DES STOCKS'!D:D,'ETAT DES STOCKS'!C12,'SUIVI DES STOCKS'!E:E))</f>
        <v>0</v>
      </c>
      <c r="I12" s="7">
        <f>SUMIF('SUIVI DES STOCKS'!D:D,'ETAT DES STOCKS'!C12,'SUIVI DES STOCKS'!F:F)</f>
        <v>0</v>
      </c>
      <c r="J12" s="7">
        <f t="shared" si="0"/>
        <v>4</v>
      </c>
    </row>
    <row r="13" spans="1:12" ht="26.15" customHeight="1" x14ac:dyDescent="0.35">
      <c r="A13" s="7" t="s">
        <v>220</v>
      </c>
      <c r="C13" s="8" t="s">
        <v>30</v>
      </c>
      <c r="D13" s="7">
        <v>4937</v>
      </c>
      <c r="E13" s="7" t="s">
        <v>31</v>
      </c>
      <c r="H13" s="7">
        <f>(SUMIF('SUIVI DES STOCKS'!D:D,'ETAT DES STOCKS'!C13,'SUIVI DES STOCKS'!E:E))</f>
        <v>0</v>
      </c>
      <c r="I13" s="7">
        <f>SUMIF('SUIVI DES STOCKS'!D:D,'ETAT DES STOCKS'!C13,'SUIVI DES STOCKS'!F:F)</f>
        <v>0</v>
      </c>
      <c r="J13" s="7">
        <f t="shared" si="0"/>
        <v>0</v>
      </c>
    </row>
    <row r="14" spans="1:12" ht="26.15" customHeight="1" x14ac:dyDescent="0.35">
      <c r="A14" s="7" t="s">
        <v>220</v>
      </c>
      <c r="C14" s="8" t="s">
        <v>32</v>
      </c>
      <c r="D14" s="9">
        <v>607706</v>
      </c>
      <c r="E14" s="7" t="s">
        <v>33</v>
      </c>
      <c r="F14" s="7" t="s">
        <v>6</v>
      </c>
      <c r="G14" s="7">
        <v>160</v>
      </c>
      <c r="H14" s="7">
        <f>(SUMIF('SUIVI DES STOCKS'!D:D,'ETAT DES STOCKS'!C14,'SUIVI DES STOCKS'!E:E))</f>
        <v>0</v>
      </c>
      <c r="I14" s="7">
        <f>SUMIF('SUIVI DES STOCKS'!D:D,'ETAT DES STOCKS'!C14,'SUIVI DES STOCKS'!F:F)</f>
        <v>0</v>
      </c>
      <c r="J14" s="7">
        <f t="shared" si="0"/>
        <v>160</v>
      </c>
    </row>
    <row r="15" spans="1:12" ht="26.15" customHeight="1" x14ac:dyDescent="0.35">
      <c r="A15" s="7" t="s">
        <v>220</v>
      </c>
      <c r="C15" s="8" t="s">
        <v>34</v>
      </c>
      <c r="D15" s="7" t="s">
        <v>35</v>
      </c>
      <c r="E15" s="7" t="s">
        <v>36</v>
      </c>
      <c r="F15" s="7" t="s">
        <v>6</v>
      </c>
      <c r="G15" s="7">
        <v>68</v>
      </c>
      <c r="H15" s="7">
        <f>(SUMIF('SUIVI DES STOCKS'!D:D,'ETAT DES STOCKS'!C15,'SUIVI DES STOCKS'!E:E))</f>
        <v>0</v>
      </c>
      <c r="I15" s="7">
        <f>SUMIF('SUIVI DES STOCKS'!D:D,'ETAT DES STOCKS'!C15,'SUIVI DES STOCKS'!F:F)</f>
        <v>0</v>
      </c>
      <c r="J15" s="7">
        <f t="shared" si="0"/>
        <v>68</v>
      </c>
    </row>
    <row r="16" spans="1:12" ht="26.15" customHeight="1" x14ac:dyDescent="0.35">
      <c r="A16" s="7" t="s">
        <v>220</v>
      </c>
      <c r="C16" s="8" t="s">
        <v>37</v>
      </c>
      <c r="D16" s="7" t="s">
        <v>38</v>
      </c>
      <c r="E16" s="7" t="s">
        <v>39</v>
      </c>
      <c r="F16" s="7" t="s">
        <v>6</v>
      </c>
      <c r="G16" s="7">
        <v>2</v>
      </c>
      <c r="H16" s="7">
        <f>(SUMIF('SUIVI DES STOCKS'!D:D,'ETAT DES STOCKS'!C16,'SUIVI DES STOCKS'!E:E))</f>
        <v>0</v>
      </c>
      <c r="I16" s="7">
        <f>SUMIF('SUIVI DES STOCKS'!D:D,'ETAT DES STOCKS'!C16,'SUIVI DES STOCKS'!F:F)</f>
        <v>0</v>
      </c>
      <c r="J16" s="7">
        <f t="shared" si="0"/>
        <v>2</v>
      </c>
    </row>
    <row r="17" spans="1:10" ht="26.15" customHeight="1" x14ac:dyDescent="0.35">
      <c r="A17" s="7" t="s">
        <v>220</v>
      </c>
      <c r="C17" s="8" t="s">
        <v>40</v>
      </c>
      <c r="D17" s="9">
        <v>607692</v>
      </c>
      <c r="E17" s="7" t="s">
        <v>41</v>
      </c>
      <c r="F17" s="7" t="s">
        <v>6</v>
      </c>
      <c r="G17" s="7">
        <v>17</v>
      </c>
      <c r="H17" s="7">
        <f>(SUMIF('SUIVI DES STOCKS'!D:D,'ETAT DES STOCKS'!C17,'SUIVI DES STOCKS'!E:E))</f>
        <v>0</v>
      </c>
      <c r="I17" s="7">
        <f>SUMIF('SUIVI DES STOCKS'!D:D,'ETAT DES STOCKS'!C17,'SUIVI DES STOCKS'!F:F)</f>
        <v>0</v>
      </c>
      <c r="J17" s="7">
        <f t="shared" si="0"/>
        <v>17</v>
      </c>
    </row>
    <row r="18" spans="1:10" ht="26.15" customHeight="1" x14ac:dyDescent="0.35">
      <c r="A18" s="7" t="s">
        <v>220</v>
      </c>
      <c r="C18" s="8" t="s">
        <v>42</v>
      </c>
      <c r="D18" s="9">
        <v>607685</v>
      </c>
      <c r="E18" s="7" t="s">
        <v>43</v>
      </c>
      <c r="F18" s="7" t="s">
        <v>6</v>
      </c>
      <c r="G18" s="7">
        <v>23</v>
      </c>
      <c r="H18" s="7">
        <f>(SUMIF('SUIVI DES STOCKS'!D:D,'ETAT DES STOCKS'!C18,'SUIVI DES STOCKS'!E:E))</f>
        <v>0</v>
      </c>
      <c r="I18" s="7">
        <f>SUMIF('SUIVI DES STOCKS'!D:D,'ETAT DES STOCKS'!C18,'SUIVI DES STOCKS'!F:F)</f>
        <v>0</v>
      </c>
      <c r="J18" s="7">
        <f t="shared" si="0"/>
        <v>23</v>
      </c>
    </row>
    <row r="19" spans="1:10" ht="26.15" customHeight="1" x14ac:dyDescent="0.35">
      <c r="A19" s="7" t="s">
        <v>220</v>
      </c>
      <c r="C19" s="8" t="s">
        <v>44</v>
      </c>
      <c r="D19" s="9">
        <v>67713</v>
      </c>
      <c r="E19" s="7" t="s">
        <v>45</v>
      </c>
      <c r="H19" s="7">
        <f>(SUMIF('SUIVI DES STOCKS'!D:D,'ETAT DES STOCKS'!C19,'SUIVI DES STOCKS'!E:E))</f>
        <v>0</v>
      </c>
      <c r="I19" s="7">
        <f>SUMIF('SUIVI DES STOCKS'!D:D,'ETAT DES STOCKS'!C19,'SUIVI DES STOCKS'!F:F)</f>
        <v>0</v>
      </c>
      <c r="J19" s="7">
        <f t="shared" si="0"/>
        <v>0</v>
      </c>
    </row>
    <row r="20" spans="1:10" ht="26.15" customHeight="1" x14ac:dyDescent="0.35">
      <c r="A20" s="7" t="s">
        <v>220</v>
      </c>
      <c r="C20" s="8" t="s">
        <v>46</v>
      </c>
      <c r="D20" s="7" t="s">
        <v>47</v>
      </c>
      <c r="E20" s="7" t="s">
        <v>48</v>
      </c>
      <c r="F20" s="7" t="s">
        <v>49</v>
      </c>
      <c r="G20" s="7">
        <v>28</v>
      </c>
      <c r="H20" s="7">
        <f>(SUMIF('SUIVI DES STOCKS'!D:D,'ETAT DES STOCKS'!C20,'SUIVI DES STOCKS'!E:E))</f>
        <v>0</v>
      </c>
      <c r="I20" s="7">
        <f>SUMIF('SUIVI DES STOCKS'!D:D,'ETAT DES STOCKS'!C20,'SUIVI DES STOCKS'!F:F)</f>
        <v>0</v>
      </c>
      <c r="J20" s="7">
        <f t="shared" si="0"/>
        <v>28</v>
      </c>
    </row>
    <row r="21" spans="1:10" ht="26.15" customHeight="1" x14ac:dyDescent="0.35">
      <c r="A21" s="7" t="s">
        <v>221</v>
      </c>
      <c r="B21" s="7">
        <v>1</v>
      </c>
      <c r="C21" s="8" t="s">
        <v>52</v>
      </c>
      <c r="D21" s="7">
        <v>1250</v>
      </c>
      <c r="E21" s="7" t="s">
        <v>53</v>
      </c>
      <c r="F21" s="7" t="s">
        <v>54</v>
      </c>
      <c r="G21" s="7">
        <v>11</v>
      </c>
      <c r="H21" s="7">
        <f>(SUMIF('SUIVI DES STOCKS'!D:D,'ETAT DES STOCKS'!C21,'SUIVI DES STOCKS'!E:E))</f>
        <v>0</v>
      </c>
      <c r="I21" s="7">
        <f>SUMIF('SUIVI DES STOCKS'!D:D,'ETAT DES STOCKS'!C21,'SUIVI DES STOCKS'!F:F)</f>
        <v>0</v>
      </c>
      <c r="J21" s="7">
        <f t="shared" si="0"/>
        <v>11</v>
      </c>
    </row>
    <row r="22" spans="1:10" ht="26.15" customHeight="1" x14ac:dyDescent="0.35">
      <c r="A22" s="7" t="s">
        <v>221</v>
      </c>
      <c r="B22" s="7">
        <v>2</v>
      </c>
      <c r="C22" s="8" t="s">
        <v>55</v>
      </c>
      <c r="D22" s="7">
        <v>1227</v>
      </c>
      <c r="E22" s="7" t="s">
        <v>56</v>
      </c>
      <c r="F22" s="7" t="s">
        <v>54</v>
      </c>
      <c r="G22" s="7">
        <v>8</v>
      </c>
      <c r="H22" s="7">
        <f>(SUMIF('SUIVI DES STOCKS'!D:D,'ETAT DES STOCKS'!C22,'SUIVI DES STOCKS'!E:E))</f>
        <v>0</v>
      </c>
      <c r="I22" s="7">
        <f>SUMIF('SUIVI DES STOCKS'!D:D,'ETAT DES STOCKS'!C22,'SUIVI DES STOCKS'!F:F)</f>
        <v>0</v>
      </c>
      <c r="J22" s="7">
        <f t="shared" si="0"/>
        <v>8</v>
      </c>
    </row>
    <row r="23" spans="1:10" ht="26.15" customHeight="1" x14ac:dyDescent="0.35">
      <c r="A23" s="7" t="s">
        <v>221</v>
      </c>
      <c r="B23" s="7">
        <v>3</v>
      </c>
      <c r="C23" s="8" t="s">
        <v>57</v>
      </c>
      <c r="D23" s="7">
        <v>38310</v>
      </c>
      <c r="E23" s="7" t="s">
        <v>58</v>
      </c>
      <c r="F23" s="7" t="s">
        <v>54</v>
      </c>
      <c r="G23" s="7">
        <v>31</v>
      </c>
      <c r="H23" s="7">
        <f>(SUMIF('SUIVI DES STOCKS'!D:D,'ETAT DES STOCKS'!C23,'SUIVI DES STOCKS'!E:E))</f>
        <v>0</v>
      </c>
      <c r="I23" s="7">
        <f>SUMIF('SUIVI DES STOCKS'!D:D,'ETAT DES STOCKS'!C23,'SUIVI DES STOCKS'!F:F)</f>
        <v>0</v>
      </c>
      <c r="J23" s="7">
        <f t="shared" si="0"/>
        <v>31</v>
      </c>
    </row>
    <row r="24" spans="1:10" ht="26.15" customHeight="1" x14ac:dyDescent="0.35">
      <c r="A24" s="7" t="s">
        <v>221</v>
      </c>
      <c r="B24" s="7">
        <v>4</v>
      </c>
      <c r="C24" s="8" t="s">
        <v>59</v>
      </c>
      <c r="D24" s="7">
        <v>1185</v>
      </c>
      <c r="E24" s="7" t="s">
        <v>60</v>
      </c>
      <c r="F24" s="7" t="s">
        <v>54</v>
      </c>
      <c r="G24" s="7">
        <v>19</v>
      </c>
      <c r="H24" s="7">
        <f>(SUMIF('SUIVI DES STOCKS'!D:D,'ETAT DES STOCKS'!C24,'SUIVI DES STOCKS'!E:E))</f>
        <v>0</v>
      </c>
      <c r="I24" s="7">
        <f>SUMIF('SUIVI DES STOCKS'!D:D,'ETAT DES STOCKS'!C24,'SUIVI DES STOCKS'!F:F)</f>
        <v>2</v>
      </c>
      <c r="J24" s="7">
        <f t="shared" si="0"/>
        <v>21</v>
      </c>
    </row>
    <row r="25" spans="1:10" ht="26.15" customHeight="1" x14ac:dyDescent="0.35">
      <c r="A25" s="7" t="s">
        <v>221</v>
      </c>
      <c r="B25" s="7">
        <v>5</v>
      </c>
      <c r="C25" s="8" t="s">
        <v>61</v>
      </c>
      <c r="D25" s="7">
        <v>743003</v>
      </c>
      <c r="E25" s="7" t="s">
        <v>62</v>
      </c>
      <c r="F25" s="7" t="s">
        <v>65</v>
      </c>
      <c r="G25" s="7">
        <v>16</v>
      </c>
      <c r="H25" s="7">
        <f>(SUMIF('SUIVI DES STOCKS'!D:D,'ETAT DES STOCKS'!C25,'SUIVI DES STOCKS'!E:E))</f>
        <v>0</v>
      </c>
      <c r="I25" s="7">
        <f>SUMIF('SUIVI DES STOCKS'!D:D,'ETAT DES STOCKS'!C25,'SUIVI DES STOCKS'!F:F)</f>
        <v>0</v>
      </c>
      <c r="J25" s="7">
        <f t="shared" si="0"/>
        <v>16</v>
      </c>
    </row>
    <row r="26" spans="1:10" ht="26.15" customHeight="1" x14ac:dyDescent="0.35">
      <c r="A26" s="7" t="s">
        <v>221</v>
      </c>
      <c r="B26" s="7">
        <v>6</v>
      </c>
      <c r="C26" s="8" t="s">
        <v>63</v>
      </c>
      <c r="D26" s="7">
        <v>31003</v>
      </c>
      <c r="E26" s="7" t="s">
        <v>62</v>
      </c>
      <c r="F26" s="7" t="s">
        <v>54</v>
      </c>
      <c r="G26" s="7">
        <v>8</v>
      </c>
      <c r="H26" s="7">
        <f>(SUMIF('SUIVI DES STOCKS'!D:D,'ETAT DES STOCKS'!C26,'SUIVI DES STOCKS'!E:E))</f>
        <v>0</v>
      </c>
      <c r="I26" s="7">
        <f>SUMIF('SUIVI DES STOCKS'!D:D,'ETAT DES STOCKS'!C26,'SUIVI DES STOCKS'!F:F)</f>
        <v>0</v>
      </c>
      <c r="J26" s="7">
        <f t="shared" si="0"/>
        <v>8</v>
      </c>
    </row>
    <row r="27" spans="1:10" ht="26.15" customHeight="1" x14ac:dyDescent="0.35">
      <c r="A27" s="7" t="s">
        <v>221</v>
      </c>
      <c r="B27" s="7">
        <v>7</v>
      </c>
      <c r="C27" s="8" t="s">
        <v>66</v>
      </c>
      <c r="D27" s="7">
        <v>3112</v>
      </c>
      <c r="E27" s="7" t="s">
        <v>64</v>
      </c>
      <c r="F27" s="7" t="s">
        <v>54</v>
      </c>
      <c r="G27" s="7">
        <v>7</v>
      </c>
      <c r="H27" s="7">
        <f>(SUMIF('SUIVI DES STOCKS'!D:D,'ETAT DES STOCKS'!C27,'SUIVI DES STOCKS'!E:E))</f>
        <v>0</v>
      </c>
      <c r="I27" s="7">
        <f>SUMIF('SUIVI DES STOCKS'!D:D,'ETAT DES STOCKS'!C27,'SUIVI DES STOCKS'!F:F)</f>
        <v>0</v>
      </c>
      <c r="J27" s="7">
        <f t="shared" si="0"/>
        <v>7</v>
      </c>
    </row>
    <row r="28" spans="1:10" ht="26.15" customHeight="1" x14ac:dyDescent="0.35">
      <c r="A28" s="7" t="s">
        <v>221</v>
      </c>
      <c r="B28" s="7">
        <v>8</v>
      </c>
      <c r="C28" s="8" t="s">
        <v>67</v>
      </c>
      <c r="D28" s="7" t="s">
        <v>68</v>
      </c>
      <c r="E28" s="7" t="s">
        <v>69</v>
      </c>
      <c r="F28" s="7" t="s">
        <v>70</v>
      </c>
      <c r="G28" s="7">
        <v>4</v>
      </c>
      <c r="H28" s="7">
        <f>(SUMIF('SUIVI DES STOCKS'!D:D,'ETAT DES STOCKS'!C28,'SUIVI DES STOCKS'!E:E))</f>
        <v>0</v>
      </c>
      <c r="I28" s="7">
        <f>SUMIF('SUIVI DES STOCKS'!D:D,'ETAT DES STOCKS'!C28,'SUIVI DES STOCKS'!F:F)</f>
        <v>0</v>
      </c>
      <c r="J28" s="7">
        <f t="shared" si="0"/>
        <v>4</v>
      </c>
    </row>
    <row r="29" spans="1:10" ht="26.15" customHeight="1" x14ac:dyDescent="0.35">
      <c r="A29" s="7" t="s">
        <v>221</v>
      </c>
      <c r="B29" s="7">
        <v>9</v>
      </c>
      <c r="C29" s="8" t="s">
        <v>52</v>
      </c>
      <c r="D29" s="7">
        <v>1027</v>
      </c>
      <c r="E29" s="7" t="s">
        <v>71</v>
      </c>
      <c r="F29" s="7" t="s">
        <v>54</v>
      </c>
      <c r="G29" s="7">
        <v>30</v>
      </c>
      <c r="H29" s="7">
        <f>(SUMIF('SUIVI DES STOCKS'!D:D,'ETAT DES STOCKS'!C29,'SUIVI DES STOCKS'!E:E))</f>
        <v>0</v>
      </c>
      <c r="I29" s="7">
        <f>SUMIF('SUIVI DES STOCKS'!D:D,'ETAT DES STOCKS'!C29,'SUIVI DES STOCKS'!F:F)</f>
        <v>0</v>
      </c>
      <c r="J29" s="7">
        <f t="shared" si="0"/>
        <v>30</v>
      </c>
    </row>
    <row r="30" spans="1:10" ht="26.15" customHeight="1" x14ac:dyDescent="0.35">
      <c r="A30" s="7" t="s">
        <v>221</v>
      </c>
      <c r="B30" s="7">
        <v>10</v>
      </c>
      <c r="C30" s="8" t="s">
        <v>72</v>
      </c>
      <c r="D30" s="7">
        <v>746000</v>
      </c>
      <c r="E30" s="7" t="s">
        <v>73</v>
      </c>
      <c r="F30" s="7" t="s">
        <v>65</v>
      </c>
      <c r="G30" s="7">
        <v>27</v>
      </c>
      <c r="H30" s="7">
        <f>(SUMIF('SUIVI DES STOCKS'!D:D,'ETAT DES STOCKS'!C30,'SUIVI DES STOCKS'!E:E))</f>
        <v>0</v>
      </c>
      <c r="I30" s="7">
        <f>SUMIF('SUIVI DES STOCKS'!D:D,'ETAT DES STOCKS'!C30,'SUIVI DES STOCKS'!F:F)</f>
        <v>0</v>
      </c>
      <c r="J30" s="7">
        <f t="shared" si="0"/>
        <v>27</v>
      </c>
    </row>
    <row r="31" spans="1:10" ht="26.15" customHeight="1" x14ac:dyDescent="0.35">
      <c r="A31" s="7" t="s">
        <v>221</v>
      </c>
      <c r="B31" s="7">
        <v>11</v>
      </c>
      <c r="C31" s="8" t="s">
        <v>74</v>
      </c>
      <c r="D31" s="7">
        <v>743310</v>
      </c>
      <c r="E31" s="7" t="s">
        <v>75</v>
      </c>
      <c r="F31" s="7" t="s">
        <v>65</v>
      </c>
      <c r="G31" s="7">
        <v>0</v>
      </c>
      <c r="H31" s="7">
        <f>(SUMIF('SUIVI DES STOCKS'!D:D,'ETAT DES STOCKS'!C31,'SUIVI DES STOCKS'!E:E))</f>
        <v>0</v>
      </c>
      <c r="I31" s="7">
        <f>SUMIF('SUIVI DES STOCKS'!D:D,'ETAT DES STOCKS'!C31,'SUIVI DES STOCKS'!F:F)</f>
        <v>0</v>
      </c>
      <c r="J31" s="7">
        <f t="shared" si="0"/>
        <v>0</v>
      </c>
    </row>
    <row r="32" spans="1:10" ht="26.15" customHeight="1" x14ac:dyDescent="0.35">
      <c r="A32" s="7" t="s">
        <v>221</v>
      </c>
      <c r="B32" s="7">
        <v>12</v>
      </c>
      <c r="C32" s="8" t="s">
        <v>76</v>
      </c>
      <c r="D32" s="7">
        <v>743642</v>
      </c>
      <c r="E32" s="7" t="s">
        <v>77</v>
      </c>
      <c r="F32" s="7" t="s">
        <v>65</v>
      </c>
      <c r="G32" s="7">
        <v>59</v>
      </c>
      <c r="H32" s="7">
        <f>(SUMIF('SUIVI DES STOCKS'!D:D,'ETAT DES STOCKS'!C32,'SUIVI DES STOCKS'!E:E))</f>
        <v>0</v>
      </c>
      <c r="I32" s="7">
        <f>SUMIF('SUIVI DES STOCKS'!D:D,'ETAT DES STOCKS'!C32,'SUIVI DES STOCKS'!F:F)</f>
        <v>0</v>
      </c>
      <c r="J32" s="7">
        <f t="shared" si="0"/>
        <v>59</v>
      </c>
    </row>
    <row r="33" spans="1:10" ht="26.15" customHeight="1" x14ac:dyDescent="0.35">
      <c r="A33" s="7" t="s">
        <v>221</v>
      </c>
      <c r="B33" s="7">
        <v>13</v>
      </c>
      <c r="C33" s="8" t="s">
        <v>78</v>
      </c>
      <c r="D33" s="7">
        <v>743763</v>
      </c>
      <c r="E33" s="7" t="s">
        <v>79</v>
      </c>
      <c r="F33" s="7" t="s">
        <v>65</v>
      </c>
      <c r="G33" s="7">
        <v>44</v>
      </c>
      <c r="H33" s="7">
        <f>(SUMIF('SUIVI DES STOCKS'!D:D,'ETAT DES STOCKS'!C33,'SUIVI DES STOCKS'!E:E))</f>
        <v>0</v>
      </c>
      <c r="I33" s="7">
        <f>SUMIF('SUIVI DES STOCKS'!D:D,'ETAT DES STOCKS'!C33,'SUIVI DES STOCKS'!F:F)</f>
        <v>0</v>
      </c>
      <c r="J33" s="7">
        <f t="shared" si="0"/>
        <v>44</v>
      </c>
    </row>
    <row r="34" spans="1:10" ht="26.15" customHeight="1" x14ac:dyDescent="0.35">
      <c r="A34" s="7" t="s">
        <v>221</v>
      </c>
      <c r="B34" s="7">
        <v>14</v>
      </c>
      <c r="C34" s="8" t="s">
        <v>80</v>
      </c>
      <c r="D34" s="7">
        <v>27200</v>
      </c>
      <c r="E34" s="7" t="s">
        <v>81</v>
      </c>
      <c r="F34" s="7" t="s">
        <v>54</v>
      </c>
      <c r="G34" s="7">
        <v>2</v>
      </c>
      <c r="H34" s="7">
        <f>(SUMIF('SUIVI DES STOCKS'!D:D,'ETAT DES STOCKS'!C34,'SUIVI DES STOCKS'!E:E))</f>
        <v>0</v>
      </c>
      <c r="I34" s="7">
        <f>SUMIF('SUIVI DES STOCKS'!D:D,'ETAT DES STOCKS'!C34,'SUIVI DES STOCKS'!F:F)</f>
        <v>0</v>
      </c>
      <c r="J34" s="7">
        <f t="shared" si="0"/>
        <v>2</v>
      </c>
    </row>
    <row r="35" spans="1:10" ht="26.15" customHeight="1" x14ac:dyDescent="0.35">
      <c r="A35" s="7" t="s">
        <v>221</v>
      </c>
      <c r="B35" s="7">
        <v>15</v>
      </c>
      <c r="C35" s="8" t="s">
        <v>82</v>
      </c>
      <c r="D35" s="7">
        <v>14109</v>
      </c>
      <c r="E35" s="7" t="s">
        <v>83</v>
      </c>
      <c r="F35" s="7" t="s">
        <v>54</v>
      </c>
      <c r="G35" s="7">
        <v>4</v>
      </c>
      <c r="H35" s="7">
        <f>(SUMIF('SUIVI DES STOCKS'!D:D,'ETAT DES STOCKS'!C35,'SUIVI DES STOCKS'!E:E))</f>
        <v>0</v>
      </c>
      <c r="I35" s="7">
        <f>SUMIF('SUIVI DES STOCKS'!D:D,'ETAT DES STOCKS'!C35,'SUIVI DES STOCKS'!F:F)</f>
        <v>0</v>
      </c>
      <c r="J35" s="7">
        <f t="shared" si="0"/>
        <v>4</v>
      </c>
    </row>
    <row r="36" spans="1:10" ht="26.15" customHeight="1" x14ac:dyDescent="0.35">
      <c r="A36" s="7" t="s">
        <v>221</v>
      </c>
      <c r="B36" s="7">
        <v>16</v>
      </c>
      <c r="C36" s="8" t="s">
        <v>84</v>
      </c>
      <c r="D36" s="7">
        <v>1020</v>
      </c>
      <c r="E36" s="7" t="s">
        <v>83</v>
      </c>
      <c r="F36" s="7" t="s">
        <v>54</v>
      </c>
      <c r="G36" s="7">
        <v>4</v>
      </c>
      <c r="H36" s="7">
        <f>(SUMIF('SUIVI DES STOCKS'!D:D,'ETAT DES STOCKS'!C36,'SUIVI DES STOCKS'!E:E))</f>
        <v>0</v>
      </c>
      <c r="I36" s="7">
        <f>SUMIF('SUIVI DES STOCKS'!D:D,'ETAT DES STOCKS'!C36,'SUIVI DES STOCKS'!F:F)</f>
        <v>0</v>
      </c>
      <c r="J36" s="7">
        <f t="shared" si="0"/>
        <v>4</v>
      </c>
    </row>
    <row r="37" spans="1:10" ht="26.15" customHeight="1" x14ac:dyDescent="0.35">
      <c r="A37" s="7" t="s">
        <v>221</v>
      </c>
      <c r="B37" s="7">
        <v>17</v>
      </c>
      <c r="C37" s="8" t="s">
        <v>86</v>
      </c>
      <c r="D37" s="7">
        <v>29002</v>
      </c>
      <c r="E37" s="7" t="s">
        <v>83</v>
      </c>
      <c r="F37" s="7" t="s">
        <v>54</v>
      </c>
      <c r="G37" s="7">
        <v>0</v>
      </c>
      <c r="H37" s="7">
        <f>(SUMIF('SUIVI DES STOCKS'!D:D,'ETAT DES STOCKS'!C37,'SUIVI DES STOCKS'!E:E))</f>
        <v>0</v>
      </c>
      <c r="I37" s="7">
        <f>SUMIF('SUIVI DES STOCKS'!D:D,'ETAT DES STOCKS'!C37,'SUIVI DES STOCKS'!F:F)</f>
        <v>0</v>
      </c>
      <c r="J37" s="7">
        <f t="shared" si="0"/>
        <v>0</v>
      </c>
    </row>
    <row r="38" spans="1:10" ht="26.15" customHeight="1" x14ac:dyDescent="0.35">
      <c r="A38" s="7" t="s">
        <v>221</v>
      </c>
      <c r="B38" s="7">
        <v>18</v>
      </c>
      <c r="C38" s="8" t="s">
        <v>54</v>
      </c>
      <c r="D38" s="7">
        <v>41010</v>
      </c>
      <c r="E38" s="7" t="s">
        <v>83</v>
      </c>
      <c r="F38" s="7" t="s">
        <v>54</v>
      </c>
      <c r="G38" s="7">
        <v>0</v>
      </c>
      <c r="H38" s="7">
        <f>(SUMIF('SUIVI DES STOCKS'!D:D,'ETAT DES STOCKS'!C38,'SUIVI DES STOCKS'!E:E))</f>
        <v>0</v>
      </c>
      <c r="I38" s="7">
        <f>SUMIF('SUIVI DES STOCKS'!D:D,'ETAT DES STOCKS'!C38,'SUIVI DES STOCKS'!F:F)</f>
        <v>0</v>
      </c>
      <c r="J38" s="7">
        <f t="shared" si="0"/>
        <v>0</v>
      </c>
    </row>
    <row r="39" spans="1:10" ht="26.15" customHeight="1" x14ac:dyDescent="0.35">
      <c r="A39" s="7" t="s">
        <v>221</v>
      </c>
      <c r="B39" s="7">
        <v>19</v>
      </c>
      <c r="C39" s="8" t="s">
        <v>54</v>
      </c>
      <c r="D39" s="7">
        <v>13070</v>
      </c>
      <c r="E39" s="7" t="s">
        <v>83</v>
      </c>
      <c r="F39" s="7" t="s">
        <v>54</v>
      </c>
      <c r="G39" s="7">
        <v>0</v>
      </c>
      <c r="H39" s="7">
        <f>(SUMIF('SUIVI DES STOCKS'!D:D,'ETAT DES STOCKS'!C39,'SUIVI DES STOCKS'!E:E))</f>
        <v>0</v>
      </c>
      <c r="I39" s="7">
        <f>SUMIF('SUIVI DES STOCKS'!D:D,'ETAT DES STOCKS'!C39,'SUIVI DES STOCKS'!F:F)</f>
        <v>0</v>
      </c>
      <c r="J39" s="7">
        <f t="shared" si="0"/>
        <v>0</v>
      </c>
    </row>
    <row r="40" spans="1:10" ht="26.15" customHeight="1" x14ac:dyDescent="0.35">
      <c r="A40" s="7" t="s">
        <v>221</v>
      </c>
      <c r="B40" s="7">
        <v>20</v>
      </c>
      <c r="C40" s="8" t="s">
        <v>86</v>
      </c>
      <c r="D40" s="7">
        <v>29007</v>
      </c>
      <c r="E40" s="7" t="s">
        <v>83</v>
      </c>
      <c r="F40" s="7" t="s">
        <v>54</v>
      </c>
      <c r="G40" s="7">
        <v>1</v>
      </c>
      <c r="H40" s="7">
        <f>(SUMIF('SUIVI DES STOCKS'!D:D,'ETAT DES STOCKS'!C40,'SUIVI DES STOCKS'!E:E))</f>
        <v>0</v>
      </c>
      <c r="I40" s="7">
        <f>SUMIF('SUIVI DES STOCKS'!D:D,'ETAT DES STOCKS'!C40,'SUIVI DES STOCKS'!F:F)</f>
        <v>0</v>
      </c>
      <c r="J40" s="7">
        <f t="shared" si="0"/>
        <v>1</v>
      </c>
    </row>
    <row r="41" spans="1:10" ht="26.15" customHeight="1" x14ac:dyDescent="0.35">
      <c r="A41" s="7" t="s">
        <v>221</v>
      </c>
      <c r="B41" s="7">
        <v>21</v>
      </c>
      <c r="C41" s="8" t="s">
        <v>54</v>
      </c>
      <c r="D41" s="7">
        <v>1015</v>
      </c>
      <c r="E41" s="7" t="s">
        <v>83</v>
      </c>
      <c r="F41" s="7" t="s">
        <v>54</v>
      </c>
      <c r="G41" s="7">
        <v>0</v>
      </c>
      <c r="H41" s="7">
        <f>(SUMIF('SUIVI DES STOCKS'!D:D,'ETAT DES STOCKS'!C41,'SUIVI DES STOCKS'!E:E))</f>
        <v>0</v>
      </c>
      <c r="I41" s="7">
        <f>SUMIF('SUIVI DES STOCKS'!D:D,'ETAT DES STOCKS'!C41,'SUIVI DES STOCKS'!F:F)</f>
        <v>0</v>
      </c>
      <c r="J41" s="7">
        <f t="shared" si="0"/>
        <v>0</v>
      </c>
    </row>
    <row r="42" spans="1:10" ht="26.15" customHeight="1" x14ac:dyDescent="0.35">
      <c r="A42" s="7" t="s">
        <v>221</v>
      </c>
      <c r="B42" s="7">
        <v>22</v>
      </c>
      <c r="C42" s="8" t="s">
        <v>87</v>
      </c>
      <c r="D42" s="7">
        <v>28442</v>
      </c>
      <c r="E42" s="7" t="s">
        <v>85</v>
      </c>
      <c r="F42" s="7" t="s">
        <v>54</v>
      </c>
      <c r="G42" s="7">
        <v>0</v>
      </c>
      <c r="H42" s="7">
        <f>(SUMIF('SUIVI DES STOCKS'!D:D,'ETAT DES STOCKS'!C42,'SUIVI DES STOCKS'!E:E))</f>
        <v>0</v>
      </c>
      <c r="I42" s="7">
        <f>SUMIF('SUIVI DES STOCKS'!D:D,'ETAT DES STOCKS'!C42,'SUIVI DES STOCKS'!F:F)</f>
        <v>0</v>
      </c>
      <c r="J42" s="7">
        <f t="shared" si="0"/>
        <v>0</v>
      </c>
    </row>
    <row r="43" spans="1:10" ht="26.15" customHeight="1" x14ac:dyDescent="0.35">
      <c r="A43" s="7" t="s">
        <v>221</v>
      </c>
      <c r="B43" s="7">
        <v>23</v>
      </c>
      <c r="C43" s="8" t="s">
        <v>87</v>
      </c>
      <c r="D43" s="7">
        <v>35302</v>
      </c>
      <c r="E43" s="7" t="s">
        <v>85</v>
      </c>
      <c r="F43" s="7" t="s">
        <v>54</v>
      </c>
      <c r="G43" s="7">
        <v>1</v>
      </c>
      <c r="H43" s="7">
        <f>(SUMIF('SUIVI DES STOCKS'!D:D,'ETAT DES STOCKS'!C43,'SUIVI DES STOCKS'!E:E))</f>
        <v>0</v>
      </c>
      <c r="I43" s="7">
        <f>SUMIF('SUIVI DES STOCKS'!D:D,'ETAT DES STOCKS'!C43,'SUIVI DES STOCKS'!F:F)</f>
        <v>0</v>
      </c>
      <c r="J43" s="7">
        <f t="shared" si="0"/>
        <v>1</v>
      </c>
    </row>
    <row r="44" spans="1:10" ht="26.15" customHeight="1" x14ac:dyDescent="0.35">
      <c r="A44" s="7" t="s">
        <v>221</v>
      </c>
      <c r="B44" s="7">
        <v>24</v>
      </c>
      <c r="C44" s="8" t="s">
        <v>88</v>
      </c>
      <c r="D44" s="7">
        <v>28442</v>
      </c>
      <c r="E44" s="7" t="s">
        <v>89</v>
      </c>
      <c r="F44" s="7" t="s">
        <v>54</v>
      </c>
      <c r="G44" s="7">
        <v>2</v>
      </c>
      <c r="H44" s="7">
        <f>(SUMIF('SUIVI DES STOCKS'!D:D,'ETAT DES STOCKS'!C44,'SUIVI DES STOCKS'!E:E))</f>
        <v>0</v>
      </c>
      <c r="I44" s="7">
        <f>SUMIF('SUIVI DES STOCKS'!D:D,'ETAT DES STOCKS'!C44,'SUIVI DES STOCKS'!F:F)</f>
        <v>0</v>
      </c>
      <c r="J44" s="7">
        <f t="shared" si="0"/>
        <v>2</v>
      </c>
    </row>
    <row r="45" spans="1:10" ht="26.15" customHeight="1" x14ac:dyDescent="0.35">
      <c r="A45" s="7" t="s">
        <v>221</v>
      </c>
      <c r="B45" s="7">
        <v>25</v>
      </c>
      <c r="C45" s="8" t="s">
        <v>90</v>
      </c>
      <c r="D45" s="7">
        <v>13001</v>
      </c>
      <c r="E45" s="7" t="s">
        <v>89</v>
      </c>
      <c r="F45" s="7" t="s">
        <v>54</v>
      </c>
      <c r="G45" s="7">
        <v>0</v>
      </c>
      <c r="H45" s="7">
        <f>(SUMIF('SUIVI DES STOCKS'!D:D,'ETAT DES STOCKS'!C45,'SUIVI DES STOCKS'!E:E))</f>
        <v>0</v>
      </c>
      <c r="I45" s="7">
        <f>SUMIF('SUIVI DES STOCKS'!D:D,'ETAT DES STOCKS'!C45,'SUIVI DES STOCKS'!F:F)</f>
        <v>0</v>
      </c>
      <c r="J45" s="7">
        <f t="shared" si="0"/>
        <v>0</v>
      </c>
    </row>
    <row r="46" spans="1:10" ht="26.15" customHeight="1" x14ac:dyDescent="0.35">
      <c r="A46" s="7" t="s">
        <v>221</v>
      </c>
      <c r="B46" s="7">
        <v>26</v>
      </c>
      <c r="C46" s="8" t="s">
        <v>59</v>
      </c>
      <c r="D46" s="7">
        <v>1185</v>
      </c>
      <c r="E46" s="7" t="s">
        <v>91</v>
      </c>
      <c r="F46" s="7" t="s">
        <v>54</v>
      </c>
      <c r="G46" s="7">
        <v>34</v>
      </c>
      <c r="H46" s="7">
        <f>(SUMIF('SUIVI DES STOCKS'!D:D,'ETAT DES STOCKS'!C46,'SUIVI DES STOCKS'!E:E))</f>
        <v>0</v>
      </c>
      <c r="I46" s="7">
        <f>SUMIF('SUIVI DES STOCKS'!D:D,'ETAT DES STOCKS'!C46,'SUIVI DES STOCKS'!F:F)</f>
        <v>2</v>
      </c>
      <c r="J46" s="7">
        <f t="shared" si="0"/>
        <v>36</v>
      </c>
    </row>
    <row r="47" spans="1:10" ht="26.15" customHeight="1" x14ac:dyDescent="0.35">
      <c r="A47" s="7" t="s">
        <v>221</v>
      </c>
      <c r="B47" s="7">
        <v>27</v>
      </c>
      <c r="C47" s="8" t="s">
        <v>92</v>
      </c>
      <c r="D47" s="7">
        <v>733020</v>
      </c>
      <c r="E47" s="7" t="s">
        <v>93</v>
      </c>
      <c r="F47" s="7" t="s">
        <v>65</v>
      </c>
      <c r="G47" s="7">
        <v>16</v>
      </c>
      <c r="H47" s="7">
        <f>(SUMIF('SUIVI DES STOCKS'!D:D,'ETAT DES STOCKS'!C47,'SUIVI DES STOCKS'!E:E))</f>
        <v>0</v>
      </c>
      <c r="I47" s="7">
        <f>SUMIF('SUIVI DES STOCKS'!D:D,'ETAT DES STOCKS'!C47,'SUIVI DES STOCKS'!F:F)</f>
        <v>0</v>
      </c>
      <c r="J47" s="7">
        <f t="shared" si="0"/>
        <v>16</v>
      </c>
    </row>
    <row r="48" spans="1:10" ht="26.15" customHeight="1" x14ac:dyDescent="0.35">
      <c r="A48" s="7" t="s">
        <v>221</v>
      </c>
      <c r="B48" s="7">
        <v>28</v>
      </c>
      <c r="C48" s="8" t="s">
        <v>94</v>
      </c>
      <c r="D48" s="7" t="s">
        <v>95</v>
      </c>
      <c r="E48" s="7" t="s">
        <v>96</v>
      </c>
      <c r="H48" s="7">
        <f>(SUMIF('SUIVI DES STOCKS'!D:D,'ETAT DES STOCKS'!C48,'SUIVI DES STOCKS'!E:E))</f>
        <v>0</v>
      </c>
      <c r="I48" s="7">
        <f>SUMIF('SUIVI DES STOCKS'!D:D,'ETAT DES STOCKS'!C48,'SUIVI DES STOCKS'!F:F)</f>
        <v>0</v>
      </c>
      <c r="J48" s="7">
        <f t="shared" si="0"/>
        <v>0</v>
      </c>
    </row>
    <row r="49" spans="1:10" ht="26.15" customHeight="1" x14ac:dyDescent="0.35">
      <c r="A49" s="7" t="s">
        <v>221</v>
      </c>
      <c r="B49" s="7">
        <v>29</v>
      </c>
      <c r="C49" s="8" t="s">
        <v>225</v>
      </c>
      <c r="D49" s="7" t="s">
        <v>226</v>
      </c>
      <c r="E49" s="7" t="s">
        <v>97</v>
      </c>
      <c r="F49" s="7" t="s">
        <v>98</v>
      </c>
      <c r="G49" s="7">
        <v>12</v>
      </c>
      <c r="H49" s="7">
        <f>(SUMIF('SUIVI DES STOCKS'!D:D,'ETAT DES STOCKS'!C49,'SUIVI DES STOCKS'!E:E))</f>
        <v>0</v>
      </c>
      <c r="I49" s="7">
        <f>SUMIF('SUIVI DES STOCKS'!D:D,'ETAT DES STOCKS'!C49,'SUIVI DES STOCKS'!F:F)</f>
        <v>0</v>
      </c>
      <c r="J49" s="7">
        <f t="shared" si="0"/>
        <v>12</v>
      </c>
    </row>
    <row r="50" spans="1:10" ht="26.15" customHeight="1" x14ac:dyDescent="0.35">
      <c r="A50" s="7" t="s">
        <v>221</v>
      </c>
      <c r="B50" s="7">
        <v>30</v>
      </c>
      <c r="C50" s="8" t="s">
        <v>227</v>
      </c>
      <c r="D50" s="7" t="s">
        <v>228</v>
      </c>
      <c r="E50" s="7" t="s">
        <v>100</v>
      </c>
      <c r="F50" s="7" t="s">
        <v>99</v>
      </c>
      <c r="G50" s="7">
        <v>27</v>
      </c>
      <c r="H50" s="7">
        <f>(SUMIF('SUIVI DES STOCKS'!D:D,'ETAT DES STOCKS'!C50,'SUIVI DES STOCKS'!E:E))</f>
        <v>0</v>
      </c>
      <c r="I50" s="7">
        <f>SUMIF('SUIVI DES STOCKS'!D:D,'ETAT DES STOCKS'!C50,'SUIVI DES STOCKS'!F:F)</f>
        <v>0</v>
      </c>
      <c r="J50" s="7">
        <f t="shared" si="0"/>
        <v>27</v>
      </c>
    </row>
    <row r="51" spans="1:10" ht="26.15" customHeight="1" x14ac:dyDescent="0.35">
      <c r="A51" s="7" t="s">
        <v>221</v>
      </c>
      <c r="B51" s="7">
        <v>31</v>
      </c>
      <c r="C51" s="8" t="s">
        <v>229</v>
      </c>
      <c r="D51" s="7" t="s">
        <v>230</v>
      </c>
      <c r="E51" s="7" t="s">
        <v>101</v>
      </c>
      <c r="G51" s="7">
        <v>21</v>
      </c>
      <c r="H51" s="7">
        <f>(SUMIF('SUIVI DES STOCKS'!D:D,'ETAT DES STOCKS'!C51,'SUIVI DES STOCKS'!E:E))</f>
        <v>0</v>
      </c>
      <c r="I51" s="7">
        <f>SUMIF('SUIVI DES STOCKS'!D:D,'ETAT DES STOCKS'!C51,'SUIVI DES STOCKS'!F:F)</f>
        <v>0</v>
      </c>
      <c r="J51" s="7">
        <f t="shared" si="0"/>
        <v>21</v>
      </c>
    </row>
    <row r="52" spans="1:10" ht="26.15" customHeight="1" x14ac:dyDescent="0.35">
      <c r="A52" s="7" t="s">
        <v>221</v>
      </c>
      <c r="B52" s="7">
        <v>32</v>
      </c>
      <c r="C52" s="8" t="s">
        <v>102</v>
      </c>
      <c r="D52" s="7" t="s">
        <v>103</v>
      </c>
      <c r="E52" s="7" t="s">
        <v>104</v>
      </c>
      <c r="F52" s="7" t="s">
        <v>105</v>
      </c>
      <c r="G52" s="7">
        <v>5</v>
      </c>
      <c r="H52" s="7">
        <f>(SUMIF('SUIVI DES STOCKS'!D:D,'ETAT DES STOCKS'!C52,'SUIVI DES STOCKS'!E:E))</f>
        <v>0</v>
      </c>
      <c r="I52" s="7">
        <f>SUMIF('SUIVI DES STOCKS'!D:D,'ETAT DES STOCKS'!C52,'SUIVI DES STOCKS'!F:F)</f>
        <v>0</v>
      </c>
      <c r="J52" s="7">
        <f t="shared" si="0"/>
        <v>5</v>
      </c>
    </row>
    <row r="53" spans="1:10" ht="26.15" customHeight="1" x14ac:dyDescent="0.35">
      <c r="A53" s="7" t="s">
        <v>221</v>
      </c>
      <c r="B53" s="7">
        <v>33</v>
      </c>
      <c r="C53" s="8" t="s">
        <v>106</v>
      </c>
      <c r="D53" s="7">
        <v>793911</v>
      </c>
      <c r="E53" s="7" t="s">
        <v>104</v>
      </c>
      <c r="F53" s="7" t="s">
        <v>6</v>
      </c>
      <c r="G53" s="7">
        <v>200</v>
      </c>
      <c r="H53" s="7">
        <f>(SUMIF('SUIVI DES STOCKS'!D:D,'ETAT DES STOCKS'!C53,'SUIVI DES STOCKS'!E:E))</f>
        <v>0</v>
      </c>
      <c r="I53" s="7">
        <f>SUMIF('SUIVI DES STOCKS'!D:D,'ETAT DES STOCKS'!C53,'SUIVI DES STOCKS'!F:F)</f>
        <v>0</v>
      </c>
      <c r="J53" s="7">
        <f t="shared" si="0"/>
        <v>200</v>
      </c>
    </row>
    <row r="54" spans="1:10" ht="26.15" customHeight="1" x14ac:dyDescent="0.35">
      <c r="A54" s="7" t="s">
        <v>221</v>
      </c>
      <c r="B54" s="7">
        <v>34</v>
      </c>
      <c r="C54" s="8" t="s">
        <v>108</v>
      </c>
      <c r="D54" s="7" t="s">
        <v>107</v>
      </c>
      <c r="E54" s="7" t="s">
        <v>104</v>
      </c>
      <c r="F54" s="7" t="s">
        <v>109</v>
      </c>
      <c r="G54" s="7">
        <v>200</v>
      </c>
      <c r="H54" s="7">
        <f>(SUMIF('SUIVI DES STOCKS'!D:D,'ETAT DES STOCKS'!C54,'SUIVI DES STOCKS'!E:E))</f>
        <v>0</v>
      </c>
      <c r="I54" s="7">
        <f>SUMIF('SUIVI DES STOCKS'!D:D,'ETAT DES STOCKS'!C54,'SUIVI DES STOCKS'!F:F)</f>
        <v>0</v>
      </c>
      <c r="J54" s="7">
        <f t="shared" si="0"/>
        <v>200</v>
      </c>
    </row>
    <row r="55" spans="1:10" ht="26.15" customHeight="1" x14ac:dyDescent="0.35">
      <c r="A55" s="7" t="s">
        <v>221</v>
      </c>
      <c r="B55" s="7">
        <v>35</v>
      </c>
      <c r="E55" s="7" t="s">
        <v>110</v>
      </c>
      <c r="H55" s="7">
        <f>(SUMIF('SUIVI DES STOCKS'!D:D,'ETAT DES STOCKS'!C55,'SUIVI DES STOCKS'!E:E))</f>
        <v>0</v>
      </c>
      <c r="I55" s="7">
        <f>SUMIF('SUIVI DES STOCKS'!D:D,'ETAT DES STOCKS'!C55,'SUIVI DES STOCKS'!F:F)</f>
        <v>0</v>
      </c>
      <c r="J55" s="7">
        <f t="shared" si="0"/>
        <v>0</v>
      </c>
    </row>
    <row r="56" spans="1:10" ht="26.15" customHeight="1" x14ac:dyDescent="0.35">
      <c r="A56" s="7" t="s">
        <v>221</v>
      </c>
      <c r="B56" s="7">
        <v>36</v>
      </c>
      <c r="C56" s="8" t="s">
        <v>111</v>
      </c>
      <c r="D56" s="7">
        <v>204580</v>
      </c>
      <c r="E56" s="7" t="s">
        <v>112</v>
      </c>
      <c r="G56" s="7">
        <v>2</v>
      </c>
      <c r="H56" s="7">
        <f>(SUMIF('SUIVI DES STOCKS'!D:D,'ETAT DES STOCKS'!C56,'SUIVI DES STOCKS'!E:E))</f>
        <v>0</v>
      </c>
      <c r="I56" s="7">
        <f>SUMIF('SUIVI DES STOCKS'!D:D,'ETAT DES STOCKS'!C56,'SUIVI DES STOCKS'!F:F)</f>
        <v>0</v>
      </c>
      <c r="J56" s="7">
        <f t="shared" si="0"/>
        <v>2</v>
      </c>
    </row>
    <row r="57" spans="1:10" ht="26.15" customHeight="1" x14ac:dyDescent="0.35">
      <c r="A57" s="7" t="s">
        <v>221</v>
      </c>
      <c r="B57" s="7">
        <v>37</v>
      </c>
      <c r="C57" s="8" t="s">
        <v>113</v>
      </c>
      <c r="D57" s="7" t="s">
        <v>114</v>
      </c>
      <c r="E57" s="7" t="s">
        <v>115</v>
      </c>
      <c r="F57" s="7" t="s">
        <v>105</v>
      </c>
      <c r="G57" s="7">
        <v>23</v>
      </c>
      <c r="H57" s="7">
        <f>(SUMIF('SUIVI DES STOCKS'!D:D,'ETAT DES STOCKS'!C57,'SUIVI DES STOCKS'!E:E))</f>
        <v>0</v>
      </c>
      <c r="I57" s="7">
        <f>SUMIF('SUIVI DES STOCKS'!D:D,'ETAT DES STOCKS'!C57,'SUIVI DES STOCKS'!F:F)</f>
        <v>0</v>
      </c>
      <c r="J57" s="7">
        <f t="shared" si="0"/>
        <v>23</v>
      </c>
    </row>
    <row r="58" spans="1:10" ht="26.15" customHeight="1" x14ac:dyDescent="0.35">
      <c r="A58" s="7" t="s">
        <v>221</v>
      </c>
      <c r="B58" s="7">
        <v>38</v>
      </c>
      <c r="C58" s="8" t="s">
        <v>116</v>
      </c>
      <c r="D58" s="7">
        <v>712003</v>
      </c>
      <c r="E58" s="7" t="s">
        <v>117</v>
      </c>
      <c r="F58" s="7" t="s">
        <v>118</v>
      </c>
      <c r="G58" s="7">
        <v>10</v>
      </c>
      <c r="H58" s="7">
        <f>(SUMIF('SUIVI DES STOCKS'!D:D,'ETAT DES STOCKS'!C58,'SUIVI DES STOCKS'!E:E))</f>
        <v>0</v>
      </c>
      <c r="I58" s="7">
        <f>SUMIF('SUIVI DES STOCKS'!D:D,'ETAT DES STOCKS'!C58,'SUIVI DES STOCKS'!F:F)</f>
        <v>0</v>
      </c>
      <c r="J58" s="7">
        <f t="shared" si="0"/>
        <v>10</v>
      </c>
    </row>
    <row r="59" spans="1:10" ht="26.15" customHeight="1" x14ac:dyDescent="0.35">
      <c r="A59" s="7" t="s">
        <v>221</v>
      </c>
      <c r="B59" s="7">
        <v>39</v>
      </c>
      <c r="C59" s="8" t="s">
        <v>119</v>
      </c>
      <c r="D59" s="7">
        <v>28235</v>
      </c>
      <c r="E59" s="7" t="s">
        <v>120</v>
      </c>
      <c r="G59" s="7">
        <v>0</v>
      </c>
      <c r="H59" s="7">
        <f>(SUMIF('SUIVI DES STOCKS'!D:D,'ETAT DES STOCKS'!C59,'SUIVI DES STOCKS'!E:E))</f>
        <v>0</v>
      </c>
      <c r="I59" s="7">
        <f>SUMIF('SUIVI DES STOCKS'!D:D,'ETAT DES STOCKS'!C59,'SUIVI DES STOCKS'!F:F)</f>
        <v>0</v>
      </c>
      <c r="J59" s="7">
        <f t="shared" si="0"/>
        <v>0</v>
      </c>
    </row>
    <row r="60" spans="1:10" ht="26.15" customHeight="1" x14ac:dyDescent="0.35">
      <c r="A60" s="7" t="s">
        <v>221</v>
      </c>
      <c r="B60" s="7">
        <v>40</v>
      </c>
      <c r="C60" s="8" t="s">
        <v>119</v>
      </c>
      <c r="D60" s="7">
        <v>266592</v>
      </c>
      <c r="E60" s="7" t="s">
        <v>121</v>
      </c>
      <c r="F60" s="7" t="s">
        <v>122</v>
      </c>
      <c r="G60" s="7">
        <v>34</v>
      </c>
      <c r="H60" s="7">
        <f>(SUMIF('SUIVI DES STOCKS'!D:D,'ETAT DES STOCKS'!C60,'SUIVI DES STOCKS'!E:E))</f>
        <v>0</v>
      </c>
      <c r="I60" s="7">
        <f>SUMIF('SUIVI DES STOCKS'!D:D,'ETAT DES STOCKS'!C60,'SUIVI DES STOCKS'!F:F)</f>
        <v>0</v>
      </c>
      <c r="J60" s="7">
        <f t="shared" si="0"/>
        <v>34</v>
      </c>
    </row>
    <row r="61" spans="1:10" ht="26.15" customHeight="1" x14ac:dyDescent="0.35">
      <c r="A61" s="7" t="s">
        <v>221</v>
      </c>
      <c r="B61" s="7">
        <v>41</v>
      </c>
      <c r="C61" s="8" t="s">
        <v>123</v>
      </c>
      <c r="D61" s="7">
        <v>266615</v>
      </c>
      <c r="E61" s="7" t="s">
        <v>121</v>
      </c>
      <c r="F61" s="7" t="s">
        <v>122</v>
      </c>
      <c r="G61" s="7">
        <v>65</v>
      </c>
      <c r="H61" s="7">
        <f>(SUMIF('SUIVI DES STOCKS'!D:D,'ETAT DES STOCKS'!C61,'SUIVI DES STOCKS'!E:E))</f>
        <v>0</v>
      </c>
      <c r="I61" s="7">
        <f>SUMIF('SUIVI DES STOCKS'!D:D,'ETAT DES STOCKS'!C61,'SUIVI DES STOCKS'!F:F)</f>
        <v>0</v>
      </c>
      <c r="J61" s="7">
        <f t="shared" si="0"/>
        <v>65</v>
      </c>
    </row>
    <row r="62" spans="1:10" ht="26.15" customHeight="1" x14ac:dyDescent="0.35">
      <c r="A62" s="7" t="s">
        <v>221</v>
      </c>
      <c r="B62" s="7">
        <v>42</v>
      </c>
      <c r="C62" s="8" t="s">
        <v>124</v>
      </c>
      <c r="D62" s="7">
        <v>712053712064</v>
      </c>
      <c r="E62" s="7" t="s">
        <v>125</v>
      </c>
      <c r="G62" s="7">
        <v>4</v>
      </c>
      <c r="H62" s="7">
        <f>(SUMIF('SUIVI DES STOCKS'!D:D,'ETAT DES STOCKS'!C62,'SUIVI DES STOCKS'!E:E))</f>
        <v>0</v>
      </c>
      <c r="I62" s="7">
        <f>SUMIF('SUIVI DES STOCKS'!D:D,'ETAT DES STOCKS'!C62,'SUIVI DES STOCKS'!F:F)</f>
        <v>0</v>
      </c>
      <c r="J62" s="7">
        <f t="shared" si="0"/>
        <v>4</v>
      </c>
    </row>
    <row r="63" spans="1:10" ht="26.15" customHeight="1" x14ac:dyDescent="0.35">
      <c r="A63" s="7" t="s">
        <v>221</v>
      </c>
      <c r="B63" s="7">
        <v>43</v>
      </c>
      <c r="C63" s="8" t="s">
        <v>123</v>
      </c>
      <c r="D63" s="7">
        <v>266608</v>
      </c>
      <c r="E63" s="7" t="s">
        <v>126</v>
      </c>
      <c r="F63" s="7" t="s">
        <v>122</v>
      </c>
      <c r="G63" s="7">
        <v>23</v>
      </c>
      <c r="H63" s="7">
        <f>(SUMIF('SUIVI DES STOCKS'!D:D,'ETAT DES STOCKS'!C63,'SUIVI DES STOCKS'!E:E))</f>
        <v>0</v>
      </c>
      <c r="I63" s="7">
        <f>SUMIF('SUIVI DES STOCKS'!D:D,'ETAT DES STOCKS'!C63,'SUIVI DES STOCKS'!F:F)</f>
        <v>0</v>
      </c>
      <c r="J63" s="7">
        <f t="shared" si="0"/>
        <v>23</v>
      </c>
    </row>
    <row r="64" spans="1:10" ht="26.15" customHeight="1" x14ac:dyDescent="0.35">
      <c r="A64" s="7" t="s">
        <v>221</v>
      </c>
      <c r="B64" s="7">
        <v>44</v>
      </c>
      <c r="C64" s="8" t="s">
        <v>127</v>
      </c>
      <c r="D64" s="7">
        <v>712002</v>
      </c>
      <c r="E64" s="7" t="s">
        <v>128</v>
      </c>
      <c r="F64" s="7" t="s">
        <v>122</v>
      </c>
      <c r="G64" s="7">
        <v>8</v>
      </c>
      <c r="H64" s="7">
        <f>(SUMIF('SUIVI DES STOCKS'!D:D,'ETAT DES STOCKS'!C64,'SUIVI DES STOCKS'!E:E))</f>
        <v>0</v>
      </c>
      <c r="I64" s="7">
        <f>SUMIF('SUIVI DES STOCKS'!D:D,'ETAT DES STOCKS'!C64,'SUIVI DES STOCKS'!F:F)</f>
        <v>0</v>
      </c>
      <c r="J64" s="7">
        <f t="shared" si="0"/>
        <v>8</v>
      </c>
    </row>
    <row r="65" spans="1:10" ht="26.15" customHeight="1" x14ac:dyDescent="0.35">
      <c r="A65" s="7" t="s">
        <v>221</v>
      </c>
      <c r="B65" s="7">
        <v>45</v>
      </c>
      <c r="C65" s="8" t="s">
        <v>129</v>
      </c>
      <c r="D65" s="7">
        <v>712015</v>
      </c>
      <c r="E65" s="7" t="s">
        <v>130</v>
      </c>
      <c r="F65" s="7" t="s">
        <v>122</v>
      </c>
      <c r="G65" s="7">
        <v>35</v>
      </c>
      <c r="H65" s="7">
        <f>(SUMIF('SUIVI DES STOCKS'!D:D,'ETAT DES STOCKS'!C65,'SUIVI DES STOCKS'!E:E))</f>
        <v>0</v>
      </c>
      <c r="I65" s="7">
        <f>SUMIF('SUIVI DES STOCKS'!D:D,'ETAT DES STOCKS'!C65,'SUIVI DES STOCKS'!F:F)</f>
        <v>0</v>
      </c>
      <c r="J65" s="7">
        <f t="shared" si="0"/>
        <v>35</v>
      </c>
    </row>
    <row r="66" spans="1:10" ht="26.15" customHeight="1" x14ac:dyDescent="0.35">
      <c r="A66" s="7" t="s">
        <v>221</v>
      </c>
      <c r="B66" s="7">
        <v>46</v>
      </c>
      <c r="C66" s="8" t="s">
        <v>131</v>
      </c>
      <c r="D66" s="7">
        <v>712053</v>
      </c>
      <c r="E66" s="7" t="s">
        <v>132</v>
      </c>
      <c r="F66" s="7" t="s">
        <v>122</v>
      </c>
      <c r="G66" s="7">
        <v>32</v>
      </c>
      <c r="H66" s="7">
        <f>(SUMIF('SUIVI DES STOCKS'!D:D,'ETAT DES STOCKS'!C66,'SUIVI DES STOCKS'!E:E))</f>
        <v>0</v>
      </c>
      <c r="I66" s="7">
        <f>SUMIF('SUIVI DES STOCKS'!D:D,'ETAT DES STOCKS'!C66,'SUIVI DES STOCKS'!F:F)</f>
        <v>0</v>
      </c>
      <c r="J66" s="7">
        <f t="shared" si="0"/>
        <v>32</v>
      </c>
    </row>
    <row r="67" spans="1:10" ht="26.15" customHeight="1" x14ac:dyDescent="0.35">
      <c r="A67" s="7" t="s">
        <v>221</v>
      </c>
      <c r="B67" s="7">
        <v>47</v>
      </c>
      <c r="C67" s="8" t="s">
        <v>133</v>
      </c>
      <c r="D67" s="7">
        <v>712017</v>
      </c>
      <c r="E67" s="7" t="s">
        <v>134</v>
      </c>
      <c r="F67" s="7" t="s">
        <v>122</v>
      </c>
      <c r="G67" s="7">
        <v>10</v>
      </c>
      <c r="H67" s="7">
        <f>(SUMIF('SUIVI DES STOCKS'!D:D,'ETAT DES STOCKS'!C67,'SUIVI DES STOCKS'!E:E))</f>
        <v>0</v>
      </c>
      <c r="I67" s="7">
        <f>SUMIF('SUIVI DES STOCKS'!D:D,'ETAT DES STOCKS'!C67,'SUIVI DES STOCKS'!F:F)</f>
        <v>0</v>
      </c>
      <c r="J67" s="7">
        <f t="shared" si="0"/>
        <v>10</v>
      </c>
    </row>
    <row r="68" spans="1:10" ht="26.15" customHeight="1" x14ac:dyDescent="0.35">
      <c r="A68" s="7" t="s">
        <v>221</v>
      </c>
      <c r="B68" s="7">
        <v>48</v>
      </c>
      <c r="C68" s="8" t="s">
        <v>135</v>
      </c>
      <c r="D68" s="7">
        <v>712026</v>
      </c>
      <c r="E68" s="7" t="s">
        <v>136</v>
      </c>
      <c r="F68" s="7" t="s">
        <v>122</v>
      </c>
      <c r="G68" s="7">
        <v>30</v>
      </c>
      <c r="H68" s="7">
        <f>(SUMIF('SUIVI DES STOCKS'!D:D,'ETAT DES STOCKS'!C68,'SUIVI DES STOCKS'!E:E))</f>
        <v>0</v>
      </c>
      <c r="I68" s="7">
        <f>SUMIF('SUIVI DES STOCKS'!D:D,'ETAT DES STOCKS'!C68,'SUIVI DES STOCKS'!F:F)</f>
        <v>0</v>
      </c>
      <c r="J68" s="7">
        <f t="shared" ref="J68:J131" si="1">G68-H68+I68</f>
        <v>30</v>
      </c>
    </row>
    <row r="69" spans="1:10" ht="26.15" customHeight="1" x14ac:dyDescent="0.35">
      <c r="A69" s="7" t="s">
        <v>221</v>
      </c>
      <c r="B69" s="7">
        <v>49</v>
      </c>
      <c r="C69" s="8" t="s">
        <v>137</v>
      </c>
      <c r="E69" s="7" t="s">
        <v>138</v>
      </c>
      <c r="H69" s="7">
        <f>(SUMIF('SUIVI DES STOCKS'!D:D,'ETAT DES STOCKS'!C69,'SUIVI DES STOCKS'!E:E))</f>
        <v>0</v>
      </c>
      <c r="I69" s="7">
        <f>SUMIF('SUIVI DES STOCKS'!D:D,'ETAT DES STOCKS'!C69,'SUIVI DES STOCKS'!F:F)</f>
        <v>0</v>
      </c>
      <c r="J69" s="7">
        <f t="shared" si="1"/>
        <v>0</v>
      </c>
    </row>
    <row r="70" spans="1:10" ht="26.15" customHeight="1" x14ac:dyDescent="0.35">
      <c r="A70" s="7" t="s">
        <v>221</v>
      </c>
      <c r="B70" s="7">
        <v>50</v>
      </c>
      <c r="C70" s="8" t="s">
        <v>139</v>
      </c>
      <c r="D70" s="7">
        <v>712034</v>
      </c>
      <c r="E70" s="7" t="s">
        <v>140</v>
      </c>
      <c r="H70" s="7">
        <f>(SUMIF('SUIVI DES STOCKS'!D:D,'ETAT DES STOCKS'!C70,'SUIVI DES STOCKS'!E:E))</f>
        <v>0</v>
      </c>
      <c r="I70" s="7">
        <f>SUMIF('SUIVI DES STOCKS'!D:D,'ETAT DES STOCKS'!C70,'SUIVI DES STOCKS'!F:F)</f>
        <v>0</v>
      </c>
      <c r="J70" s="7">
        <f t="shared" si="1"/>
        <v>0</v>
      </c>
    </row>
    <row r="71" spans="1:10" ht="26.15" customHeight="1" x14ac:dyDescent="0.35">
      <c r="A71" s="7" t="s">
        <v>221</v>
      </c>
      <c r="B71" s="7">
        <v>51</v>
      </c>
      <c r="C71" s="8" t="s">
        <v>141</v>
      </c>
      <c r="D71" s="7">
        <v>712063</v>
      </c>
      <c r="E71" s="7" t="s">
        <v>142</v>
      </c>
      <c r="F71" s="7" t="s">
        <v>6</v>
      </c>
      <c r="G71" s="7">
        <v>59</v>
      </c>
      <c r="H71" s="7">
        <f>(SUMIF('SUIVI DES STOCKS'!D:D,'ETAT DES STOCKS'!C71,'SUIVI DES STOCKS'!E:E))</f>
        <v>0</v>
      </c>
      <c r="I71" s="7">
        <f>SUMIF('SUIVI DES STOCKS'!D:D,'ETAT DES STOCKS'!C71,'SUIVI DES STOCKS'!F:F)</f>
        <v>0</v>
      </c>
      <c r="J71" s="7">
        <f t="shared" si="1"/>
        <v>59</v>
      </c>
    </row>
    <row r="72" spans="1:10" ht="26.15" customHeight="1" x14ac:dyDescent="0.35">
      <c r="A72" s="7" t="s">
        <v>221</v>
      </c>
      <c r="B72" s="7">
        <v>52</v>
      </c>
      <c r="C72" s="8" t="s">
        <v>143</v>
      </c>
      <c r="D72" s="7">
        <v>712062</v>
      </c>
      <c r="E72" s="7" t="s">
        <v>144</v>
      </c>
      <c r="F72" s="7" t="s">
        <v>6</v>
      </c>
      <c r="G72" s="7">
        <v>53</v>
      </c>
      <c r="H72" s="7">
        <f>(SUMIF('SUIVI DES STOCKS'!D:D,'ETAT DES STOCKS'!C72,'SUIVI DES STOCKS'!E:E))</f>
        <v>0</v>
      </c>
      <c r="I72" s="7">
        <f>SUMIF('SUIVI DES STOCKS'!D:D,'ETAT DES STOCKS'!C72,'SUIVI DES STOCKS'!F:F)</f>
        <v>0</v>
      </c>
      <c r="J72" s="7">
        <f t="shared" si="1"/>
        <v>53</v>
      </c>
    </row>
    <row r="73" spans="1:10" ht="26.15" customHeight="1" x14ac:dyDescent="0.35">
      <c r="A73" s="7" t="s">
        <v>221</v>
      </c>
      <c r="B73" s="7">
        <v>53</v>
      </c>
      <c r="C73" s="8" t="s">
        <v>145</v>
      </c>
      <c r="D73" s="7">
        <v>712067</v>
      </c>
      <c r="E73" s="7" t="s">
        <v>144</v>
      </c>
      <c r="F73" s="7" t="s">
        <v>6</v>
      </c>
      <c r="G73" s="7">
        <v>9</v>
      </c>
      <c r="H73" s="7">
        <f>(SUMIF('SUIVI DES STOCKS'!D:D,'ETAT DES STOCKS'!C73,'SUIVI DES STOCKS'!E:E))</f>
        <v>0</v>
      </c>
      <c r="I73" s="7">
        <f>SUMIF('SUIVI DES STOCKS'!D:D,'ETAT DES STOCKS'!C73,'SUIVI DES STOCKS'!F:F)</f>
        <v>0</v>
      </c>
      <c r="J73" s="7">
        <f t="shared" si="1"/>
        <v>9</v>
      </c>
    </row>
    <row r="74" spans="1:10" ht="26.15" customHeight="1" x14ac:dyDescent="0.35">
      <c r="A74" s="7" t="s">
        <v>224</v>
      </c>
      <c r="B74" s="7">
        <v>1</v>
      </c>
      <c r="C74" s="8" t="s">
        <v>165</v>
      </c>
      <c r="D74" s="7" t="s">
        <v>148</v>
      </c>
      <c r="F74" s="7" t="s">
        <v>169</v>
      </c>
      <c r="G74" s="7">
        <v>3</v>
      </c>
      <c r="H74" s="7">
        <f>(SUMIF('SUIVI DES STOCKS'!D:D,'ETAT DES STOCKS'!C74,'SUIVI DES STOCKS'!E:E))</f>
        <v>0</v>
      </c>
      <c r="I74" s="7">
        <f>SUMIF('SUIVI DES STOCKS'!D:D,'ETAT DES STOCKS'!C74,'SUIVI DES STOCKS'!F:F)</f>
        <v>0</v>
      </c>
      <c r="J74" s="7">
        <f t="shared" si="1"/>
        <v>3</v>
      </c>
    </row>
    <row r="75" spans="1:10" ht="26.15" customHeight="1" x14ac:dyDescent="0.35">
      <c r="A75" s="7" t="s">
        <v>224</v>
      </c>
      <c r="B75" s="7">
        <v>2</v>
      </c>
      <c r="C75" s="8" t="s">
        <v>160</v>
      </c>
      <c r="D75" s="7" t="s">
        <v>147</v>
      </c>
      <c r="F75" s="7" t="s">
        <v>169</v>
      </c>
      <c r="G75" s="7">
        <v>4</v>
      </c>
      <c r="H75" s="7">
        <f>(SUMIF('SUIVI DES STOCKS'!D:D,'ETAT DES STOCKS'!C75,'SUIVI DES STOCKS'!E:E))</f>
        <v>0</v>
      </c>
      <c r="I75" s="7">
        <f>SUMIF('SUIVI DES STOCKS'!D:D,'ETAT DES STOCKS'!C75,'SUIVI DES STOCKS'!F:F)</f>
        <v>0</v>
      </c>
      <c r="J75" s="7">
        <f t="shared" si="1"/>
        <v>4</v>
      </c>
    </row>
    <row r="76" spans="1:10" ht="26.15" customHeight="1" x14ac:dyDescent="0.35">
      <c r="A76" s="7" t="s">
        <v>224</v>
      </c>
      <c r="B76" s="7">
        <v>3</v>
      </c>
      <c r="C76" s="8" t="s">
        <v>160</v>
      </c>
      <c r="D76" s="7" t="s">
        <v>148</v>
      </c>
      <c r="F76" s="7" t="s">
        <v>169</v>
      </c>
      <c r="G76" s="7">
        <v>10</v>
      </c>
      <c r="H76" s="7">
        <f>(SUMIF('SUIVI DES STOCKS'!D:D,'ETAT DES STOCKS'!C76,'SUIVI DES STOCKS'!E:E))</f>
        <v>0</v>
      </c>
      <c r="I76" s="7">
        <f>SUMIF('SUIVI DES STOCKS'!D:D,'ETAT DES STOCKS'!C76,'SUIVI DES STOCKS'!F:F)</f>
        <v>0</v>
      </c>
      <c r="J76" s="7">
        <f t="shared" si="1"/>
        <v>10</v>
      </c>
    </row>
    <row r="77" spans="1:10" ht="26.15" customHeight="1" x14ac:dyDescent="0.35">
      <c r="A77" s="7" t="s">
        <v>224</v>
      </c>
      <c r="B77" s="7">
        <v>4</v>
      </c>
      <c r="C77" s="8" t="s">
        <v>160</v>
      </c>
      <c r="D77" s="7" t="s">
        <v>147</v>
      </c>
      <c r="F77" s="7" t="s">
        <v>169</v>
      </c>
      <c r="H77" s="7">
        <f>(SUMIF('SUIVI DES STOCKS'!D:D,'ETAT DES STOCKS'!C77,'SUIVI DES STOCKS'!E:E))</f>
        <v>0</v>
      </c>
      <c r="I77" s="7">
        <f>SUMIF('SUIVI DES STOCKS'!D:D,'ETAT DES STOCKS'!C77,'SUIVI DES STOCKS'!F:F)</f>
        <v>0</v>
      </c>
      <c r="J77" s="7">
        <f t="shared" si="1"/>
        <v>0</v>
      </c>
    </row>
    <row r="78" spans="1:10" ht="26.15" customHeight="1" x14ac:dyDescent="0.35">
      <c r="A78" s="7" t="s">
        <v>224</v>
      </c>
      <c r="B78" s="7">
        <v>5</v>
      </c>
      <c r="C78" s="8" t="s">
        <v>160</v>
      </c>
      <c r="D78" s="7" t="s">
        <v>149</v>
      </c>
      <c r="F78" s="7" t="s">
        <v>169</v>
      </c>
      <c r="H78" s="7">
        <f>(SUMIF('SUIVI DES STOCKS'!D:D,'ETAT DES STOCKS'!C78,'SUIVI DES STOCKS'!E:E))</f>
        <v>0</v>
      </c>
      <c r="I78" s="7">
        <f>SUMIF('SUIVI DES STOCKS'!D:D,'ETAT DES STOCKS'!C78,'SUIVI DES STOCKS'!F:F)</f>
        <v>0</v>
      </c>
      <c r="J78" s="7">
        <f t="shared" si="1"/>
        <v>0</v>
      </c>
    </row>
    <row r="79" spans="1:10" ht="26.15" customHeight="1" x14ac:dyDescent="0.35">
      <c r="A79" s="7" t="s">
        <v>224</v>
      </c>
      <c r="B79" s="7">
        <v>6</v>
      </c>
      <c r="C79" s="8" t="s">
        <v>160</v>
      </c>
      <c r="D79" s="7" t="s">
        <v>149</v>
      </c>
      <c r="F79" s="7" t="s">
        <v>169</v>
      </c>
      <c r="H79" s="7">
        <f>(SUMIF('SUIVI DES STOCKS'!D:D,'ETAT DES STOCKS'!C79,'SUIVI DES STOCKS'!E:E))</f>
        <v>0</v>
      </c>
      <c r="I79" s="7">
        <f>SUMIF('SUIVI DES STOCKS'!D:D,'ETAT DES STOCKS'!C79,'SUIVI DES STOCKS'!F:F)</f>
        <v>0</v>
      </c>
      <c r="J79" s="7">
        <f t="shared" si="1"/>
        <v>0</v>
      </c>
    </row>
    <row r="80" spans="1:10" ht="26.15" customHeight="1" x14ac:dyDescent="0.35">
      <c r="A80" s="7" t="s">
        <v>224</v>
      </c>
      <c r="B80" s="7">
        <v>7</v>
      </c>
      <c r="C80" s="8" t="s">
        <v>160</v>
      </c>
      <c r="D80" s="7" t="s">
        <v>147</v>
      </c>
      <c r="F80" s="7" t="s">
        <v>169</v>
      </c>
      <c r="H80" s="7">
        <f>(SUMIF('SUIVI DES STOCKS'!D:D,'ETAT DES STOCKS'!C80,'SUIVI DES STOCKS'!E:E))</f>
        <v>0</v>
      </c>
      <c r="I80" s="7">
        <f>SUMIF('SUIVI DES STOCKS'!D:D,'ETAT DES STOCKS'!C80,'SUIVI DES STOCKS'!F:F)</f>
        <v>0</v>
      </c>
      <c r="J80" s="7">
        <f t="shared" si="1"/>
        <v>0</v>
      </c>
    </row>
    <row r="81" spans="1:10" ht="26.15" customHeight="1" x14ac:dyDescent="0.35">
      <c r="A81" s="7" t="s">
        <v>224</v>
      </c>
      <c r="B81" s="7">
        <v>8</v>
      </c>
      <c r="C81" s="8" t="s">
        <v>160</v>
      </c>
      <c r="D81" s="7" t="s">
        <v>149</v>
      </c>
      <c r="F81" s="7" t="s">
        <v>169</v>
      </c>
      <c r="H81" s="7">
        <f>(SUMIF('SUIVI DES STOCKS'!D:D,'ETAT DES STOCKS'!C81,'SUIVI DES STOCKS'!E:E))</f>
        <v>0</v>
      </c>
      <c r="I81" s="7">
        <f>SUMIF('SUIVI DES STOCKS'!D:D,'ETAT DES STOCKS'!C81,'SUIVI DES STOCKS'!F:F)</f>
        <v>0</v>
      </c>
      <c r="J81" s="7">
        <f t="shared" si="1"/>
        <v>0</v>
      </c>
    </row>
    <row r="82" spans="1:10" ht="26.15" customHeight="1" x14ac:dyDescent="0.35">
      <c r="A82" s="7" t="s">
        <v>224</v>
      </c>
      <c r="B82" s="7">
        <v>9</v>
      </c>
      <c r="C82" s="8" t="s">
        <v>160</v>
      </c>
      <c r="D82" s="7" t="s">
        <v>150</v>
      </c>
      <c r="F82" s="7" t="s">
        <v>169</v>
      </c>
      <c r="H82" s="7">
        <f>(SUMIF('SUIVI DES STOCKS'!D:D,'ETAT DES STOCKS'!C82,'SUIVI DES STOCKS'!E:E))</f>
        <v>0</v>
      </c>
      <c r="I82" s="7">
        <f>SUMIF('SUIVI DES STOCKS'!D:D,'ETAT DES STOCKS'!C82,'SUIVI DES STOCKS'!F:F)</f>
        <v>0</v>
      </c>
      <c r="J82" s="7">
        <f t="shared" si="1"/>
        <v>0</v>
      </c>
    </row>
    <row r="83" spans="1:10" ht="26.15" customHeight="1" x14ac:dyDescent="0.35">
      <c r="A83" s="7" t="s">
        <v>224</v>
      </c>
      <c r="B83" s="7">
        <v>10</v>
      </c>
      <c r="C83" s="8" t="s">
        <v>161</v>
      </c>
      <c r="D83" s="7" t="s">
        <v>150</v>
      </c>
      <c r="F83" s="7" t="s">
        <v>169</v>
      </c>
      <c r="H83" s="7">
        <f>(SUMIF('SUIVI DES STOCKS'!D:D,'ETAT DES STOCKS'!C83,'SUIVI DES STOCKS'!E:E))</f>
        <v>0</v>
      </c>
      <c r="I83" s="7">
        <f>SUMIF('SUIVI DES STOCKS'!D:D,'ETAT DES STOCKS'!C83,'SUIVI DES STOCKS'!F:F)</f>
        <v>0</v>
      </c>
      <c r="J83" s="7">
        <f t="shared" si="1"/>
        <v>0</v>
      </c>
    </row>
    <row r="84" spans="1:10" ht="26.15" customHeight="1" x14ac:dyDescent="0.35">
      <c r="A84" s="7" t="s">
        <v>224</v>
      </c>
      <c r="B84" s="7">
        <v>11</v>
      </c>
      <c r="C84" s="8" t="s">
        <v>161</v>
      </c>
      <c r="D84" s="7" t="s">
        <v>151</v>
      </c>
      <c r="F84" s="7" t="s">
        <v>169</v>
      </c>
      <c r="H84" s="7">
        <f>(SUMIF('SUIVI DES STOCKS'!D:D,'ETAT DES STOCKS'!C84,'SUIVI DES STOCKS'!E:E))</f>
        <v>0</v>
      </c>
      <c r="I84" s="7">
        <f>SUMIF('SUIVI DES STOCKS'!D:D,'ETAT DES STOCKS'!C84,'SUIVI DES STOCKS'!F:F)</f>
        <v>0</v>
      </c>
      <c r="J84" s="7">
        <f t="shared" si="1"/>
        <v>0</v>
      </c>
    </row>
    <row r="85" spans="1:10" ht="26.15" customHeight="1" x14ac:dyDescent="0.35">
      <c r="A85" s="7" t="s">
        <v>224</v>
      </c>
      <c r="B85" s="7">
        <v>12</v>
      </c>
      <c r="C85" s="8" t="s">
        <v>160</v>
      </c>
      <c r="D85" s="7" t="s">
        <v>149</v>
      </c>
      <c r="F85" s="7" t="s">
        <v>169</v>
      </c>
      <c r="H85" s="7">
        <f>(SUMIF('SUIVI DES STOCKS'!D:D,'ETAT DES STOCKS'!C85,'SUIVI DES STOCKS'!E:E))</f>
        <v>0</v>
      </c>
      <c r="I85" s="7">
        <f>SUMIF('SUIVI DES STOCKS'!D:D,'ETAT DES STOCKS'!C85,'SUIVI DES STOCKS'!F:F)</f>
        <v>0</v>
      </c>
      <c r="J85" s="7">
        <f t="shared" si="1"/>
        <v>0</v>
      </c>
    </row>
    <row r="86" spans="1:10" ht="26.15" customHeight="1" x14ac:dyDescent="0.35">
      <c r="A86" s="7" t="s">
        <v>224</v>
      </c>
      <c r="B86" s="7">
        <v>13</v>
      </c>
      <c r="C86" s="8" t="s">
        <v>160</v>
      </c>
      <c r="D86" s="7" t="s">
        <v>149</v>
      </c>
      <c r="F86" s="7" t="s">
        <v>169</v>
      </c>
      <c r="H86" s="7">
        <f>(SUMIF('SUIVI DES STOCKS'!D:D,'ETAT DES STOCKS'!C86,'SUIVI DES STOCKS'!E:E))</f>
        <v>0</v>
      </c>
      <c r="I86" s="7">
        <f>SUMIF('SUIVI DES STOCKS'!D:D,'ETAT DES STOCKS'!C86,'SUIVI DES STOCKS'!F:F)</f>
        <v>0</v>
      </c>
      <c r="J86" s="7">
        <f t="shared" si="1"/>
        <v>0</v>
      </c>
    </row>
    <row r="87" spans="1:10" ht="26.15" customHeight="1" x14ac:dyDescent="0.35">
      <c r="A87" s="7" t="s">
        <v>224</v>
      </c>
      <c r="B87" s="7">
        <v>14</v>
      </c>
      <c r="C87" s="8" t="s">
        <v>160</v>
      </c>
      <c r="D87" s="7" t="s">
        <v>149</v>
      </c>
      <c r="F87" s="7" t="s">
        <v>169</v>
      </c>
      <c r="H87" s="7">
        <f>(SUMIF('SUIVI DES STOCKS'!D:D,'ETAT DES STOCKS'!C87,'SUIVI DES STOCKS'!E:E))</f>
        <v>0</v>
      </c>
      <c r="I87" s="7">
        <f>SUMIF('SUIVI DES STOCKS'!D:D,'ETAT DES STOCKS'!C87,'SUIVI DES STOCKS'!F:F)</f>
        <v>0</v>
      </c>
      <c r="J87" s="7">
        <f t="shared" si="1"/>
        <v>0</v>
      </c>
    </row>
    <row r="88" spans="1:10" ht="26.15" customHeight="1" x14ac:dyDescent="0.35">
      <c r="A88" s="7" t="s">
        <v>224</v>
      </c>
      <c r="B88" s="7">
        <v>15</v>
      </c>
      <c r="C88" s="8" t="s">
        <v>161</v>
      </c>
      <c r="D88" s="7" t="s">
        <v>149</v>
      </c>
      <c r="F88" s="7" t="s">
        <v>169</v>
      </c>
      <c r="H88" s="7">
        <f>(SUMIF('SUIVI DES STOCKS'!D:D,'ETAT DES STOCKS'!C88,'SUIVI DES STOCKS'!E:E))</f>
        <v>0</v>
      </c>
      <c r="I88" s="7">
        <f>SUMIF('SUIVI DES STOCKS'!D:D,'ETAT DES STOCKS'!C88,'SUIVI DES STOCKS'!F:F)</f>
        <v>0</v>
      </c>
      <c r="J88" s="7">
        <f t="shared" si="1"/>
        <v>0</v>
      </c>
    </row>
    <row r="89" spans="1:10" ht="26.15" customHeight="1" x14ac:dyDescent="0.35">
      <c r="A89" s="7" t="s">
        <v>224</v>
      </c>
      <c r="B89" s="7">
        <v>16</v>
      </c>
      <c r="C89" s="8" t="s">
        <v>162</v>
      </c>
      <c r="D89" s="7" t="s">
        <v>152</v>
      </c>
      <c r="F89" s="7" t="s">
        <v>169</v>
      </c>
      <c r="H89" s="7">
        <f>(SUMIF('SUIVI DES STOCKS'!D:D,'ETAT DES STOCKS'!C89,'SUIVI DES STOCKS'!E:E))</f>
        <v>0</v>
      </c>
      <c r="I89" s="7">
        <f>SUMIF('SUIVI DES STOCKS'!D:D,'ETAT DES STOCKS'!C89,'SUIVI DES STOCKS'!F:F)</f>
        <v>0</v>
      </c>
      <c r="J89" s="7">
        <f t="shared" si="1"/>
        <v>0</v>
      </c>
    </row>
    <row r="90" spans="1:10" ht="26.15" customHeight="1" x14ac:dyDescent="0.35">
      <c r="A90" s="7" t="s">
        <v>224</v>
      </c>
      <c r="B90" s="7">
        <v>17</v>
      </c>
      <c r="C90" s="8" t="s">
        <v>160</v>
      </c>
      <c r="D90" s="7" t="s">
        <v>149</v>
      </c>
      <c r="F90" s="7" t="s">
        <v>169</v>
      </c>
      <c r="H90" s="7">
        <f>(SUMIF('SUIVI DES STOCKS'!D:D,'ETAT DES STOCKS'!C90,'SUIVI DES STOCKS'!E:E))</f>
        <v>0</v>
      </c>
      <c r="I90" s="7">
        <f>SUMIF('SUIVI DES STOCKS'!D:D,'ETAT DES STOCKS'!C90,'SUIVI DES STOCKS'!F:F)</f>
        <v>0</v>
      </c>
      <c r="J90" s="7">
        <f t="shared" si="1"/>
        <v>0</v>
      </c>
    </row>
    <row r="91" spans="1:10" ht="26.15" customHeight="1" x14ac:dyDescent="0.35">
      <c r="A91" s="7" t="s">
        <v>224</v>
      </c>
      <c r="B91" s="7">
        <v>18</v>
      </c>
      <c r="C91" s="8" t="s">
        <v>160</v>
      </c>
      <c r="D91" s="7" t="s">
        <v>149</v>
      </c>
      <c r="F91" s="7" t="s">
        <v>169</v>
      </c>
      <c r="H91" s="7">
        <f>(SUMIF('SUIVI DES STOCKS'!D:D,'ETAT DES STOCKS'!C91,'SUIVI DES STOCKS'!E:E))</f>
        <v>0</v>
      </c>
      <c r="I91" s="7">
        <f>SUMIF('SUIVI DES STOCKS'!D:D,'ETAT DES STOCKS'!C91,'SUIVI DES STOCKS'!F:F)</f>
        <v>0</v>
      </c>
      <c r="J91" s="7">
        <f t="shared" si="1"/>
        <v>0</v>
      </c>
    </row>
    <row r="92" spans="1:10" ht="26.15" customHeight="1" x14ac:dyDescent="0.35">
      <c r="A92" s="7" t="s">
        <v>224</v>
      </c>
      <c r="B92" s="7">
        <v>19</v>
      </c>
      <c r="C92" s="8" t="s">
        <v>162</v>
      </c>
      <c r="D92" s="7" t="s">
        <v>149</v>
      </c>
      <c r="F92" s="7" t="s">
        <v>169</v>
      </c>
      <c r="H92" s="7">
        <f>(SUMIF('SUIVI DES STOCKS'!D:D,'ETAT DES STOCKS'!C92,'SUIVI DES STOCKS'!E:E))</f>
        <v>0</v>
      </c>
      <c r="I92" s="7">
        <f>SUMIF('SUIVI DES STOCKS'!D:D,'ETAT DES STOCKS'!C92,'SUIVI DES STOCKS'!F:F)</f>
        <v>0</v>
      </c>
      <c r="J92" s="7">
        <f t="shared" si="1"/>
        <v>0</v>
      </c>
    </row>
    <row r="93" spans="1:10" ht="26.15" customHeight="1" x14ac:dyDescent="0.35">
      <c r="A93" s="7" t="s">
        <v>224</v>
      </c>
      <c r="B93" s="7">
        <v>20</v>
      </c>
      <c r="C93" s="8" t="s">
        <v>160</v>
      </c>
      <c r="D93" s="7" t="s">
        <v>149</v>
      </c>
      <c r="F93" s="7" t="s">
        <v>169</v>
      </c>
      <c r="H93" s="7">
        <f>(SUMIF('SUIVI DES STOCKS'!D:D,'ETAT DES STOCKS'!C93,'SUIVI DES STOCKS'!E:E))</f>
        <v>0</v>
      </c>
      <c r="I93" s="7">
        <f>SUMIF('SUIVI DES STOCKS'!D:D,'ETAT DES STOCKS'!C93,'SUIVI DES STOCKS'!F:F)</f>
        <v>0</v>
      </c>
      <c r="J93" s="7">
        <f t="shared" si="1"/>
        <v>0</v>
      </c>
    </row>
    <row r="94" spans="1:10" ht="26.15" customHeight="1" x14ac:dyDescent="0.35">
      <c r="A94" s="7" t="s">
        <v>224</v>
      </c>
      <c r="B94" s="7">
        <v>21</v>
      </c>
      <c r="C94" s="8" t="s">
        <v>160</v>
      </c>
      <c r="D94" s="7" t="s">
        <v>148</v>
      </c>
      <c r="F94" s="7" t="s">
        <v>169</v>
      </c>
      <c r="H94" s="7">
        <f>(SUMIF('SUIVI DES STOCKS'!D:D,'ETAT DES STOCKS'!C94,'SUIVI DES STOCKS'!E:E))</f>
        <v>0</v>
      </c>
      <c r="I94" s="7">
        <f>SUMIF('SUIVI DES STOCKS'!D:D,'ETAT DES STOCKS'!C94,'SUIVI DES STOCKS'!F:F)</f>
        <v>0</v>
      </c>
      <c r="J94" s="7">
        <f t="shared" si="1"/>
        <v>0</v>
      </c>
    </row>
    <row r="95" spans="1:10" ht="26.15" customHeight="1" x14ac:dyDescent="0.35">
      <c r="A95" s="7" t="s">
        <v>224</v>
      </c>
      <c r="B95" s="7">
        <v>22</v>
      </c>
      <c r="C95" s="8" t="s">
        <v>163</v>
      </c>
      <c r="D95" s="7" t="s">
        <v>148</v>
      </c>
      <c r="F95" s="7" t="s">
        <v>169</v>
      </c>
      <c r="H95" s="7">
        <f>(SUMIF('SUIVI DES STOCKS'!D:D,'ETAT DES STOCKS'!C95,'SUIVI DES STOCKS'!E:E))</f>
        <v>0</v>
      </c>
      <c r="I95" s="7">
        <f>SUMIF('SUIVI DES STOCKS'!D:D,'ETAT DES STOCKS'!C95,'SUIVI DES STOCKS'!F:F)</f>
        <v>0</v>
      </c>
      <c r="J95" s="7">
        <f t="shared" si="1"/>
        <v>0</v>
      </c>
    </row>
    <row r="96" spans="1:10" ht="26.15" customHeight="1" x14ac:dyDescent="0.35">
      <c r="A96" s="7" t="s">
        <v>224</v>
      </c>
      <c r="B96" s="7">
        <v>23</v>
      </c>
      <c r="C96" s="8" t="s">
        <v>164</v>
      </c>
      <c r="D96" s="7" t="s">
        <v>148</v>
      </c>
      <c r="F96" s="7" t="s">
        <v>169</v>
      </c>
      <c r="H96" s="7">
        <f>(SUMIF('SUIVI DES STOCKS'!D:D,'ETAT DES STOCKS'!C96,'SUIVI DES STOCKS'!E:E))</f>
        <v>0</v>
      </c>
      <c r="I96" s="7">
        <f>SUMIF('SUIVI DES STOCKS'!D:D,'ETAT DES STOCKS'!C96,'SUIVI DES STOCKS'!F:F)</f>
        <v>0</v>
      </c>
      <c r="J96" s="7">
        <f t="shared" si="1"/>
        <v>0</v>
      </c>
    </row>
    <row r="97" spans="1:10" ht="26.15" customHeight="1" x14ac:dyDescent="0.35">
      <c r="A97" s="7" t="s">
        <v>224</v>
      </c>
      <c r="B97" s="7">
        <v>24</v>
      </c>
      <c r="C97" s="8" t="s">
        <v>164</v>
      </c>
      <c r="D97" s="7" t="s">
        <v>148</v>
      </c>
      <c r="F97" s="7" t="s">
        <v>169</v>
      </c>
      <c r="H97" s="7">
        <f>(SUMIF('SUIVI DES STOCKS'!D:D,'ETAT DES STOCKS'!C97,'SUIVI DES STOCKS'!E:E))</f>
        <v>0</v>
      </c>
      <c r="I97" s="7">
        <f>SUMIF('SUIVI DES STOCKS'!D:D,'ETAT DES STOCKS'!C97,'SUIVI DES STOCKS'!F:F)</f>
        <v>0</v>
      </c>
      <c r="J97" s="7">
        <f t="shared" si="1"/>
        <v>0</v>
      </c>
    </row>
    <row r="98" spans="1:10" ht="26.15" customHeight="1" x14ac:dyDescent="0.35">
      <c r="A98" s="7" t="s">
        <v>224</v>
      </c>
      <c r="B98" s="7">
        <v>25</v>
      </c>
      <c r="C98" s="8" t="s">
        <v>162</v>
      </c>
      <c r="D98" s="7" t="s">
        <v>148</v>
      </c>
      <c r="F98" s="7" t="s">
        <v>169</v>
      </c>
      <c r="H98" s="7">
        <f>(SUMIF('SUIVI DES STOCKS'!D:D,'ETAT DES STOCKS'!C98,'SUIVI DES STOCKS'!E:E))</f>
        <v>0</v>
      </c>
      <c r="I98" s="7">
        <f>SUMIF('SUIVI DES STOCKS'!D:D,'ETAT DES STOCKS'!C98,'SUIVI DES STOCKS'!F:F)</f>
        <v>0</v>
      </c>
      <c r="J98" s="7">
        <f t="shared" si="1"/>
        <v>0</v>
      </c>
    </row>
    <row r="99" spans="1:10" ht="26.15" customHeight="1" x14ac:dyDescent="0.35">
      <c r="A99" s="7" t="s">
        <v>224</v>
      </c>
      <c r="B99" s="7">
        <v>26</v>
      </c>
      <c r="C99" s="8" t="s">
        <v>163</v>
      </c>
      <c r="D99" s="7" t="s">
        <v>148</v>
      </c>
      <c r="F99" s="7" t="s">
        <v>169</v>
      </c>
      <c r="H99" s="7">
        <f>(SUMIF('SUIVI DES STOCKS'!D:D,'ETAT DES STOCKS'!C99,'SUIVI DES STOCKS'!E:E))</f>
        <v>0</v>
      </c>
      <c r="I99" s="7">
        <f>SUMIF('SUIVI DES STOCKS'!D:D,'ETAT DES STOCKS'!C99,'SUIVI DES STOCKS'!F:F)</f>
        <v>0</v>
      </c>
      <c r="J99" s="7">
        <f t="shared" si="1"/>
        <v>0</v>
      </c>
    </row>
    <row r="100" spans="1:10" ht="26.15" customHeight="1" x14ac:dyDescent="0.35">
      <c r="A100" s="7" t="s">
        <v>224</v>
      </c>
      <c r="B100" s="7">
        <v>27</v>
      </c>
      <c r="C100" s="8" t="s">
        <v>162</v>
      </c>
      <c r="D100" s="7" t="s">
        <v>148</v>
      </c>
      <c r="F100" s="7" t="s">
        <v>169</v>
      </c>
      <c r="H100" s="7">
        <f>(SUMIF('SUIVI DES STOCKS'!D:D,'ETAT DES STOCKS'!C100,'SUIVI DES STOCKS'!E:E))</f>
        <v>0</v>
      </c>
      <c r="I100" s="7">
        <f>SUMIF('SUIVI DES STOCKS'!D:D,'ETAT DES STOCKS'!C100,'SUIVI DES STOCKS'!F:F)</f>
        <v>0</v>
      </c>
      <c r="J100" s="7">
        <f t="shared" si="1"/>
        <v>0</v>
      </c>
    </row>
    <row r="101" spans="1:10" ht="26.15" customHeight="1" x14ac:dyDescent="0.35">
      <c r="A101" s="7" t="s">
        <v>224</v>
      </c>
      <c r="B101" s="7">
        <v>28</v>
      </c>
      <c r="C101" s="8" t="s">
        <v>165</v>
      </c>
      <c r="D101" s="7" t="s">
        <v>148</v>
      </c>
      <c r="F101" s="7" t="s">
        <v>169</v>
      </c>
      <c r="H101" s="7">
        <f>(SUMIF('SUIVI DES STOCKS'!D:D,'ETAT DES STOCKS'!C101,'SUIVI DES STOCKS'!E:E))</f>
        <v>0</v>
      </c>
      <c r="I101" s="7">
        <f>SUMIF('SUIVI DES STOCKS'!D:D,'ETAT DES STOCKS'!C101,'SUIVI DES STOCKS'!F:F)</f>
        <v>0</v>
      </c>
      <c r="J101" s="7">
        <f t="shared" si="1"/>
        <v>0</v>
      </c>
    </row>
    <row r="102" spans="1:10" ht="26.15" customHeight="1" x14ac:dyDescent="0.35">
      <c r="A102" s="7" t="s">
        <v>224</v>
      </c>
      <c r="B102" s="7">
        <v>29</v>
      </c>
      <c r="C102" s="8" t="s">
        <v>160</v>
      </c>
      <c r="D102" s="7" t="s">
        <v>148</v>
      </c>
      <c r="F102" s="7" t="s">
        <v>169</v>
      </c>
      <c r="H102" s="7">
        <f>(SUMIF('SUIVI DES STOCKS'!D:D,'ETAT DES STOCKS'!C102,'SUIVI DES STOCKS'!E:E))</f>
        <v>0</v>
      </c>
      <c r="I102" s="7">
        <f>SUMIF('SUIVI DES STOCKS'!D:D,'ETAT DES STOCKS'!C102,'SUIVI DES STOCKS'!F:F)</f>
        <v>0</v>
      </c>
      <c r="J102" s="7">
        <f t="shared" si="1"/>
        <v>0</v>
      </c>
    </row>
    <row r="103" spans="1:10" ht="26.15" customHeight="1" x14ac:dyDescent="0.35">
      <c r="A103" s="7" t="s">
        <v>224</v>
      </c>
      <c r="B103" s="7">
        <v>30</v>
      </c>
      <c r="C103" s="8" t="s">
        <v>162</v>
      </c>
      <c r="D103" s="7" t="s">
        <v>148</v>
      </c>
      <c r="F103" s="7" t="s">
        <v>169</v>
      </c>
      <c r="H103" s="7">
        <f>(SUMIF('SUIVI DES STOCKS'!D:D,'ETAT DES STOCKS'!C103,'SUIVI DES STOCKS'!E:E))</f>
        <v>0</v>
      </c>
      <c r="I103" s="7">
        <f>SUMIF('SUIVI DES STOCKS'!D:D,'ETAT DES STOCKS'!C103,'SUIVI DES STOCKS'!F:F)</f>
        <v>0</v>
      </c>
      <c r="J103" s="7">
        <f t="shared" si="1"/>
        <v>0</v>
      </c>
    </row>
    <row r="104" spans="1:10" ht="26.15" customHeight="1" x14ac:dyDescent="0.35">
      <c r="A104" s="7" t="s">
        <v>224</v>
      </c>
      <c r="B104" s="7">
        <v>31</v>
      </c>
      <c r="C104" s="8" t="s">
        <v>161</v>
      </c>
      <c r="D104" s="7" t="s">
        <v>148</v>
      </c>
      <c r="F104" s="7" t="s">
        <v>169</v>
      </c>
      <c r="H104" s="7">
        <f>(SUMIF('SUIVI DES STOCKS'!D:D,'ETAT DES STOCKS'!C104,'SUIVI DES STOCKS'!E:E))</f>
        <v>0</v>
      </c>
      <c r="I104" s="7">
        <f>SUMIF('SUIVI DES STOCKS'!D:D,'ETAT DES STOCKS'!C104,'SUIVI DES STOCKS'!F:F)</f>
        <v>0</v>
      </c>
      <c r="J104" s="7">
        <f t="shared" si="1"/>
        <v>0</v>
      </c>
    </row>
    <row r="105" spans="1:10" ht="26.15" customHeight="1" x14ac:dyDescent="0.35">
      <c r="A105" s="7" t="s">
        <v>224</v>
      </c>
      <c r="B105" s="7">
        <v>32</v>
      </c>
      <c r="C105" s="8" t="s">
        <v>166</v>
      </c>
      <c r="D105" s="7" t="s">
        <v>148</v>
      </c>
      <c r="F105" s="7" t="s">
        <v>169</v>
      </c>
      <c r="H105" s="7">
        <f>(SUMIF('SUIVI DES STOCKS'!D:D,'ETAT DES STOCKS'!C105,'SUIVI DES STOCKS'!E:E))</f>
        <v>0</v>
      </c>
      <c r="I105" s="7">
        <f>SUMIF('SUIVI DES STOCKS'!D:D,'ETAT DES STOCKS'!C105,'SUIVI DES STOCKS'!F:F)</f>
        <v>0</v>
      </c>
      <c r="J105" s="7">
        <f t="shared" si="1"/>
        <v>0</v>
      </c>
    </row>
    <row r="106" spans="1:10" ht="26.15" customHeight="1" x14ac:dyDescent="0.35">
      <c r="A106" s="7" t="s">
        <v>224</v>
      </c>
      <c r="B106" s="7">
        <v>33</v>
      </c>
      <c r="C106" s="8" t="s">
        <v>160</v>
      </c>
      <c r="D106" s="7" t="s">
        <v>149</v>
      </c>
      <c r="F106" s="7" t="s">
        <v>169</v>
      </c>
      <c r="H106" s="7">
        <f>(SUMIF('SUIVI DES STOCKS'!D:D,'ETAT DES STOCKS'!C106,'SUIVI DES STOCKS'!E:E))</f>
        <v>0</v>
      </c>
      <c r="I106" s="7">
        <f>SUMIF('SUIVI DES STOCKS'!D:D,'ETAT DES STOCKS'!C106,'SUIVI DES STOCKS'!F:F)</f>
        <v>0</v>
      </c>
      <c r="J106" s="7">
        <f t="shared" si="1"/>
        <v>0</v>
      </c>
    </row>
    <row r="107" spans="1:10" ht="26.15" customHeight="1" x14ac:dyDescent="0.35">
      <c r="A107" s="7" t="s">
        <v>224</v>
      </c>
      <c r="B107" s="7">
        <v>34</v>
      </c>
      <c r="C107" s="8" t="s">
        <v>161</v>
      </c>
      <c r="D107" s="7" t="s">
        <v>153</v>
      </c>
      <c r="F107" s="7" t="s">
        <v>169</v>
      </c>
      <c r="H107" s="7">
        <f>(SUMIF('SUIVI DES STOCKS'!D:D,'ETAT DES STOCKS'!C107,'SUIVI DES STOCKS'!E:E))</f>
        <v>0</v>
      </c>
      <c r="I107" s="7">
        <f>SUMIF('SUIVI DES STOCKS'!D:D,'ETAT DES STOCKS'!C107,'SUIVI DES STOCKS'!F:F)</f>
        <v>0</v>
      </c>
      <c r="J107" s="7">
        <f t="shared" si="1"/>
        <v>0</v>
      </c>
    </row>
    <row r="108" spans="1:10" ht="26.15" customHeight="1" x14ac:dyDescent="0.35">
      <c r="A108" s="7" t="s">
        <v>224</v>
      </c>
      <c r="B108" s="7">
        <v>35</v>
      </c>
      <c r="C108" s="8" t="s">
        <v>160</v>
      </c>
      <c r="D108" s="7" t="s">
        <v>149</v>
      </c>
      <c r="F108" s="7" t="s">
        <v>169</v>
      </c>
      <c r="H108" s="7">
        <f>(SUMIF('SUIVI DES STOCKS'!D:D,'ETAT DES STOCKS'!C108,'SUIVI DES STOCKS'!E:E))</f>
        <v>0</v>
      </c>
      <c r="I108" s="7">
        <f>SUMIF('SUIVI DES STOCKS'!D:D,'ETAT DES STOCKS'!C108,'SUIVI DES STOCKS'!F:F)</f>
        <v>0</v>
      </c>
      <c r="J108" s="7">
        <f t="shared" si="1"/>
        <v>0</v>
      </c>
    </row>
    <row r="109" spans="1:10" ht="26.15" customHeight="1" x14ac:dyDescent="0.35">
      <c r="A109" s="7" t="s">
        <v>224</v>
      </c>
      <c r="B109" s="7">
        <v>36</v>
      </c>
      <c r="C109" s="8" t="s">
        <v>160</v>
      </c>
      <c r="D109" s="7" t="s">
        <v>148</v>
      </c>
      <c r="F109" s="7" t="s">
        <v>169</v>
      </c>
      <c r="H109" s="7">
        <f>(SUMIF('SUIVI DES STOCKS'!D:D,'ETAT DES STOCKS'!C109,'SUIVI DES STOCKS'!E:E))</f>
        <v>0</v>
      </c>
      <c r="I109" s="7">
        <f>SUMIF('SUIVI DES STOCKS'!D:D,'ETAT DES STOCKS'!C109,'SUIVI DES STOCKS'!F:F)</f>
        <v>0</v>
      </c>
      <c r="J109" s="7">
        <f t="shared" si="1"/>
        <v>0</v>
      </c>
    </row>
    <row r="110" spans="1:10" ht="26.15" customHeight="1" x14ac:dyDescent="0.35">
      <c r="A110" s="7" t="s">
        <v>224</v>
      </c>
      <c r="B110" s="7">
        <v>37</v>
      </c>
      <c r="C110" s="8" t="s">
        <v>166</v>
      </c>
      <c r="D110" s="7" t="s">
        <v>148</v>
      </c>
      <c r="F110" s="7" t="s">
        <v>169</v>
      </c>
      <c r="H110" s="7">
        <f>(SUMIF('SUIVI DES STOCKS'!D:D,'ETAT DES STOCKS'!C110,'SUIVI DES STOCKS'!E:E))</f>
        <v>0</v>
      </c>
      <c r="I110" s="7">
        <f>SUMIF('SUIVI DES STOCKS'!D:D,'ETAT DES STOCKS'!C110,'SUIVI DES STOCKS'!F:F)</f>
        <v>0</v>
      </c>
      <c r="J110" s="7">
        <f t="shared" si="1"/>
        <v>0</v>
      </c>
    </row>
    <row r="111" spans="1:10" ht="26.15" customHeight="1" x14ac:dyDescent="0.35">
      <c r="A111" s="7" t="s">
        <v>224</v>
      </c>
      <c r="B111" s="7">
        <v>38</v>
      </c>
      <c r="C111" s="8" t="s">
        <v>161</v>
      </c>
      <c r="D111" s="7" t="s">
        <v>149</v>
      </c>
      <c r="F111" s="7" t="s">
        <v>169</v>
      </c>
      <c r="H111" s="7">
        <f>(SUMIF('SUIVI DES STOCKS'!D:D,'ETAT DES STOCKS'!C111,'SUIVI DES STOCKS'!E:E))</f>
        <v>0</v>
      </c>
      <c r="I111" s="7">
        <f>SUMIF('SUIVI DES STOCKS'!D:D,'ETAT DES STOCKS'!C111,'SUIVI DES STOCKS'!F:F)</f>
        <v>0</v>
      </c>
      <c r="J111" s="7">
        <f t="shared" si="1"/>
        <v>0</v>
      </c>
    </row>
    <row r="112" spans="1:10" ht="26.15" customHeight="1" x14ac:dyDescent="0.35">
      <c r="A112" s="7" t="s">
        <v>224</v>
      </c>
      <c r="B112" s="7">
        <v>39</v>
      </c>
      <c r="C112" s="8" t="s">
        <v>161</v>
      </c>
      <c r="D112" s="7" t="s">
        <v>148</v>
      </c>
      <c r="F112" s="7" t="s">
        <v>169</v>
      </c>
      <c r="H112" s="7">
        <f>(SUMIF('SUIVI DES STOCKS'!D:D,'ETAT DES STOCKS'!C112,'SUIVI DES STOCKS'!E:E))</f>
        <v>0</v>
      </c>
      <c r="I112" s="7">
        <f>SUMIF('SUIVI DES STOCKS'!D:D,'ETAT DES STOCKS'!C112,'SUIVI DES STOCKS'!F:F)</f>
        <v>0</v>
      </c>
      <c r="J112" s="7">
        <f t="shared" si="1"/>
        <v>0</v>
      </c>
    </row>
    <row r="113" spans="1:10" ht="26.15" customHeight="1" x14ac:dyDescent="0.35">
      <c r="A113" s="7" t="s">
        <v>224</v>
      </c>
      <c r="B113" s="7">
        <v>40</v>
      </c>
      <c r="C113" s="8" t="s">
        <v>160</v>
      </c>
      <c r="D113" s="7" t="s">
        <v>148</v>
      </c>
      <c r="F113" s="7" t="s">
        <v>169</v>
      </c>
      <c r="H113" s="7">
        <f>(SUMIF('SUIVI DES STOCKS'!D:D,'ETAT DES STOCKS'!C113,'SUIVI DES STOCKS'!E:E))</f>
        <v>0</v>
      </c>
      <c r="I113" s="7">
        <f>SUMIF('SUIVI DES STOCKS'!D:D,'ETAT DES STOCKS'!C113,'SUIVI DES STOCKS'!F:F)</f>
        <v>0</v>
      </c>
      <c r="J113" s="7">
        <f t="shared" si="1"/>
        <v>0</v>
      </c>
    </row>
    <row r="114" spans="1:10" ht="26.15" customHeight="1" x14ac:dyDescent="0.35">
      <c r="A114" s="7" t="s">
        <v>224</v>
      </c>
      <c r="B114" s="7">
        <v>41</v>
      </c>
      <c r="C114" s="8" t="s">
        <v>165</v>
      </c>
      <c r="D114" s="7" t="s">
        <v>154</v>
      </c>
      <c r="F114" s="7" t="s">
        <v>169</v>
      </c>
      <c r="H114" s="7">
        <f>(SUMIF('SUIVI DES STOCKS'!D:D,'ETAT DES STOCKS'!C114,'SUIVI DES STOCKS'!E:E))</f>
        <v>0</v>
      </c>
      <c r="I114" s="7">
        <f>SUMIF('SUIVI DES STOCKS'!D:D,'ETAT DES STOCKS'!C114,'SUIVI DES STOCKS'!F:F)</f>
        <v>0</v>
      </c>
      <c r="J114" s="7">
        <f t="shared" si="1"/>
        <v>0</v>
      </c>
    </row>
    <row r="115" spans="1:10" ht="26.15" customHeight="1" x14ac:dyDescent="0.35">
      <c r="A115" s="7" t="s">
        <v>224</v>
      </c>
      <c r="B115" s="7">
        <v>42</v>
      </c>
      <c r="C115" s="8" t="s">
        <v>160</v>
      </c>
      <c r="D115" s="7" t="s">
        <v>148</v>
      </c>
      <c r="F115" s="7" t="s">
        <v>169</v>
      </c>
      <c r="H115" s="7">
        <f>(SUMIF('SUIVI DES STOCKS'!D:D,'ETAT DES STOCKS'!C115,'SUIVI DES STOCKS'!E:E))</f>
        <v>0</v>
      </c>
      <c r="I115" s="7">
        <f>SUMIF('SUIVI DES STOCKS'!D:D,'ETAT DES STOCKS'!C115,'SUIVI DES STOCKS'!F:F)</f>
        <v>0</v>
      </c>
      <c r="J115" s="7">
        <f t="shared" si="1"/>
        <v>0</v>
      </c>
    </row>
    <row r="116" spans="1:10" ht="26.15" customHeight="1" x14ac:dyDescent="0.35">
      <c r="A116" s="7" t="s">
        <v>224</v>
      </c>
      <c r="B116" s="7">
        <v>43</v>
      </c>
      <c r="C116" s="8" t="s">
        <v>160</v>
      </c>
      <c r="D116" s="7" t="s">
        <v>148</v>
      </c>
      <c r="F116" s="7" t="s">
        <v>169</v>
      </c>
      <c r="H116" s="7">
        <f>(SUMIF('SUIVI DES STOCKS'!D:D,'ETAT DES STOCKS'!C116,'SUIVI DES STOCKS'!E:E))</f>
        <v>0</v>
      </c>
      <c r="I116" s="7">
        <f>SUMIF('SUIVI DES STOCKS'!D:D,'ETAT DES STOCKS'!C116,'SUIVI DES STOCKS'!F:F)</f>
        <v>0</v>
      </c>
      <c r="J116" s="7">
        <f t="shared" si="1"/>
        <v>0</v>
      </c>
    </row>
    <row r="117" spans="1:10" ht="26.15" customHeight="1" x14ac:dyDescent="0.35">
      <c r="A117" s="7" t="s">
        <v>224</v>
      </c>
      <c r="B117" s="7">
        <v>44</v>
      </c>
      <c r="C117" s="8" t="s">
        <v>160</v>
      </c>
      <c r="D117" s="7" t="s">
        <v>153</v>
      </c>
      <c r="F117" s="7" t="s">
        <v>169</v>
      </c>
      <c r="H117" s="7">
        <f>(SUMIF('SUIVI DES STOCKS'!D:D,'ETAT DES STOCKS'!C117,'SUIVI DES STOCKS'!E:E))</f>
        <v>0</v>
      </c>
      <c r="I117" s="7">
        <f>SUMIF('SUIVI DES STOCKS'!D:D,'ETAT DES STOCKS'!C117,'SUIVI DES STOCKS'!F:F)</f>
        <v>0</v>
      </c>
      <c r="J117" s="7">
        <f t="shared" si="1"/>
        <v>0</v>
      </c>
    </row>
    <row r="118" spans="1:10" ht="26.15" customHeight="1" x14ac:dyDescent="0.35">
      <c r="A118" s="7" t="s">
        <v>224</v>
      </c>
      <c r="B118" s="7">
        <v>45</v>
      </c>
      <c r="C118" s="8" t="s">
        <v>165</v>
      </c>
      <c r="D118" s="7" t="s">
        <v>149</v>
      </c>
      <c r="F118" s="7" t="s">
        <v>169</v>
      </c>
      <c r="H118" s="7">
        <f>(SUMIF('SUIVI DES STOCKS'!D:D,'ETAT DES STOCKS'!C118,'SUIVI DES STOCKS'!E:E))</f>
        <v>0</v>
      </c>
      <c r="I118" s="7">
        <f>SUMIF('SUIVI DES STOCKS'!D:D,'ETAT DES STOCKS'!C118,'SUIVI DES STOCKS'!F:F)</f>
        <v>0</v>
      </c>
      <c r="J118" s="7">
        <f t="shared" si="1"/>
        <v>0</v>
      </c>
    </row>
    <row r="119" spans="1:10" ht="26.15" customHeight="1" x14ac:dyDescent="0.35">
      <c r="A119" s="7" t="s">
        <v>224</v>
      </c>
      <c r="B119" s="7">
        <v>46</v>
      </c>
      <c r="C119" s="8" t="s">
        <v>165</v>
      </c>
      <c r="D119" s="7" t="s">
        <v>149</v>
      </c>
      <c r="F119" s="7" t="s">
        <v>169</v>
      </c>
      <c r="H119" s="7">
        <f>(SUMIF('SUIVI DES STOCKS'!D:D,'ETAT DES STOCKS'!C119,'SUIVI DES STOCKS'!E:E))</f>
        <v>0</v>
      </c>
      <c r="I119" s="7">
        <f>SUMIF('SUIVI DES STOCKS'!D:D,'ETAT DES STOCKS'!C119,'SUIVI DES STOCKS'!F:F)</f>
        <v>0</v>
      </c>
      <c r="J119" s="7">
        <f t="shared" si="1"/>
        <v>0</v>
      </c>
    </row>
    <row r="120" spans="1:10" ht="26.15" customHeight="1" x14ac:dyDescent="0.35">
      <c r="A120" s="7" t="s">
        <v>224</v>
      </c>
      <c r="B120" s="7">
        <v>47</v>
      </c>
      <c r="C120" s="8" t="s">
        <v>161</v>
      </c>
      <c r="D120" s="7" t="s">
        <v>153</v>
      </c>
      <c r="F120" s="7" t="s">
        <v>169</v>
      </c>
      <c r="H120" s="7">
        <f>(SUMIF('SUIVI DES STOCKS'!D:D,'ETAT DES STOCKS'!C120,'SUIVI DES STOCKS'!E:E))</f>
        <v>0</v>
      </c>
      <c r="I120" s="7">
        <f>SUMIF('SUIVI DES STOCKS'!D:D,'ETAT DES STOCKS'!C120,'SUIVI DES STOCKS'!F:F)</f>
        <v>0</v>
      </c>
      <c r="J120" s="7">
        <f t="shared" si="1"/>
        <v>0</v>
      </c>
    </row>
    <row r="121" spans="1:10" ht="26.15" customHeight="1" x14ac:dyDescent="0.35">
      <c r="A121" s="7" t="s">
        <v>224</v>
      </c>
      <c r="B121" s="7">
        <v>48</v>
      </c>
      <c r="C121" s="8" t="s">
        <v>161</v>
      </c>
      <c r="D121" s="7" t="s">
        <v>153</v>
      </c>
      <c r="F121" s="7" t="s">
        <v>169</v>
      </c>
      <c r="H121" s="7">
        <f>(SUMIF('SUIVI DES STOCKS'!D:D,'ETAT DES STOCKS'!C121,'SUIVI DES STOCKS'!E:E))</f>
        <v>0</v>
      </c>
      <c r="I121" s="7">
        <f>SUMIF('SUIVI DES STOCKS'!D:D,'ETAT DES STOCKS'!C121,'SUIVI DES STOCKS'!F:F)</f>
        <v>0</v>
      </c>
      <c r="J121" s="7">
        <f t="shared" si="1"/>
        <v>0</v>
      </c>
    </row>
    <row r="122" spans="1:10" ht="26.15" customHeight="1" x14ac:dyDescent="0.35">
      <c r="A122" s="7" t="s">
        <v>224</v>
      </c>
      <c r="B122" s="7">
        <v>49</v>
      </c>
      <c r="C122" s="8" t="s">
        <v>161</v>
      </c>
      <c r="D122" s="7" t="s">
        <v>148</v>
      </c>
      <c r="F122" s="7" t="s">
        <v>169</v>
      </c>
      <c r="H122" s="7">
        <f>(SUMIF('SUIVI DES STOCKS'!D:D,'ETAT DES STOCKS'!C122,'SUIVI DES STOCKS'!E:E))</f>
        <v>0</v>
      </c>
      <c r="I122" s="7">
        <f>SUMIF('SUIVI DES STOCKS'!D:D,'ETAT DES STOCKS'!C122,'SUIVI DES STOCKS'!F:F)</f>
        <v>0</v>
      </c>
      <c r="J122" s="7">
        <f t="shared" si="1"/>
        <v>0</v>
      </c>
    </row>
    <row r="123" spans="1:10" ht="26.15" customHeight="1" x14ac:dyDescent="0.35">
      <c r="A123" s="7" t="s">
        <v>224</v>
      </c>
      <c r="B123" s="7">
        <v>50</v>
      </c>
      <c r="C123" s="8" t="s">
        <v>161</v>
      </c>
      <c r="D123" s="7" t="s">
        <v>147</v>
      </c>
      <c r="F123" s="7" t="s">
        <v>169</v>
      </c>
      <c r="H123" s="7">
        <f>(SUMIF('SUIVI DES STOCKS'!D:D,'ETAT DES STOCKS'!C123,'SUIVI DES STOCKS'!E:E))</f>
        <v>0</v>
      </c>
      <c r="I123" s="7">
        <f>SUMIF('SUIVI DES STOCKS'!D:D,'ETAT DES STOCKS'!C123,'SUIVI DES STOCKS'!F:F)</f>
        <v>0</v>
      </c>
      <c r="J123" s="7">
        <f t="shared" si="1"/>
        <v>0</v>
      </c>
    </row>
    <row r="124" spans="1:10" ht="26.15" customHeight="1" x14ac:dyDescent="0.35">
      <c r="A124" s="7" t="s">
        <v>224</v>
      </c>
      <c r="B124" s="7">
        <v>51</v>
      </c>
      <c r="C124" s="8" t="s">
        <v>162</v>
      </c>
      <c r="D124" s="7" t="s">
        <v>149</v>
      </c>
      <c r="F124" s="7" t="s">
        <v>169</v>
      </c>
      <c r="H124" s="7">
        <f>(SUMIF('SUIVI DES STOCKS'!D:D,'ETAT DES STOCKS'!C124,'SUIVI DES STOCKS'!E:E))</f>
        <v>0</v>
      </c>
      <c r="I124" s="7">
        <f>SUMIF('SUIVI DES STOCKS'!D:D,'ETAT DES STOCKS'!C124,'SUIVI DES STOCKS'!F:F)</f>
        <v>0</v>
      </c>
      <c r="J124" s="7">
        <f t="shared" si="1"/>
        <v>0</v>
      </c>
    </row>
    <row r="125" spans="1:10" ht="26.15" customHeight="1" x14ac:dyDescent="0.35">
      <c r="A125" s="7" t="s">
        <v>224</v>
      </c>
      <c r="B125" s="7">
        <v>52</v>
      </c>
      <c r="C125" s="8" t="s">
        <v>160</v>
      </c>
      <c r="D125" s="7" t="s">
        <v>153</v>
      </c>
      <c r="F125" s="7" t="s">
        <v>169</v>
      </c>
      <c r="H125" s="7">
        <f>(SUMIF('SUIVI DES STOCKS'!D:D,'ETAT DES STOCKS'!C125,'SUIVI DES STOCKS'!E:E))</f>
        <v>0</v>
      </c>
      <c r="I125" s="7">
        <f>SUMIF('SUIVI DES STOCKS'!D:D,'ETAT DES STOCKS'!C125,'SUIVI DES STOCKS'!F:F)</f>
        <v>0</v>
      </c>
      <c r="J125" s="7">
        <f t="shared" si="1"/>
        <v>0</v>
      </c>
    </row>
    <row r="126" spans="1:10" ht="26.15" customHeight="1" x14ac:dyDescent="0.35">
      <c r="A126" s="7" t="s">
        <v>224</v>
      </c>
      <c r="B126" s="7">
        <v>53</v>
      </c>
      <c r="C126" s="8" t="s">
        <v>166</v>
      </c>
      <c r="D126" s="7" t="s">
        <v>148</v>
      </c>
      <c r="F126" s="7" t="s">
        <v>169</v>
      </c>
      <c r="H126" s="7">
        <f>(SUMIF('SUIVI DES STOCKS'!D:D,'ETAT DES STOCKS'!C126,'SUIVI DES STOCKS'!E:E))</f>
        <v>0</v>
      </c>
      <c r="I126" s="7">
        <f>SUMIF('SUIVI DES STOCKS'!D:D,'ETAT DES STOCKS'!C126,'SUIVI DES STOCKS'!F:F)</f>
        <v>0</v>
      </c>
      <c r="J126" s="7">
        <f t="shared" si="1"/>
        <v>0</v>
      </c>
    </row>
    <row r="127" spans="1:10" ht="26.15" customHeight="1" x14ac:dyDescent="0.35">
      <c r="A127" s="7" t="s">
        <v>224</v>
      </c>
      <c r="B127" s="7">
        <v>54</v>
      </c>
      <c r="C127" s="8" t="s">
        <v>162</v>
      </c>
      <c r="D127" s="7" t="s">
        <v>148</v>
      </c>
      <c r="F127" s="7" t="s">
        <v>169</v>
      </c>
      <c r="H127" s="7">
        <f>(SUMIF('SUIVI DES STOCKS'!D:D,'ETAT DES STOCKS'!C127,'SUIVI DES STOCKS'!E:E))</f>
        <v>0</v>
      </c>
      <c r="I127" s="7">
        <f>SUMIF('SUIVI DES STOCKS'!D:D,'ETAT DES STOCKS'!C127,'SUIVI DES STOCKS'!F:F)</f>
        <v>0</v>
      </c>
      <c r="J127" s="7">
        <f t="shared" si="1"/>
        <v>0</v>
      </c>
    </row>
    <row r="128" spans="1:10" ht="26.15" customHeight="1" x14ac:dyDescent="0.35">
      <c r="A128" s="7" t="s">
        <v>224</v>
      </c>
      <c r="B128" s="7">
        <v>55</v>
      </c>
      <c r="C128" s="8" t="s">
        <v>162</v>
      </c>
      <c r="D128" s="7" t="s">
        <v>148</v>
      </c>
      <c r="F128" s="7" t="s">
        <v>169</v>
      </c>
      <c r="H128" s="7">
        <f>(SUMIF('SUIVI DES STOCKS'!D:D,'ETAT DES STOCKS'!C128,'SUIVI DES STOCKS'!E:E))</f>
        <v>0</v>
      </c>
      <c r="I128" s="7">
        <f>SUMIF('SUIVI DES STOCKS'!D:D,'ETAT DES STOCKS'!C128,'SUIVI DES STOCKS'!F:F)</f>
        <v>0</v>
      </c>
      <c r="J128" s="7">
        <f t="shared" si="1"/>
        <v>0</v>
      </c>
    </row>
    <row r="129" spans="1:10" ht="26.15" customHeight="1" x14ac:dyDescent="0.35">
      <c r="A129" s="7" t="s">
        <v>224</v>
      </c>
      <c r="B129" s="7">
        <v>56</v>
      </c>
      <c r="C129" s="8" t="s">
        <v>163</v>
      </c>
      <c r="D129" s="7" t="s">
        <v>148</v>
      </c>
      <c r="F129" s="7" t="s">
        <v>169</v>
      </c>
      <c r="H129" s="7">
        <f>(SUMIF('SUIVI DES STOCKS'!D:D,'ETAT DES STOCKS'!C129,'SUIVI DES STOCKS'!E:E))</f>
        <v>0</v>
      </c>
      <c r="I129" s="7">
        <f>SUMIF('SUIVI DES STOCKS'!D:D,'ETAT DES STOCKS'!C129,'SUIVI DES STOCKS'!F:F)</f>
        <v>0</v>
      </c>
      <c r="J129" s="7">
        <f t="shared" si="1"/>
        <v>0</v>
      </c>
    </row>
    <row r="130" spans="1:10" ht="26.15" customHeight="1" x14ac:dyDescent="0.35">
      <c r="A130" s="7" t="s">
        <v>224</v>
      </c>
      <c r="B130" s="7">
        <v>57</v>
      </c>
      <c r="C130" s="8" t="s">
        <v>163</v>
      </c>
      <c r="D130" s="7" t="s">
        <v>148</v>
      </c>
      <c r="F130" s="7" t="s">
        <v>169</v>
      </c>
      <c r="H130" s="7">
        <f>(SUMIF('SUIVI DES STOCKS'!D:D,'ETAT DES STOCKS'!C130,'SUIVI DES STOCKS'!E:E))</f>
        <v>0</v>
      </c>
      <c r="I130" s="7">
        <f>SUMIF('SUIVI DES STOCKS'!D:D,'ETAT DES STOCKS'!C130,'SUIVI DES STOCKS'!F:F)</f>
        <v>0</v>
      </c>
      <c r="J130" s="7">
        <f t="shared" si="1"/>
        <v>0</v>
      </c>
    </row>
    <row r="131" spans="1:10" ht="26.15" customHeight="1" x14ac:dyDescent="0.35">
      <c r="A131" s="7" t="s">
        <v>224</v>
      </c>
      <c r="B131" s="7">
        <v>58</v>
      </c>
      <c r="C131" s="8" t="s">
        <v>160</v>
      </c>
      <c r="D131" s="7" t="s">
        <v>148</v>
      </c>
      <c r="F131" s="7" t="s">
        <v>169</v>
      </c>
      <c r="H131" s="7">
        <f>(SUMIF('SUIVI DES STOCKS'!D:D,'ETAT DES STOCKS'!C131,'SUIVI DES STOCKS'!E:E))</f>
        <v>0</v>
      </c>
      <c r="I131" s="7">
        <f>SUMIF('SUIVI DES STOCKS'!D:D,'ETAT DES STOCKS'!C131,'SUIVI DES STOCKS'!F:F)</f>
        <v>0</v>
      </c>
      <c r="J131" s="7">
        <f t="shared" si="1"/>
        <v>0</v>
      </c>
    </row>
    <row r="132" spans="1:10" ht="26.15" customHeight="1" x14ac:dyDescent="0.35">
      <c r="A132" s="7" t="s">
        <v>224</v>
      </c>
      <c r="B132" s="7">
        <v>59</v>
      </c>
      <c r="C132" s="8" t="s">
        <v>160</v>
      </c>
      <c r="D132" s="7" t="s">
        <v>148</v>
      </c>
      <c r="F132" s="7" t="s">
        <v>169</v>
      </c>
      <c r="H132" s="7">
        <f>(SUMIF('SUIVI DES STOCKS'!D:D,'ETAT DES STOCKS'!C132,'SUIVI DES STOCKS'!E:E))</f>
        <v>0</v>
      </c>
      <c r="I132" s="7">
        <f>SUMIF('SUIVI DES STOCKS'!D:D,'ETAT DES STOCKS'!C132,'SUIVI DES STOCKS'!F:F)</f>
        <v>0</v>
      </c>
      <c r="J132" s="7">
        <f t="shared" ref="J132:J195" si="2">G132-H132+I132</f>
        <v>0</v>
      </c>
    </row>
    <row r="133" spans="1:10" ht="26.15" customHeight="1" x14ac:dyDescent="0.35">
      <c r="A133" s="7" t="s">
        <v>224</v>
      </c>
      <c r="B133" s="7">
        <v>60</v>
      </c>
      <c r="C133" s="8" t="s">
        <v>160</v>
      </c>
      <c r="D133" s="7" t="s">
        <v>149</v>
      </c>
      <c r="F133" s="7" t="s">
        <v>169</v>
      </c>
      <c r="H133" s="7">
        <f>(SUMIF('SUIVI DES STOCKS'!D:D,'ETAT DES STOCKS'!C133,'SUIVI DES STOCKS'!E:E))</f>
        <v>0</v>
      </c>
      <c r="I133" s="7">
        <f>SUMIF('SUIVI DES STOCKS'!D:D,'ETAT DES STOCKS'!C133,'SUIVI DES STOCKS'!F:F)</f>
        <v>0</v>
      </c>
      <c r="J133" s="7">
        <f t="shared" si="2"/>
        <v>0</v>
      </c>
    </row>
    <row r="134" spans="1:10" ht="26.15" customHeight="1" x14ac:dyDescent="0.35">
      <c r="A134" s="7" t="s">
        <v>224</v>
      </c>
      <c r="B134" s="7">
        <v>61</v>
      </c>
      <c r="C134" s="8" t="s">
        <v>162</v>
      </c>
      <c r="D134" s="7" t="s">
        <v>148</v>
      </c>
      <c r="F134" s="7" t="s">
        <v>169</v>
      </c>
      <c r="H134" s="7">
        <f>(SUMIF('SUIVI DES STOCKS'!D:D,'ETAT DES STOCKS'!C134,'SUIVI DES STOCKS'!E:E))</f>
        <v>0</v>
      </c>
      <c r="I134" s="7">
        <f>SUMIF('SUIVI DES STOCKS'!D:D,'ETAT DES STOCKS'!C134,'SUIVI DES STOCKS'!F:F)</f>
        <v>0</v>
      </c>
      <c r="J134" s="7">
        <f t="shared" si="2"/>
        <v>0</v>
      </c>
    </row>
    <row r="135" spans="1:10" ht="26.15" customHeight="1" x14ac:dyDescent="0.35">
      <c r="A135" s="7" t="s">
        <v>224</v>
      </c>
      <c r="B135" s="7">
        <v>62</v>
      </c>
      <c r="C135" s="8" t="s">
        <v>161</v>
      </c>
      <c r="D135" s="7" t="s">
        <v>153</v>
      </c>
      <c r="F135" s="7" t="s">
        <v>169</v>
      </c>
      <c r="H135" s="7">
        <f>(SUMIF('SUIVI DES STOCKS'!D:D,'ETAT DES STOCKS'!C135,'SUIVI DES STOCKS'!E:E))</f>
        <v>0</v>
      </c>
      <c r="I135" s="7">
        <f>SUMIF('SUIVI DES STOCKS'!D:D,'ETAT DES STOCKS'!C135,'SUIVI DES STOCKS'!F:F)</f>
        <v>0</v>
      </c>
      <c r="J135" s="7">
        <f t="shared" si="2"/>
        <v>0</v>
      </c>
    </row>
    <row r="136" spans="1:10" ht="26.15" customHeight="1" x14ac:dyDescent="0.35">
      <c r="A136" s="7" t="s">
        <v>224</v>
      </c>
      <c r="B136" s="7">
        <v>63</v>
      </c>
      <c r="C136" s="8" t="s">
        <v>161</v>
      </c>
      <c r="D136" s="7" t="s">
        <v>149</v>
      </c>
      <c r="F136" s="7" t="s">
        <v>169</v>
      </c>
      <c r="H136" s="7">
        <f>(SUMIF('SUIVI DES STOCKS'!D:D,'ETAT DES STOCKS'!C136,'SUIVI DES STOCKS'!E:E))</f>
        <v>0</v>
      </c>
      <c r="I136" s="7">
        <f>SUMIF('SUIVI DES STOCKS'!D:D,'ETAT DES STOCKS'!C136,'SUIVI DES STOCKS'!F:F)</f>
        <v>0</v>
      </c>
      <c r="J136" s="7">
        <f t="shared" si="2"/>
        <v>0</v>
      </c>
    </row>
    <row r="137" spans="1:10" ht="26.15" customHeight="1" x14ac:dyDescent="0.35">
      <c r="A137" s="7" t="s">
        <v>224</v>
      </c>
      <c r="B137" s="7">
        <v>64</v>
      </c>
      <c r="C137" s="8" t="s">
        <v>162</v>
      </c>
      <c r="D137" s="7" t="s">
        <v>148</v>
      </c>
      <c r="F137" s="7" t="s">
        <v>169</v>
      </c>
      <c r="H137" s="7">
        <f>(SUMIF('SUIVI DES STOCKS'!D:D,'ETAT DES STOCKS'!C137,'SUIVI DES STOCKS'!E:E))</f>
        <v>0</v>
      </c>
      <c r="I137" s="7">
        <f>SUMIF('SUIVI DES STOCKS'!D:D,'ETAT DES STOCKS'!C137,'SUIVI DES STOCKS'!F:F)</f>
        <v>0</v>
      </c>
      <c r="J137" s="7">
        <f t="shared" si="2"/>
        <v>0</v>
      </c>
    </row>
    <row r="138" spans="1:10" ht="26.15" customHeight="1" x14ac:dyDescent="0.35">
      <c r="A138" s="7" t="s">
        <v>224</v>
      </c>
      <c r="B138" s="7">
        <v>65</v>
      </c>
      <c r="C138" s="8" t="s">
        <v>161</v>
      </c>
      <c r="D138" s="7" t="s">
        <v>149</v>
      </c>
      <c r="F138" s="7" t="s">
        <v>169</v>
      </c>
      <c r="H138" s="7">
        <f>(SUMIF('SUIVI DES STOCKS'!D:D,'ETAT DES STOCKS'!C138,'SUIVI DES STOCKS'!E:E))</f>
        <v>0</v>
      </c>
      <c r="I138" s="7">
        <f>SUMIF('SUIVI DES STOCKS'!D:D,'ETAT DES STOCKS'!C138,'SUIVI DES STOCKS'!F:F)</f>
        <v>0</v>
      </c>
      <c r="J138" s="7">
        <f t="shared" si="2"/>
        <v>0</v>
      </c>
    </row>
    <row r="139" spans="1:10" ht="26.15" customHeight="1" x14ac:dyDescent="0.35">
      <c r="A139" s="7" t="s">
        <v>224</v>
      </c>
      <c r="B139" s="7">
        <v>66</v>
      </c>
      <c r="C139" s="8" t="s">
        <v>161</v>
      </c>
      <c r="D139" s="7" t="s">
        <v>153</v>
      </c>
      <c r="F139" s="7" t="s">
        <v>169</v>
      </c>
      <c r="H139" s="7">
        <f>(SUMIF('SUIVI DES STOCKS'!D:D,'ETAT DES STOCKS'!C139,'SUIVI DES STOCKS'!E:E))</f>
        <v>0</v>
      </c>
      <c r="I139" s="7">
        <f>SUMIF('SUIVI DES STOCKS'!D:D,'ETAT DES STOCKS'!C139,'SUIVI DES STOCKS'!F:F)</f>
        <v>0</v>
      </c>
      <c r="J139" s="7">
        <f t="shared" si="2"/>
        <v>0</v>
      </c>
    </row>
    <row r="140" spans="1:10" ht="26.15" customHeight="1" x14ac:dyDescent="0.35">
      <c r="A140" s="7" t="s">
        <v>224</v>
      </c>
      <c r="B140" s="7">
        <v>67</v>
      </c>
      <c r="C140" s="8" t="s">
        <v>160</v>
      </c>
      <c r="D140" s="7" t="s">
        <v>153</v>
      </c>
      <c r="F140" s="7" t="s">
        <v>169</v>
      </c>
      <c r="H140" s="7">
        <f>(SUMIF('SUIVI DES STOCKS'!D:D,'ETAT DES STOCKS'!C140,'SUIVI DES STOCKS'!E:E))</f>
        <v>0</v>
      </c>
      <c r="I140" s="7">
        <f>SUMIF('SUIVI DES STOCKS'!D:D,'ETAT DES STOCKS'!C140,'SUIVI DES STOCKS'!F:F)</f>
        <v>0</v>
      </c>
      <c r="J140" s="7">
        <f t="shared" si="2"/>
        <v>0</v>
      </c>
    </row>
    <row r="141" spans="1:10" ht="26.15" customHeight="1" x14ac:dyDescent="0.35">
      <c r="A141" s="7" t="s">
        <v>224</v>
      </c>
      <c r="B141" s="7">
        <v>68</v>
      </c>
      <c r="C141" s="8" t="s">
        <v>162</v>
      </c>
      <c r="D141" s="7" t="s">
        <v>148</v>
      </c>
      <c r="F141" s="7" t="s">
        <v>169</v>
      </c>
      <c r="H141" s="7">
        <f>(SUMIF('SUIVI DES STOCKS'!D:D,'ETAT DES STOCKS'!C141,'SUIVI DES STOCKS'!E:E))</f>
        <v>0</v>
      </c>
      <c r="I141" s="7">
        <f>SUMIF('SUIVI DES STOCKS'!D:D,'ETAT DES STOCKS'!C141,'SUIVI DES STOCKS'!F:F)</f>
        <v>0</v>
      </c>
      <c r="J141" s="7">
        <f t="shared" si="2"/>
        <v>0</v>
      </c>
    </row>
    <row r="142" spans="1:10" ht="26.15" customHeight="1" x14ac:dyDescent="0.35">
      <c r="A142" s="7" t="s">
        <v>224</v>
      </c>
      <c r="B142" s="7">
        <v>69</v>
      </c>
      <c r="C142" s="8" t="s">
        <v>162</v>
      </c>
      <c r="D142" s="7" t="s">
        <v>149</v>
      </c>
      <c r="F142" s="7" t="s">
        <v>169</v>
      </c>
      <c r="H142" s="7">
        <f>(SUMIF('SUIVI DES STOCKS'!D:D,'ETAT DES STOCKS'!C142,'SUIVI DES STOCKS'!E:E))</f>
        <v>0</v>
      </c>
      <c r="I142" s="7">
        <f>SUMIF('SUIVI DES STOCKS'!D:D,'ETAT DES STOCKS'!C142,'SUIVI DES STOCKS'!F:F)</f>
        <v>0</v>
      </c>
      <c r="J142" s="7">
        <f t="shared" si="2"/>
        <v>0</v>
      </c>
    </row>
    <row r="143" spans="1:10" ht="26.15" customHeight="1" x14ac:dyDescent="0.35">
      <c r="A143" s="7" t="s">
        <v>224</v>
      </c>
      <c r="B143" s="7">
        <v>70</v>
      </c>
      <c r="C143" s="8" t="s">
        <v>161</v>
      </c>
      <c r="D143" s="7" t="s">
        <v>149</v>
      </c>
      <c r="F143" s="7" t="s">
        <v>169</v>
      </c>
      <c r="H143" s="7">
        <f>(SUMIF('SUIVI DES STOCKS'!D:D,'ETAT DES STOCKS'!C143,'SUIVI DES STOCKS'!E:E))</f>
        <v>0</v>
      </c>
      <c r="I143" s="7">
        <f>SUMIF('SUIVI DES STOCKS'!D:D,'ETAT DES STOCKS'!C143,'SUIVI DES STOCKS'!F:F)</f>
        <v>0</v>
      </c>
      <c r="J143" s="7">
        <f t="shared" si="2"/>
        <v>0</v>
      </c>
    </row>
    <row r="144" spans="1:10" ht="26.15" customHeight="1" x14ac:dyDescent="0.35">
      <c r="A144" s="7" t="s">
        <v>224</v>
      </c>
      <c r="B144" s="7">
        <v>71</v>
      </c>
      <c r="C144" s="8" t="s">
        <v>162</v>
      </c>
      <c r="D144" s="7" t="s">
        <v>148</v>
      </c>
      <c r="F144" s="7" t="s">
        <v>169</v>
      </c>
      <c r="H144" s="7">
        <f>(SUMIF('SUIVI DES STOCKS'!D:D,'ETAT DES STOCKS'!C144,'SUIVI DES STOCKS'!E:E))</f>
        <v>0</v>
      </c>
      <c r="I144" s="7">
        <f>SUMIF('SUIVI DES STOCKS'!D:D,'ETAT DES STOCKS'!C144,'SUIVI DES STOCKS'!F:F)</f>
        <v>0</v>
      </c>
      <c r="J144" s="7">
        <f t="shared" si="2"/>
        <v>0</v>
      </c>
    </row>
    <row r="145" spans="1:10" ht="26.15" customHeight="1" x14ac:dyDescent="0.35">
      <c r="A145" s="7" t="s">
        <v>224</v>
      </c>
      <c r="B145" s="7">
        <v>72</v>
      </c>
      <c r="C145" s="8" t="s">
        <v>160</v>
      </c>
      <c r="D145" s="7" t="s">
        <v>153</v>
      </c>
      <c r="F145" s="7" t="s">
        <v>169</v>
      </c>
      <c r="H145" s="7">
        <f>(SUMIF('SUIVI DES STOCKS'!D:D,'ETAT DES STOCKS'!C145,'SUIVI DES STOCKS'!E:E))</f>
        <v>0</v>
      </c>
      <c r="I145" s="7">
        <f>SUMIF('SUIVI DES STOCKS'!D:D,'ETAT DES STOCKS'!C145,'SUIVI DES STOCKS'!F:F)</f>
        <v>0</v>
      </c>
      <c r="J145" s="7">
        <f t="shared" si="2"/>
        <v>0</v>
      </c>
    </row>
    <row r="146" spans="1:10" ht="26.15" customHeight="1" x14ac:dyDescent="0.35">
      <c r="A146" s="7" t="s">
        <v>224</v>
      </c>
      <c r="B146" s="7">
        <v>73</v>
      </c>
      <c r="C146" s="8" t="s">
        <v>160</v>
      </c>
      <c r="D146" s="7" t="s">
        <v>153</v>
      </c>
      <c r="F146" s="7" t="s">
        <v>169</v>
      </c>
      <c r="H146" s="7">
        <f>(SUMIF('SUIVI DES STOCKS'!D:D,'ETAT DES STOCKS'!C146,'SUIVI DES STOCKS'!E:E))</f>
        <v>0</v>
      </c>
      <c r="I146" s="7">
        <f>SUMIF('SUIVI DES STOCKS'!D:D,'ETAT DES STOCKS'!C146,'SUIVI DES STOCKS'!F:F)</f>
        <v>0</v>
      </c>
      <c r="J146" s="7">
        <f t="shared" si="2"/>
        <v>0</v>
      </c>
    </row>
    <row r="147" spans="1:10" ht="26.15" customHeight="1" x14ac:dyDescent="0.35">
      <c r="A147" s="7" t="s">
        <v>224</v>
      </c>
      <c r="B147" s="7">
        <v>74</v>
      </c>
      <c r="C147" s="8" t="s">
        <v>160</v>
      </c>
      <c r="D147" s="7" t="s">
        <v>153</v>
      </c>
      <c r="F147" s="7" t="s">
        <v>169</v>
      </c>
      <c r="H147" s="7">
        <f>(SUMIF('SUIVI DES STOCKS'!D:D,'ETAT DES STOCKS'!C147,'SUIVI DES STOCKS'!E:E))</f>
        <v>0</v>
      </c>
      <c r="I147" s="7">
        <f>SUMIF('SUIVI DES STOCKS'!D:D,'ETAT DES STOCKS'!C147,'SUIVI DES STOCKS'!F:F)</f>
        <v>0</v>
      </c>
      <c r="J147" s="7">
        <f t="shared" si="2"/>
        <v>0</v>
      </c>
    </row>
    <row r="148" spans="1:10" ht="26.15" customHeight="1" x14ac:dyDescent="0.35">
      <c r="A148" s="7" t="s">
        <v>224</v>
      </c>
      <c r="B148" s="7">
        <v>75</v>
      </c>
      <c r="C148" s="8" t="s">
        <v>160</v>
      </c>
      <c r="D148" s="7" t="s">
        <v>148</v>
      </c>
      <c r="F148" s="7" t="s">
        <v>169</v>
      </c>
      <c r="H148" s="7">
        <f>(SUMIF('SUIVI DES STOCKS'!D:D,'ETAT DES STOCKS'!C148,'SUIVI DES STOCKS'!E:E))</f>
        <v>0</v>
      </c>
      <c r="I148" s="7">
        <f>SUMIF('SUIVI DES STOCKS'!D:D,'ETAT DES STOCKS'!C148,'SUIVI DES STOCKS'!F:F)</f>
        <v>0</v>
      </c>
      <c r="J148" s="7">
        <f t="shared" si="2"/>
        <v>0</v>
      </c>
    </row>
    <row r="149" spans="1:10" ht="26.15" customHeight="1" x14ac:dyDescent="0.35">
      <c r="A149" s="7" t="s">
        <v>224</v>
      </c>
      <c r="B149" s="7">
        <v>76</v>
      </c>
      <c r="C149" s="8" t="s">
        <v>160</v>
      </c>
      <c r="D149" s="7" t="s">
        <v>149</v>
      </c>
      <c r="F149" s="7" t="s">
        <v>169</v>
      </c>
      <c r="H149" s="7">
        <f>(SUMIF('SUIVI DES STOCKS'!D:D,'ETAT DES STOCKS'!C149,'SUIVI DES STOCKS'!E:E))</f>
        <v>0</v>
      </c>
      <c r="I149" s="7">
        <f>SUMIF('SUIVI DES STOCKS'!D:D,'ETAT DES STOCKS'!C149,'SUIVI DES STOCKS'!F:F)</f>
        <v>0</v>
      </c>
      <c r="J149" s="7">
        <f t="shared" si="2"/>
        <v>0</v>
      </c>
    </row>
    <row r="150" spans="1:10" ht="26.15" customHeight="1" x14ac:dyDescent="0.35">
      <c r="A150" s="7" t="s">
        <v>224</v>
      </c>
      <c r="B150" s="7">
        <v>77</v>
      </c>
      <c r="C150" s="8" t="s">
        <v>165</v>
      </c>
      <c r="D150" s="7" t="s">
        <v>148</v>
      </c>
      <c r="F150" s="7" t="s">
        <v>169</v>
      </c>
      <c r="H150" s="7">
        <f>(SUMIF('SUIVI DES STOCKS'!D:D,'ETAT DES STOCKS'!C150,'SUIVI DES STOCKS'!E:E))</f>
        <v>0</v>
      </c>
      <c r="I150" s="7">
        <f>SUMIF('SUIVI DES STOCKS'!D:D,'ETAT DES STOCKS'!C150,'SUIVI DES STOCKS'!F:F)</f>
        <v>0</v>
      </c>
      <c r="J150" s="7">
        <f t="shared" si="2"/>
        <v>0</v>
      </c>
    </row>
    <row r="151" spans="1:10" ht="26.15" customHeight="1" x14ac:dyDescent="0.35">
      <c r="A151" s="7" t="s">
        <v>224</v>
      </c>
      <c r="B151" s="7">
        <v>78</v>
      </c>
      <c r="C151" s="8" t="s">
        <v>162</v>
      </c>
      <c r="D151" s="7" t="s">
        <v>149</v>
      </c>
      <c r="F151" s="7" t="s">
        <v>169</v>
      </c>
      <c r="H151" s="7">
        <f>(SUMIF('SUIVI DES STOCKS'!D:D,'ETAT DES STOCKS'!C151,'SUIVI DES STOCKS'!E:E))</f>
        <v>0</v>
      </c>
      <c r="I151" s="7">
        <f>SUMIF('SUIVI DES STOCKS'!D:D,'ETAT DES STOCKS'!C151,'SUIVI DES STOCKS'!F:F)</f>
        <v>0</v>
      </c>
      <c r="J151" s="7">
        <f t="shared" si="2"/>
        <v>0</v>
      </c>
    </row>
    <row r="152" spans="1:10" ht="26.15" customHeight="1" x14ac:dyDescent="0.35">
      <c r="A152" s="7" t="s">
        <v>224</v>
      </c>
      <c r="B152" s="7">
        <v>79</v>
      </c>
      <c r="C152" s="8" t="s">
        <v>165</v>
      </c>
      <c r="D152" s="7" t="s">
        <v>148</v>
      </c>
      <c r="F152" s="7" t="s">
        <v>169</v>
      </c>
      <c r="H152" s="7">
        <f>(SUMIF('SUIVI DES STOCKS'!D:D,'ETAT DES STOCKS'!C152,'SUIVI DES STOCKS'!E:E))</f>
        <v>0</v>
      </c>
      <c r="I152" s="7">
        <f>SUMIF('SUIVI DES STOCKS'!D:D,'ETAT DES STOCKS'!C152,'SUIVI DES STOCKS'!F:F)</f>
        <v>0</v>
      </c>
      <c r="J152" s="7">
        <f t="shared" si="2"/>
        <v>0</v>
      </c>
    </row>
    <row r="153" spans="1:10" ht="26.15" customHeight="1" x14ac:dyDescent="0.35">
      <c r="A153" s="7" t="s">
        <v>224</v>
      </c>
      <c r="B153" s="7">
        <v>80</v>
      </c>
      <c r="C153" s="8" t="s">
        <v>161</v>
      </c>
      <c r="D153" s="7" t="s">
        <v>153</v>
      </c>
      <c r="F153" s="7" t="s">
        <v>169</v>
      </c>
      <c r="H153" s="7">
        <f>(SUMIF('SUIVI DES STOCKS'!D:D,'ETAT DES STOCKS'!C153,'SUIVI DES STOCKS'!E:E))</f>
        <v>0</v>
      </c>
      <c r="I153" s="7">
        <f>SUMIF('SUIVI DES STOCKS'!D:D,'ETAT DES STOCKS'!C153,'SUIVI DES STOCKS'!F:F)</f>
        <v>0</v>
      </c>
      <c r="J153" s="7">
        <f t="shared" si="2"/>
        <v>0</v>
      </c>
    </row>
    <row r="154" spans="1:10" ht="26.15" customHeight="1" x14ac:dyDescent="0.35">
      <c r="A154" s="7" t="s">
        <v>224</v>
      </c>
      <c r="B154" s="7">
        <v>81</v>
      </c>
      <c r="C154" s="8" t="s">
        <v>162</v>
      </c>
      <c r="D154" s="7" t="s">
        <v>149</v>
      </c>
      <c r="F154" s="7" t="s">
        <v>169</v>
      </c>
      <c r="H154" s="7">
        <f>(SUMIF('SUIVI DES STOCKS'!D:D,'ETAT DES STOCKS'!C154,'SUIVI DES STOCKS'!E:E))</f>
        <v>0</v>
      </c>
      <c r="I154" s="7">
        <f>SUMIF('SUIVI DES STOCKS'!D:D,'ETAT DES STOCKS'!C154,'SUIVI DES STOCKS'!F:F)</f>
        <v>0</v>
      </c>
      <c r="J154" s="7">
        <f t="shared" si="2"/>
        <v>0</v>
      </c>
    </row>
    <row r="155" spans="1:10" ht="26.15" customHeight="1" x14ac:dyDescent="0.35">
      <c r="A155" s="7" t="s">
        <v>224</v>
      </c>
      <c r="B155" s="7">
        <v>82</v>
      </c>
      <c r="C155" s="8" t="s">
        <v>160</v>
      </c>
      <c r="D155" s="7" t="s">
        <v>153</v>
      </c>
      <c r="F155" s="7" t="s">
        <v>169</v>
      </c>
      <c r="H155" s="7">
        <f>(SUMIF('SUIVI DES STOCKS'!D:D,'ETAT DES STOCKS'!C155,'SUIVI DES STOCKS'!E:E))</f>
        <v>0</v>
      </c>
      <c r="I155" s="7">
        <f>SUMIF('SUIVI DES STOCKS'!D:D,'ETAT DES STOCKS'!C155,'SUIVI DES STOCKS'!F:F)</f>
        <v>0</v>
      </c>
      <c r="J155" s="7">
        <f t="shared" si="2"/>
        <v>0</v>
      </c>
    </row>
    <row r="156" spans="1:10" ht="26.15" customHeight="1" x14ac:dyDescent="0.35">
      <c r="A156" s="7" t="s">
        <v>224</v>
      </c>
      <c r="B156" s="7">
        <v>83</v>
      </c>
      <c r="C156" s="8" t="s">
        <v>161</v>
      </c>
      <c r="D156" s="7" t="s">
        <v>153</v>
      </c>
      <c r="F156" s="7" t="s">
        <v>169</v>
      </c>
      <c r="H156" s="7">
        <f>(SUMIF('SUIVI DES STOCKS'!D:D,'ETAT DES STOCKS'!C156,'SUIVI DES STOCKS'!E:E))</f>
        <v>0</v>
      </c>
      <c r="I156" s="7">
        <f>SUMIF('SUIVI DES STOCKS'!D:D,'ETAT DES STOCKS'!C156,'SUIVI DES STOCKS'!F:F)</f>
        <v>0</v>
      </c>
      <c r="J156" s="7">
        <f t="shared" si="2"/>
        <v>0</v>
      </c>
    </row>
    <row r="157" spans="1:10" ht="26.15" customHeight="1" x14ac:dyDescent="0.35">
      <c r="A157" s="7" t="s">
        <v>224</v>
      </c>
      <c r="B157" s="7">
        <v>84</v>
      </c>
      <c r="C157" s="8" t="s">
        <v>162</v>
      </c>
      <c r="D157" s="7" t="s">
        <v>149</v>
      </c>
      <c r="F157" s="7" t="s">
        <v>169</v>
      </c>
      <c r="H157" s="7">
        <f>(SUMIF('SUIVI DES STOCKS'!D:D,'ETAT DES STOCKS'!C157,'SUIVI DES STOCKS'!E:E))</f>
        <v>0</v>
      </c>
      <c r="I157" s="7">
        <f>SUMIF('SUIVI DES STOCKS'!D:D,'ETAT DES STOCKS'!C157,'SUIVI DES STOCKS'!F:F)</f>
        <v>0</v>
      </c>
      <c r="J157" s="7">
        <f t="shared" si="2"/>
        <v>0</v>
      </c>
    </row>
    <row r="158" spans="1:10" ht="26.15" customHeight="1" x14ac:dyDescent="0.35">
      <c r="A158" s="7" t="s">
        <v>224</v>
      </c>
      <c r="B158" s="7">
        <v>85</v>
      </c>
      <c r="C158" s="8" t="s">
        <v>160</v>
      </c>
      <c r="D158" s="7" t="s">
        <v>149</v>
      </c>
      <c r="F158" s="7" t="s">
        <v>169</v>
      </c>
      <c r="H158" s="7">
        <f>(SUMIF('SUIVI DES STOCKS'!D:D,'ETAT DES STOCKS'!C158,'SUIVI DES STOCKS'!E:E))</f>
        <v>0</v>
      </c>
      <c r="I158" s="7">
        <f>SUMIF('SUIVI DES STOCKS'!D:D,'ETAT DES STOCKS'!C158,'SUIVI DES STOCKS'!F:F)</f>
        <v>0</v>
      </c>
      <c r="J158" s="7">
        <f t="shared" si="2"/>
        <v>0</v>
      </c>
    </row>
    <row r="159" spans="1:10" ht="26.15" customHeight="1" x14ac:dyDescent="0.35">
      <c r="A159" s="7" t="s">
        <v>224</v>
      </c>
      <c r="B159" s="7">
        <v>86</v>
      </c>
      <c r="C159" s="8" t="s">
        <v>164</v>
      </c>
      <c r="D159" s="7" t="s">
        <v>148</v>
      </c>
      <c r="F159" s="7" t="s">
        <v>169</v>
      </c>
      <c r="H159" s="7">
        <f>(SUMIF('SUIVI DES STOCKS'!D:D,'ETAT DES STOCKS'!C159,'SUIVI DES STOCKS'!E:E))</f>
        <v>0</v>
      </c>
      <c r="I159" s="7">
        <f>SUMIF('SUIVI DES STOCKS'!D:D,'ETAT DES STOCKS'!C159,'SUIVI DES STOCKS'!F:F)</f>
        <v>0</v>
      </c>
      <c r="J159" s="7">
        <f t="shared" si="2"/>
        <v>0</v>
      </c>
    </row>
    <row r="160" spans="1:10" ht="26.15" customHeight="1" x14ac:dyDescent="0.35">
      <c r="A160" s="7" t="s">
        <v>224</v>
      </c>
      <c r="B160" s="7">
        <v>87</v>
      </c>
      <c r="C160" s="8" t="s">
        <v>160</v>
      </c>
      <c r="D160" s="7" t="s">
        <v>149</v>
      </c>
      <c r="F160" s="7" t="s">
        <v>169</v>
      </c>
      <c r="H160" s="7">
        <f>(SUMIF('SUIVI DES STOCKS'!D:D,'ETAT DES STOCKS'!C160,'SUIVI DES STOCKS'!E:E))</f>
        <v>0</v>
      </c>
      <c r="I160" s="7">
        <f>SUMIF('SUIVI DES STOCKS'!D:D,'ETAT DES STOCKS'!C160,'SUIVI DES STOCKS'!F:F)</f>
        <v>0</v>
      </c>
      <c r="J160" s="7">
        <f t="shared" si="2"/>
        <v>0</v>
      </c>
    </row>
    <row r="161" spans="1:10" ht="26.15" customHeight="1" x14ac:dyDescent="0.35">
      <c r="A161" s="7" t="s">
        <v>224</v>
      </c>
      <c r="B161" s="7">
        <v>88</v>
      </c>
      <c r="C161" s="8" t="s">
        <v>162</v>
      </c>
      <c r="D161" s="7" t="s">
        <v>155</v>
      </c>
      <c r="F161" s="7" t="s">
        <v>169</v>
      </c>
      <c r="H161" s="7">
        <f>(SUMIF('SUIVI DES STOCKS'!D:D,'ETAT DES STOCKS'!C161,'SUIVI DES STOCKS'!E:E))</f>
        <v>0</v>
      </c>
      <c r="I161" s="7">
        <f>SUMIF('SUIVI DES STOCKS'!D:D,'ETAT DES STOCKS'!C161,'SUIVI DES STOCKS'!F:F)</f>
        <v>0</v>
      </c>
      <c r="J161" s="7">
        <f t="shared" si="2"/>
        <v>0</v>
      </c>
    </row>
    <row r="162" spans="1:10" ht="26.15" customHeight="1" x14ac:dyDescent="0.35">
      <c r="A162" s="7" t="s">
        <v>224</v>
      </c>
      <c r="B162" s="7">
        <v>89</v>
      </c>
      <c r="C162" s="8" t="s">
        <v>162</v>
      </c>
      <c r="D162" s="7" t="s">
        <v>148</v>
      </c>
      <c r="F162" s="7" t="s">
        <v>169</v>
      </c>
      <c r="H162" s="7">
        <f>(SUMIF('SUIVI DES STOCKS'!D:D,'ETAT DES STOCKS'!C162,'SUIVI DES STOCKS'!E:E))</f>
        <v>0</v>
      </c>
      <c r="I162" s="7">
        <f>SUMIF('SUIVI DES STOCKS'!D:D,'ETAT DES STOCKS'!C162,'SUIVI DES STOCKS'!F:F)</f>
        <v>0</v>
      </c>
      <c r="J162" s="7">
        <f t="shared" si="2"/>
        <v>0</v>
      </c>
    </row>
    <row r="163" spans="1:10" ht="26.15" customHeight="1" x14ac:dyDescent="0.35">
      <c r="A163" s="7" t="s">
        <v>224</v>
      </c>
      <c r="B163" s="7">
        <v>90</v>
      </c>
      <c r="C163" s="8" t="s">
        <v>160</v>
      </c>
      <c r="D163" s="7" t="s">
        <v>149</v>
      </c>
      <c r="F163" s="7" t="s">
        <v>169</v>
      </c>
      <c r="H163" s="7">
        <f>(SUMIF('SUIVI DES STOCKS'!D:D,'ETAT DES STOCKS'!C163,'SUIVI DES STOCKS'!E:E))</f>
        <v>0</v>
      </c>
      <c r="I163" s="7">
        <f>SUMIF('SUIVI DES STOCKS'!D:D,'ETAT DES STOCKS'!C163,'SUIVI DES STOCKS'!F:F)</f>
        <v>0</v>
      </c>
      <c r="J163" s="7">
        <f t="shared" si="2"/>
        <v>0</v>
      </c>
    </row>
    <row r="164" spans="1:10" ht="26.15" customHeight="1" x14ac:dyDescent="0.35">
      <c r="A164" s="7" t="s">
        <v>224</v>
      </c>
      <c r="B164" s="7">
        <v>91</v>
      </c>
      <c r="C164" s="8" t="s">
        <v>163</v>
      </c>
      <c r="D164" s="7" t="s">
        <v>148</v>
      </c>
      <c r="F164" s="7" t="s">
        <v>169</v>
      </c>
      <c r="H164" s="7">
        <f>(SUMIF('SUIVI DES STOCKS'!D:D,'ETAT DES STOCKS'!C164,'SUIVI DES STOCKS'!E:E))</f>
        <v>0</v>
      </c>
      <c r="I164" s="7">
        <f>SUMIF('SUIVI DES STOCKS'!D:D,'ETAT DES STOCKS'!C164,'SUIVI DES STOCKS'!F:F)</f>
        <v>0</v>
      </c>
      <c r="J164" s="7">
        <f t="shared" si="2"/>
        <v>0</v>
      </c>
    </row>
    <row r="165" spans="1:10" ht="26.15" customHeight="1" x14ac:dyDescent="0.35">
      <c r="A165" s="7" t="s">
        <v>224</v>
      </c>
      <c r="B165" s="7">
        <v>92</v>
      </c>
      <c r="C165" s="8" t="s">
        <v>160</v>
      </c>
      <c r="D165" s="7" t="s">
        <v>156</v>
      </c>
      <c r="F165" s="7" t="s">
        <v>169</v>
      </c>
      <c r="H165" s="7">
        <f>(SUMIF('SUIVI DES STOCKS'!D:D,'ETAT DES STOCKS'!C165,'SUIVI DES STOCKS'!E:E))</f>
        <v>0</v>
      </c>
      <c r="I165" s="7">
        <f>SUMIF('SUIVI DES STOCKS'!D:D,'ETAT DES STOCKS'!C165,'SUIVI DES STOCKS'!F:F)</f>
        <v>0</v>
      </c>
      <c r="J165" s="7">
        <f t="shared" si="2"/>
        <v>0</v>
      </c>
    </row>
    <row r="166" spans="1:10" ht="26.15" customHeight="1" x14ac:dyDescent="0.35">
      <c r="A166" s="7" t="s">
        <v>224</v>
      </c>
      <c r="B166" s="7">
        <v>93</v>
      </c>
      <c r="C166" s="8" t="s">
        <v>160</v>
      </c>
      <c r="D166" s="7" t="s">
        <v>149</v>
      </c>
      <c r="F166" s="7" t="s">
        <v>169</v>
      </c>
      <c r="H166" s="7">
        <f>(SUMIF('SUIVI DES STOCKS'!D:D,'ETAT DES STOCKS'!C166,'SUIVI DES STOCKS'!E:E))</f>
        <v>0</v>
      </c>
      <c r="I166" s="7">
        <f>SUMIF('SUIVI DES STOCKS'!D:D,'ETAT DES STOCKS'!C166,'SUIVI DES STOCKS'!F:F)</f>
        <v>0</v>
      </c>
      <c r="J166" s="7">
        <f t="shared" si="2"/>
        <v>0</v>
      </c>
    </row>
    <row r="167" spans="1:10" ht="26.15" customHeight="1" x14ac:dyDescent="0.35">
      <c r="A167" s="7" t="s">
        <v>224</v>
      </c>
      <c r="B167" s="7">
        <v>94</v>
      </c>
      <c r="C167" s="8" t="s">
        <v>164</v>
      </c>
      <c r="D167" s="7" t="s">
        <v>148</v>
      </c>
      <c r="F167" s="7" t="s">
        <v>169</v>
      </c>
      <c r="H167" s="7">
        <f>(SUMIF('SUIVI DES STOCKS'!D:D,'ETAT DES STOCKS'!C167,'SUIVI DES STOCKS'!E:E))</f>
        <v>0</v>
      </c>
      <c r="I167" s="7">
        <f>SUMIF('SUIVI DES STOCKS'!D:D,'ETAT DES STOCKS'!C167,'SUIVI DES STOCKS'!F:F)</f>
        <v>0</v>
      </c>
      <c r="J167" s="7">
        <f t="shared" si="2"/>
        <v>0</v>
      </c>
    </row>
    <row r="168" spans="1:10" ht="26.15" customHeight="1" x14ac:dyDescent="0.35">
      <c r="A168" s="7" t="s">
        <v>224</v>
      </c>
      <c r="B168" s="7">
        <v>95</v>
      </c>
      <c r="C168" s="8" t="s">
        <v>160</v>
      </c>
      <c r="D168" s="7" t="s">
        <v>157</v>
      </c>
      <c r="F168" s="7" t="s">
        <v>169</v>
      </c>
      <c r="H168" s="7">
        <f>(SUMIF('SUIVI DES STOCKS'!D:D,'ETAT DES STOCKS'!C168,'SUIVI DES STOCKS'!E:E))</f>
        <v>0</v>
      </c>
      <c r="I168" s="7">
        <f>SUMIF('SUIVI DES STOCKS'!D:D,'ETAT DES STOCKS'!C168,'SUIVI DES STOCKS'!F:F)</f>
        <v>0</v>
      </c>
      <c r="J168" s="7">
        <f t="shared" si="2"/>
        <v>0</v>
      </c>
    </row>
    <row r="169" spans="1:10" ht="26.15" customHeight="1" x14ac:dyDescent="0.35">
      <c r="A169" s="7" t="s">
        <v>224</v>
      </c>
      <c r="B169" s="7">
        <v>96</v>
      </c>
      <c r="C169" s="8" t="s">
        <v>160</v>
      </c>
      <c r="D169" s="7" t="s">
        <v>153</v>
      </c>
      <c r="F169" s="7" t="s">
        <v>169</v>
      </c>
      <c r="H169" s="7">
        <f>(SUMIF('SUIVI DES STOCKS'!D:D,'ETAT DES STOCKS'!C169,'SUIVI DES STOCKS'!E:E))</f>
        <v>0</v>
      </c>
      <c r="I169" s="7">
        <f>SUMIF('SUIVI DES STOCKS'!D:D,'ETAT DES STOCKS'!C169,'SUIVI DES STOCKS'!F:F)</f>
        <v>0</v>
      </c>
      <c r="J169" s="7">
        <f t="shared" si="2"/>
        <v>0</v>
      </c>
    </row>
    <row r="170" spans="1:10" ht="26.15" customHeight="1" x14ac:dyDescent="0.35">
      <c r="A170" s="7" t="s">
        <v>224</v>
      </c>
      <c r="B170" s="7">
        <v>97</v>
      </c>
      <c r="C170" s="8" t="s">
        <v>161</v>
      </c>
      <c r="D170" s="7" t="s">
        <v>148</v>
      </c>
      <c r="F170" s="7" t="s">
        <v>169</v>
      </c>
      <c r="H170" s="7">
        <f>(SUMIF('SUIVI DES STOCKS'!D:D,'ETAT DES STOCKS'!C170,'SUIVI DES STOCKS'!E:E))</f>
        <v>0</v>
      </c>
      <c r="I170" s="7">
        <f>SUMIF('SUIVI DES STOCKS'!D:D,'ETAT DES STOCKS'!C170,'SUIVI DES STOCKS'!F:F)</f>
        <v>0</v>
      </c>
      <c r="J170" s="7">
        <f t="shared" si="2"/>
        <v>0</v>
      </c>
    </row>
    <row r="171" spans="1:10" ht="26.15" customHeight="1" x14ac:dyDescent="0.35">
      <c r="A171" s="7" t="s">
        <v>224</v>
      </c>
      <c r="B171" s="7">
        <v>98</v>
      </c>
      <c r="C171" s="8" t="s">
        <v>160</v>
      </c>
      <c r="D171" s="7" t="s">
        <v>153</v>
      </c>
      <c r="F171" s="7" t="s">
        <v>169</v>
      </c>
      <c r="H171" s="7">
        <f>(SUMIF('SUIVI DES STOCKS'!D:D,'ETAT DES STOCKS'!C171,'SUIVI DES STOCKS'!E:E))</f>
        <v>0</v>
      </c>
      <c r="I171" s="7">
        <f>SUMIF('SUIVI DES STOCKS'!D:D,'ETAT DES STOCKS'!C171,'SUIVI DES STOCKS'!F:F)</f>
        <v>0</v>
      </c>
      <c r="J171" s="7">
        <f t="shared" si="2"/>
        <v>0</v>
      </c>
    </row>
    <row r="172" spans="1:10" ht="26.15" customHeight="1" x14ac:dyDescent="0.35">
      <c r="A172" s="7" t="s">
        <v>224</v>
      </c>
      <c r="B172" s="7">
        <v>99</v>
      </c>
      <c r="C172" s="8" t="s">
        <v>161</v>
      </c>
      <c r="D172" s="7" t="s">
        <v>148</v>
      </c>
      <c r="F172" s="7" t="s">
        <v>169</v>
      </c>
      <c r="H172" s="7">
        <f>(SUMIF('SUIVI DES STOCKS'!D:D,'ETAT DES STOCKS'!C172,'SUIVI DES STOCKS'!E:E))</f>
        <v>0</v>
      </c>
      <c r="I172" s="7">
        <f>SUMIF('SUIVI DES STOCKS'!D:D,'ETAT DES STOCKS'!C172,'SUIVI DES STOCKS'!F:F)</f>
        <v>0</v>
      </c>
      <c r="J172" s="7">
        <f t="shared" si="2"/>
        <v>0</v>
      </c>
    </row>
    <row r="173" spans="1:10" ht="26.15" customHeight="1" x14ac:dyDescent="0.35">
      <c r="A173" s="7" t="s">
        <v>224</v>
      </c>
      <c r="B173" s="7">
        <v>100</v>
      </c>
      <c r="C173" s="8" t="s">
        <v>165</v>
      </c>
      <c r="D173" s="7" t="s">
        <v>149</v>
      </c>
      <c r="F173" s="7" t="s">
        <v>169</v>
      </c>
      <c r="H173" s="7">
        <f>(SUMIF('SUIVI DES STOCKS'!D:D,'ETAT DES STOCKS'!C173,'SUIVI DES STOCKS'!E:E))</f>
        <v>0</v>
      </c>
      <c r="I173" s="7">
        <f>SUMIF('SUIVI DES STOCKS'!D:D,'ETAT DES STOCKS'!C173,'SUIVI DES STOCKS'!F:F)</f>
        <v>0</v>
      </c>
      <c r="J173" s="7">
        <f t="shared" si="2"/>
        <v>0</v>
      </c>
    </row>
    <row r="174" spans="1:10" ht="26.15" customHeight="1" x14ac:dyDescent="0.35">
      <c r="A174" s="7" t="s">
        <v>224</v>
      </c>
      <c r="B174" s="7">
        <v>101</v>
      </c>
      <c r="C174" s="8" t="s">
        <v>160</v>
      </c>
      <c r="D174" s="7" t="s">
        <v>149</v>
      </c>
      <c r="F174" s="7" t="s">
        <v>169</v>
      </c>
      <c r="H174" s="7">
        <f>(SUMIF('SUIVI DES STOCKS'!D:D,'ETAT DES STOCKS'!C174,'SUIVI DES STOCKS'!E:E))</f>
        <v>0</v>
      </c>
      <c r="I174" s="7">
        <f>SUMIF('SUIVI DES STOCKS'!D:D,'ETAT DES STOCKS'!C174,'SUIVI DES STOCKS'!F:F)</f>
        <v>0</v>
      </c>
      <c r="J174" s="7">
        <f t="shared" si="2"/>
        <v>0</v>
      </c>
    </row>
    <row r="175" spans="1:10" ht="26.15" customHeight="1" x14ac:dyDescent="0.35">
      <c r="A175" s="7" t="s">
        <v>224</v>
      </c>
      <c r="B175" s="7">
        <v>102</v>
      </c>
      <c r="C175" s="8" t="s">
        <v>160</v>
      </c>
      <c r="D175" s="7" t="s">
        <v>149</v>
      </c>
      <c r="F175" s="7" t="s">
        <v>169</v>
      </c>
      <c r="H175" s="7">
        <f>(SUMIF('SUIVI DES STOCKS'!D:D,'ETAT DES STOCKS'!C175,'SUIVI DES STOCKS'!E:E))</f>
        <v>0</v>
      </c>
      <c r="I175" s="7">
        <f>SUMIF('SUIVI DES STOCKS'!D:D,'ETAT DES STOCKS'!C175,'SUIVI DES STOCKS'!F:F)</f>
        <v>0</v>
      </c>
      <c r="J175" s="7">
        <f t="shared" si="2"/>
        <v>0</v>
      </c>
    </row>
    <row r="176" spans="1:10" ht="26.15" customHeight="1" x14ac:dyDescent="0.35">
      <c r="A176" s="7" t="s">
        <v>224</v>
      </c>
      <c r="B176" s="7">
        <v>103</v>
      </c>
      <c r="C176" s="8" t="s">
        <v>160</v>
      </c>
      <c r="D176" s="7" t="s">
        <v>149</v>
      </c>
      <c r="F176" s="7" t="s">
        <v>169</v>
      </c>
      <c r="H176" s="7">
        <f>(SUMIF('SUIVI DES STOCKS'!D:D,'ETAT DES STOCKS'!C176,'SUIVI DES STOCKS'!E:E))</f>
        <v>0</v>
      </c>
      <c r="I176" s="7">
        <f>SUMIF('SUIVI DES STOCKS'!D:D,'ETAT DES STOCKS'!C176,'SUIVI DES STOCKS'!F:F)</f>
        <v>0</v>
      </c>
      <c r="J176" s="7">
        <f t="shared" si="2"/>
        <v>0</v>
      </c>
    </row>
    <row r="177" spans="1:10" ht="26.15" customHeight="1" x14ac:dyDescent="0.35">
      <c r="A177" s="7" t="s">
        <v>224</v>
      </c>
      <c r="B177" s="7">
        <v>104</v>
      </c>
      <c r="C177" s="8" t="s">
        <v>161</v>
      </c>
      <c r="D177" s="7" t="s">
        <v>153</v>
      </c>
      <c r="F177" s="7" t="s">
        <v>169</v>
      </c>
      <c r="H177" s="7">
        <f>(SUMIF('SUIVI DES STOCKS'!D:D,'ETAT DES STOCKS'!C177,'SUIVI DES STOCKS'!E:E))</f>
        <v>0</v>
      </c>
      <c r="I177" s="7">
        <f>SUMIF('SUIVI DES STOCKS'!D:D,'ETAT DES STOCKS'!C177,'SUIVI DES STOCKS'!F:F)</f>
        <v>0</v>
      </c>
      <c r="J177" s="7">
        <f t="shared" si="2"/>
        <v>0</v>
      </c>
    </row>
    <row r="178" spans="1:10" ht="26.15" customHeight="1" x14ac:dyDescent="0.35">
      <c r="A178" s="7" t="s">
        <v>224</v>
      </c>
      <c r="B178" s="7">
        <v>105</v>
      </c>
      <c r="C178" s="8" t="s">
        <v>166</v>
      </c>
      <c r="D178" s="7" t="s">
        <v>148</v>
      </c>
      <c r="F178" s="7" t="s">
        <v>169</v>
      </c>
      <c r="H178" s="7">
        <f>(SUMIF('SUIVI DES STOCKS'!D:D,'ETAT DES STOCKS'!C178,'SUIVI DES STOCKS'!E:E))</f>
        <v>0</v>
      </c>
      <c r="I178" s="7">
        <f>SUMIF('SUIVI DES STOCKS'!D:D,'ETAT DES STOCKS'!C178,'SUIVI DES STOCKS'!F:F)</f>
        <v>0</v>
      </c>
      <c r="J178" s="7">
        <f t="shared" si="2"/>
        <v>0</v>
      </c>
    </row>
    <row r="179" spans="1:10" ht="26.15" customHeight="1" x14ac:dyDescent="0.35">
      <c r="A179" s="7" t="s">
        <v>224</v>
      </c>
      <c r="B179" s="7">
        <v>106</v>
      </c>
      <c r="C179" s="8" t="s">
        <v>160</v>
      </c>
      <c r="D179" s="7" t="s">
        <v>148</v>
      </c>
      <c r="F179" s="7" t="s">
        <v>169</v>
      </c>
      <c r="H179" s="7">
        <f>(SUMIF('SUIVI DES STOCKS'!D:D,'ETAT DES STOCKS'!C179,'SUIVI DES STOCKS'!E:E))</f>
        <v>0</v>
      </c>
      <c r="I179" s="7">
        <f>SUMIF('SUIVI DES STOCKS'!D:D,'ETAT DES STOCKS'!C179,'SUIVI DES STOCKS'!F:F)</f>
        <v>0</v>
      </c>
      <c r="J179" s="7">
        <f t="shared" si="2"/>
        <v>0</v>
      </c>
    </row>
    <row r="180" spans="1:10" ht="26.15" customHeight="1" x14ac:dyDescent="0.35">
      <c r="A180" s="7" t="s">
        <v>224</v>
      </c>
      <c r="B180" s="7">
        <v>107</v>
      </c>
      <c r="C180" s="8" t="s">
        <v>160</v>
      </c>
      <c r="D180" s="7" t="s">
        <v>148</v>
      </c>
      <c r="F180" s="7" t="s">
        <v>169</v>
      </c>
      <c r="H180" s="7">
        <f>(SUMIF('SUIVI DES STOCKS'!D:D,'ETAT DES STOCKS'!C180,'SUIVI DES STOCKS'!E:E))</f>
        <v>0</v>
      </c>
      <c r="I180" s="7">
        <f>SUMIF('SUIVI DES STOCKS'!D:D,'ETAT DES STOCKS'!C180,'SUIVI DES STOCKS'!F:F)</f>
        <v>0</v>
      </c>
      <c r="J180" s="7">
        <f t="shared" si="2"/>
        <v>0</v>
      </c>
    </row>
    <row r="181" spans="1:10" ht="26.15" customHeight="1" x14ac:dyDescent="0.35">
      <c r="A181" s="7" t="s">
        <v>224</v>
      </c>
      <c r="B181" s="7">
        <v>108</v>
      </c>
      <c r="C181" s="8" t="s">
        <v>167</v>
      </c>
      <c r="D181" s="7" t="s">
        <v>148</v>
      </c>
      <c r="F181" s="7" t="s">
        <v>169</v>
      </c>
      <c r="H181" s="7">
        <f>(SUMIF('SUIVI DES STOCKS'!D:D,'ETAT DES STOCKS'!C181,'SUIVI DES STOCKS'!E:E))</f>
        <v>0</v>
      </c>
      <c r="I181" s="7">
        <f>SUMIF('SUIVI DES STOCKS'!D:D,'ETAT DES STOCKS'!C181,'SUIVI DES STOCKS'!F:F)</f>
        <v>0</v>
      </c>
      <c r="J181" s="7">
        <f t="shared" si="2"/>
        <v>0</v>
      </c>
    </row>
    <row r="182" spans="1:10" ht="26.15" customHeight="1" x14ac:dyDescent="0.35">
      <c r="A182" s="7" t="s">
        <v>224</v>
      </c>
      <c r="B182" s="7">
        <v>109</v>
      </c>
      <c r="C182" s="8" t="s">
        <v>160</v>
      </c>
      <c r="D182" s="7" t="s">
        <v>147</v>
      </c>
      <c r="F182" s="7" t="s">
        <v>169</v>
      </c>
      <c r="H182" s="7">
        <f>(SUMIF('SUIVI DES STOCKS'!D:D,'ETAT DES STOCKS'!C182,'SUIVI DES STOCKS'!E:E))</f>
        <v>0</v>
      </c>
      <c r="I182" s="7">
        <f>SUMIF('SUIVI DES STOCKS'!D:D,'ETAT DES STOCKS'!C182,'SUIVI DES STOCKS'!F:F)</f>
        <v>0</v>
      </c>
      <c r="J182" s="7">
        <f t="shared" si="2"/>
        <v>0</v>
      </c>
    </row>
    <row r="183" spans="1:10" ht="26.15" customHeight="1" x14ac:dyDescent="0.35">
      <c r="A183" s="7" t="s">
        <v>224</v>
      </c>
      <c r="B183" s="7">
        <v>110</v>
      </c>
      <c r="C183" s="8" t="s">
        <v>160</v>
      </c>
      <c r="D183" s="7" t="s">
        <v>147</v>
      </c>
      <c r="F183" s="7" t="s">
        <v>169</v>
      </c>
      <c r="H183" s="7">
        <f>(SUMIF('SUIVI DES STOCKS'!D:D,'ETAT DES STOCKS'!C183,'SUIVI DES STOCKS'!E:E))</f>
        <v>0</v>
      </c>
      <c r="I183" s="7">
        <f>SUMIF('SUIVI DES STOCKS'!D:D,'ETAT DES STOCKS'!C183,'SUIVI DES STOCKS'!F:F)</f>
        <v>0</v>
      </c>
      <c r="J183" s="7">
        <f t="shared" si="2"/>
        <v>0</v>
      </c>
    </row>
    <row r="184" spans="1:10" ht="26.15" customHeight="1" x14ac:dyDescent="0.35">
      <c r="A184" s="7" t="s">
        <v>224</v>
      </c>
      <c r="B184" s="7">
        <v>111</v>
      </c>
      <c r="C184" s="8" t="s">
        <v>160</v>
      </c>
      <c r="D184" s="7" t="s">
        <v>147</v>
      </c>
      <c r="F184" s="7" t="s">
        <v>169</v>
      </c>
      <c r="H184" s="7">
        <f>(SUMIF('SUIVI DES STOCKS'!D:D,'ETAT DES STOCKS'!C184,'SUIVI DES STOCKS'!E:E))</f>
        <v>0</v>
      </c>
      <c r="I184" s="7">
        <f>SUMIF('SUIVI DES STOCKS'!D:D,'ETAT DES STOCKS'!C184,'SUIVI DES STOCKS'!F:F)</f>
        <v>0</v>
      </c>
      <c r="J184" s="7">
        <f t="shared" si="2"/>
        <v>0</v>
      </c>
    </row>
    <row r="185" spans="1:10" ht="26.15" customHeight="1" x14ac:dyDescent="0.35">
      <c r="A185" s="7" t="s">
        <v>224</v>
      </c>
      <c r="B185" s="7">
        <v>112</v>
      </c>
      <c r="C185" s="8" t="s">
        <v>160</v>
      </c>
      <c r="D185" s="7" t="s">
        <v>147</v>
      </c>
      <c r="F185" s="7" t="s">
        <v>169</v>
      </c>
      <c r="H185" s="7">
        <f>(SUMIF('SUIVI DES STOCKS'!D:D,'ETAT DES STOCKS'!C185,'SUIVI DES STOCKS'!E:E))</f>
        <v>0</v>
      </c>
      <c r="I185" s="7">
        <f>SUMIF('SUIVI DES STOCKS'!D:D,'ETAT DES STOCKS'!C185,'SUIVI DES STOCKS'!F:F)</f>
        <v>0</v>
      </c>
      <c r="J185" s="7">
        <f t="shared" si="2"/>
        <v>0</v>
      </c>
    </row>
    <row r="186" spans="1:10" ht="26.15" customHeight="1" x14ac:dyDescent="0.35">
      <c r="A186" s="7" t="s">
        <v>224</v>
      </c>
      <c r="B186" s="7">
        <v>113</v>
      </c>
      <c r="C186" s="8" t="s">
        <v>160</v>
      </c>
      <c r="D186" s="7" t="s">
        <v>149</v>
      </c>
      <c r="F186" s="7" t="s">
        <v>169</v>
      </c>
      <c r="H186" s="7">
        <f>(SUMIF('SUIVI DES STOCKS'!D:D,'ETAT DES STOCKS'!C186,'SUIVI DES STOCKS'!E:E))</f>
        <v>0</v>
      </c>
      <c r="I186" s="7">
        <f>SUMIF('SUIVI DES STOCKS'!D:D,'ETAT DES STOCKS'!C186,'SUIVI DES STOCKS'!F:F)</f>
        <v>0</v>
      </c>
      <c r="J186" s="7">
        <f t="shared" si="2"/>
        <v>0</v>
      </c>
    </row>
    <row r="187" spans="1:10" ht="26.15" customHeight="1" x14ac:dyDescent="0.35">
      <c r="A187" s="7" t="s">
        <v>224</v>
      </c>
      <c r="B187" s="7">
        <v>114</v>
      </c>
      <c r="C187" s="8" t="s">
        <v>161</v>
      </c>
      <c r="D187" s="7" t="s">
        <v>149</v>
      </c>
      <c r="F187" s="7" t="s">
        <v>169</v>
      </c>
      <c r="H187" s="7">
        <f>(SUMIF('SUIVI DES STOCKS'!D:D,'ETAT DES STOCKS'!C187,'SUIVI DES STOCKS'!E:E))</f>
        <v>0</v>
      </c>
      <c r="I187" s="7">
        <f>SUMIF('SUIVI DES STOCKS'!D:D,'ETAT DES STOCKS'!C187,'SUIVI DES STOCKS'!F:F)</f>
        <v>0</v>
      </c>
      <c r="J187" s="7">
        <f t="shared" si="2"/>
        <v>0</v>
      </c>
    </row>
    <row r="188" spans="1:10" ht="26.15" customHeight="1" x14ac:dyDescent="0.35">
      <c r="A188" s="7" t="s">
        <v>224</v>
      </c>
      <c r="B188" s="7">
        <v>115</v>
      </c>
      <c r="C188" s="8" t="s">
        <v>161</v>
      </c>
      <c r="D188" s="7" t="s">
        <v>149</v>
      </c>
      <c r="F188" s="7" t="s">
        <v>169</v>
      </c>
      <c r="H188" s="7">
        <f>(SUMIF('SUIVI DES STOCKS'!D:D,'ETAT DES STOCKS'!C188,'SUIVI DES STOCKS'!E:E))</f>
        <v>0</v>
      </c>
      <c r="I188" s="7">
        <f>SUMIF('SUIVI DES STOCKS'!D:D,'ETAT DES STOCKS'!C188,'SUIVI DES STOCKS'!F:F)</f>
        <v>0</v>
      </c>
      <c r="J188" s="7">
        <f t="shared" si="2"/>
        <v>0</v>
      </c>
    </row>
    <row r="189" spans="1:10" ht="26.15" customHeight="1" x14ac:dyDescent="0.35">
      <c r="A189" s="7" t="s">
        <v>224</v>
      </c>
      <c r="B189" s="7">
        <v>116</v>
      </c>
      <c r="C189" s="8" t="s">
        <v>160</v>
      </c>
      <c r="D189" s="7" t="s">
        <v>149</v>
      </c>
      <c r="F189" s="7" t="s">
        <v>169</v>
      </c>
      <c r="H189" s="7">
        <f>(SUMIF('SUIVI DES STOCKS'!D:D,'ETAT DES STOCKS'!C189,'SUIVI DES STOCKS'!E:E))</f>
        <v>0</v>
      </c>
      <c r="I189" s="7">
        <f>SUMIF('SUIVI DES STOCKS'!D:D,'ETAT DES STOCKS'!C189,'SUIVI DES STOCKS'!F:F)</f>
        <v>0</v>
      </c>
      <c r="J189" s="7">
        <f t="shared" si="2"/>
        <v>0</v>
      </c>
    </row>
    <row r="190" spans="1:10" ht="26.15" customHeight="1" x14ac:dyDescent="0.35">
      <c r="A190" s="7" t="s">
        <v>224</v>
      </c>
      <c r="B190" s="7">
        <v>117</v>
      </c>
      <c r="C190" s="8" t="s">
        <v>166</v>
      </c>
      <c r="D190" s="7" t="s">
        <v>148</v>
      </c>
      <c r="F190" s="7" t="s">
        <v>169</v>
      </c>
      <c r="H190" s="7">
        <f>(SUMIF('SUIVI DES STOCKS'!D:D,'ETAT DES STOCKS'!C190,'SUIVI DES STOCKS'!E:E))</f>
        <v>0</v>
      </c>
      <c r="I190" s="7">
        <f>SUMIF('SUIVI DES STOCKS'!D:D,'ETAT DES STOCKS'!C190,'SUIVI DES STOCKS'!F:F)</f>
        <v>0</v>
      </c>
      <c r="J190" s="7">
        <f t="shared" si="2"/>
        <v>0</v>
      </c>
    </row>
    <row r="191" spans="1:10" ht="26.15" customHeight="1" x14ac:dyDescent="0.35">
      <c r="A191" s="7" t="s">
        <v>224</v>
      </c>
      <c r="B191" s="7">
        <v>118</v>
      </c>
      <c r="C191" s="8" t="s">
        <v>161</v>
      </c>
      <c r="D191" s="7" t="s">
        <v>149</v>
      </c>
      <c r="F191" s="7" t="s">
        <v>169</v>
      </c>
      <c r="H191" s="7">
        <f>(SUMIF('SUIVI DES STOCKS'!D:D,'ETAT DES STOCKS'!C191,'SUIVI DES STOCKS'!E:E))</f>
        <v>0</v>
      </c>
      <c r="I191" s="7">
        <f>SUMIF('SUIVI DES STOCKS'!D:D,'ETAT DES STOCKS'!C191,'SUIVI DES STOCKS'!F:F)</f>
        <v>0</v>
      </c>
      <c r="J191" s="7">
        <f t="shared" si="2"/>
        <v>0</v>
      </c>
    </row>
    <row r="192" spans="1:10" ht="26.15" customHeight="1" x14ac:dyDescent="0.35">
      <c r="A192" s="7" t="s">
        <v>224</v>
      </c>
      <c r="B192" s="7">
        <v>119</v>
      </c>
      <c r="C192" s="8" t="s">
        <v>161</v>
      </c>
      <c r="D192" s="7" t="s">
        <v>148</v>
      </c>
      <c r="F192" s="7" t="s">
        <v>169</v>
      </c>
      <c r="H192" s="7">
        <f>(SUMIF('SUIVI DES STOCKS'!D:D,'ETAT DES STOCKS'!C192,'SUIVI DES STOCKS'!E:E))</f>
        <v>0</v>
      </c>
      <c r="I192" s="7">
        <f>SUMIF('SUIVI DES STOCKS'!D:D,'ETAT DES STOCKS'!C192,'SUIVI DES STOCKS'!F:F)</f>
        <v>0</v>
      </c>
      <c r="J192" s="7">
        <f t="shared" si="2"/>
        <v>0</v>
      </c>
    </row>
    <row r="193" spans="1:10" ht="26.15" customHeight="1" x14ac:dyDescent="0.35">
      <c r="A193" s="7" t="s">
        <v>224</v>
      </c>
      <c r="B193" s="7">
        <v>120</v>
      </c>
      <c r="C193" s="8" t="s">
        <v>165</v>
      </c>
      <c r="D193" s="7" t="s">
        <v>148</v>
      </c>
      <c r="F193" s="7" t="s">
        <v>169</v>
      </c>
      <c r="H193" s="7">
        <f>(SUMIF('SUIVI DES STOCKS'!D:D,'ETAT DES STOCKS'!C193,'SUIVI DES STOCKS'!E:E))</f>
        <v>0</v>
      </c>
      <c r="I193" s="7">
        <f>SUMIF('SUIVI DES STOCKS'!D:D,'ETAT DES STOCKS'!C193,'SUIVI DES STOCKS'!F:F)</f>
        <v>0</v>
      </c>
      <c r="J193" s="7">
        <f t="shared" si="2"/>
        <v>0</v>
      </c>
    </row>
    <row r="194" spans="1:10" ht="26.15" customHeight="1" x14ac:dyDescent="0.35">
      <c r="A194" s="7" t="s">
        <v>224</v>
      </c>
      <c r="B194" s="7">
        <v>121</v>
      </c>
      <c r="C194" s="8" t="s">
        <v>161</v>
      </c>
      <c r="D194" s="7" t="s">
        <v>148</v>
      </c>
      <c r="F194" s="7" t="s">
        <v>169</v>
      </c>
      <c r="H194" s="7">
        <f>(SUMIF('SUIVI DES STOCKS'!D:D,'ETAT DES STOCKS'!C194,'SUIVI DES STOCKS'!E:E))</f>
        <v>0</v>
      </c>
      <c r="I194" s="7">
        <f>SUMIF('SUIVI DES STOCKS'!D:D,'ETAT DES STOCKS'!C194,'SUIVI DES STOCKS'!F:F)</f>
        <v>0</v>
      </c>
      <c r="J194" s="7">
        <f t="shared" si="2"/>
        <v>0</v>
      </c>
    </row>
    <row r="195" spans="1:10" ht="26.15" customHeight="1" x14ac:dyDescent="0.35">
      <c r="A195" s="7" t="s">
        <v>224</v>
      </c>
      <c r="B195" s="7">
        <v>122</v>
      </c>
      <c r="C195" s="8" t="s">
        <v>165</v>
      </c>
      <c r="D195" s="7" t="s">
        <v>148</v>
      </c>
      <c r="F195" s="7" t="s">
        <v>169</v>
      </c>
      <c r="H195" s="7">
        <f>(SUMIF('SUIVI DES STOCKS'!D:D,'ETAT DES STOCKS'!C195,'SUIVI DES STOCKS'!E:E))</f>
        <v>0</v>
      </c>
      <c r="I195" s="7">
        <f>SUMIF('SUIVI DES STOCKS'!D:D,'ETAT DES STOCKS'!C195,'SUIVI DES STOCKS'!F:F)</f>
        <v>0</v>
      </c>
      <c r="J195" s="7">
        <f t="shared" si="2"/>
        <v>0</v>
      </c>
    </row>
    <row r="196" spans="1:10" ht="26.15" customHeight="1" x14ac:dyDescent="0.35">
      <c r="A196" s="7" t="s">
        <v>224</v>
      </c>
      <c r="B196" s="7">
        <v>123</v>
      </c>
      <c r="C196" s="8" t="s">
        <v>161</v>
      </c>
      <c r="D196" s="7" t="s">
        <v>148</v>
      </c>
      <c r="F196" s="7" t="s">
        <v>169</v>
      </c>
      <c r="H196" s="7">
        <f>(SUMIF('SUIVI DES STOCKS'!D:D,'ETAT DES STOCKS'!C196,'SUIVI DES STOCKS'!E:E))</f>
        <v>0</v>
      </c>
      <c r="I196" s="7">
        <f>SUMIF('SUIVI DES STOCKS'!D:D,'ETAT DES STOCKS'!C196,'SUIVI DES STOCKS'!F:F)</f>
        <v>0</v>
      </c>
      <c r="J196" s="7">
        <f t="shared" ref="J196:J245" si="3">G196-H196+I196</f>
        <v>0</v>
      </c>
    </row>
    <row r="197" spans="1:10" ht="26.15" customHeight="1" x14ac:dyDescent="0.35">
      <c r="A197" s="7" t="s">
        <v>224</v>
      </c>
      <c r="B197" s="7">
        <v>124</v>
      </c>
      <c r="C197" s="8" t="s">
        <v>161</v>
      </c>
      <c r="D197" s="7" t="s">
        <v>148</v>
      </c>
      <c r="F197" s="7" t="s">
        <v>169</v>
      </c>
      <c r="H197" s="7">
        <f>(SUMIF('SUIVI DES STOCKS'!D:D,'ETAT DES STOCKS'!C197,'SUIVI DES STOCKS'!E:E))</f>
        <v>0</v>
      </c>
      <c r="I197" s="7">
        <f>SUMIF('SUIVI DES STOCKS'!D:D,'ETAT DES STOCKS'!C197,'SUIVI DES STOCKS'!F:F)</f>
        <v>0</v>
      </c>
      <c r="J197" s="7">
        <f t="shared" si="3"/>
        <v>0</v>
      </c>
    </row>
    <row r="198" spans="1:10" ht="26.15" customHeight="1" x14ac:dyDescent="0.35">
      <c r="A198" s="7" t="s">
        <v>224</v>
      </c>
      <c r="B198" s="7">
        <v>125</v>
      </c>
      <c r="C198" s="8" t="s">
        <v>165</v>
      </c>
      <c r="D198" s="7" t="s">
        <v>148</v>
      </c>
      <c r="F198" s="7" t="s">
        <v>169</v>
      </c>
      <c r="H198" s="7">
        <f>(SUMIF('SUIVI DES STOCKS'!D:D,'ETAT DES STOCKS'!C198,'SUIVI DES STOCKS'!E:E))</f>
        <v>0</v>
      </c>
      <c r="I198" s="7">
        <f>SUMIF('SUIVI DES STOCKS'!D:D,'ETAT DES STOCKS'!C198,'SUIVI DES STOCKS'!F:F)</f>
        <v>0</v>
      </c>
      <c r="J198" s="7">
        <f t="shared" si="3"/>
        <v>0</v>
      </c>
    </row>
    <row r="199" spans="1:10" ht="26.15" customHeight="1" x14ac:dyDescent="0.35">
      <c r="A199" s="7" t="s">
        <v>224</v>
      </c>
      <c r="B199" s="7">
        <v>126</v>
      </c>
      <c r="C199" s="8" t="s">
        <v>160</v>
      </c>
      <c r="D199" s="7" t="s">
        <v>149</v>
      </c>
      <c r="F199" s="7" t="s">
        <v>169</v>
      </c>
      <c r="H199" s="7">
        <f>(SUMIF('SUIVI DES STOCKS'!D:D,'ETAT DES STOCKS'!C199,'SUIVI DES STOCKS'!E:E))</f>
        <v>0</v>
      </c>
      <c r="I199" s="7">
        <f>SUMIF('SUIVI DES STOCKS'!D:D,'ETAT DES STOCKS'!C199,'SUIVI DES STOCKS'!F:F)</f>
        <v>0</v>
      </c>
      <c r="J199" s="7">
        <f t="shared" si="3"/>
        <v>0</v>
      </c>
    </row>
    <row r="200" spans="1:10" ht="26.15" customHeight="1" x14ac:dyDescent="0.35">
      <c r="A200" s="7" t="s">
        <v>224</v>
      </c>
      <c r="B200" s="7">
        <v>127</v>
      </c>
      <c r="C200" s="8" t="s">
        <v>160</v>
      </c>
      <c r="D200" s="7" t="s">
        <v>153</v>
      </c>
      <c r="F200" s="7" t="s">
        <v>169</v>
      </c>
      <c r="H200" s="7">
        <f>(SUMIF('SUIVI DES STOCKS'!D:D,'ETAT DES STOCKS'!C200,'SUIVI DES STOCKS'!E:E))</f>
        <v>0</v>
      </c>
      <c r="I200" s="7">
        <f>SUMIF('SUIVI DES STOCKS'!D:D,'ETAT DES STOCKS'!C200,'SUIVI DES STOCKS'!F:F)</f>
        <v>0</v>
      </c>
      <c r="J200" s="7">
        <f t="shared" si="3"/>
        <v>0</v>
      </c>
    </row>
    <row r="201" spans="1:10" ht="26.15" customHeight="1" x14ac:dyDescent="0.35">
      <c r="A201" s="7" t="s">
        <v>224</v>
      </c>
      <c r="B201" s="7">
        <v>128</v>
      </c>
      <c r="C201" s="8" t="s">
        <v>161</v>
      </c>
      <c r="D201" s="7" t="s">
        <v>149</v>
      </c>
      <c r="F201" s="7" t="s">
        <v>169</v>
      </c>
      <c r="H201" s="7">
        <f>(SUMIF('SUIVI DES STOCKS'!D:D,'ETAT DES STOCKS'!C201,'SUIVI DES STOCKS'!E:E))</f>
        <v>0</v>
      </c>
      <c r="I201" s="7">
        <f>SUMIF('SUIVI DES STOCKS'!D:D,'ETAT DES STOCKS'!C201,'SUIVI DES STOCKS'!F:F)</f>
        <v>0</v>
      </c>
      <c r="J201" s="7">
        <f t="shared" si="3"/>
        <v>0</v>
      </c>
    </row>
    <row r="202" spans="1:10" ht="26.15" customHeight="1" x14ac:dyDescent="0.35">
      <c r="A202" s="7" t="s">
        <v>224</v>
      </c>
      <c r="B202" s="7">
        <v>129</v>
      </c>
      <c r="C202" s="8" t="s">
        <v>160</v>
      </c>
      <c r="D202" s="7" t="s">
        <v>149</v>
      </c>
      <c r="F202" s="7" t="s">
        <v>169</v>
      </c>
      <c r="H202" s="7">
        <f>(SUMIF('SUIVI DES STOCKS'!D:D,'ETAT DES STOCKS'!C202,'SUIVI DES STOCKS'!E:E))</f>
        <v>0</v>
      </c>
      <c r="I202" s="7">
        <f>SUMIF('SUIVI DES STOCKS'!D:D,'ETAT DES STOCKS'!C202,'SUIVI DES STOCKS'!F:F)</f>
        <v>0</v>
      </c>
      <c r="J202" s="7">
        <f t="shared" si="3"/>
        <v>0</v>
      </c>
    </row>
    <row r="203" spans="1:10" ht="26.15" customHeight="1" x14ac:dyDescent="0.35">
      <c r="A203" s="7" t="s">
        <v>224</v>
      </c>
      <c r="B203" s="7">
        <v>130</v>
      </c>
      <c r="C203" s="8" t="s">
        <v>160</v>
      </c>
      <c r="D203" s="7" t="s">
        <v>147</v>
      </c>
      <c r="F203" s="7" t="s">
        <v>169</v>
      </c>
      <c r="H203" s="7">
        <f>(SUMIF('SUIVI DES STOCKS'!D:D,'ETAT DES STOCKS'!C203,'SUIVI DES STOCKS'!E:E))</f>
        <v>0</v>
      </c>
      <c r="I203" s="7">
        <f>SUMIF('SUIVI DES STOCKS'!D:D,'ETAT DES STOCKS'!C203,'SUIVI DES STOCKS'!F:F)</f>
        <v>0</v>
      </c>
      <c r="J203" s="7">
        <f t="shared" si="3"/>
        <v>0</v>
      </c>
    </row>
    <row r="204" spans="1:10" ht="26.15" customHeight="1" x14ac:dyDescent="0.35">
      <c r="A204" s="7" t="s">
        <v>224</v>
      </c>
      <c r="B204" s="7">
        <v>131</v>
      </c>
      <c r="C204" s="8" t="s">
        <v>160</v>
      </c>
      <c r="D204" s="7" t="s">
        <v>153</v>
      </c>
      <c r="F204" s="7" t="s">
        <v>169</v>
      </c>
      <c r="H204" s="7">
        <f>(SUMIF('SUIVI DES STOCKS'!D:D,'ETAT DES STOCKS'!C204,'SUIVI DES STOCKS'!E:E))</f>
        <v>0</v>
      </c>
      <c r="I204" s="7">
        <f>SUMIF('SUIVI DES STOCKS'!D:D,'ETAT DES STOCKS'!C204,'SUIVI DES STOCKS'!F:F)</f>
        <v>0</v>
      </c>
      <c r="J204" s="7">
        <f t="shared" si="3"/>
        <v>0</v>
      </c>
    </row>
    <row r="205" spans="1:10" ht="26.15" customHeight="1" x14ac:dyDescent="0.35">
      <c r="A205" s="7" t="s">
        <v>224</v>
      </c>
      <c r="B205" s="7">
        <v>132</v>
      </c>
      <c r="C205" s="8" t="s">
        <v>165</v>
      </c>
      <c r="D205" s="7" t="s">
        <v>148</v>
      </c>
      <c r="F205" s="7" t="s">
        <v>169</v>
      </c>
      <c r="H205" s="7">
        <f>(SUMIF('SUIVI DES STOCKS'!D:D,'ETAT DES STOCKS'!C205,'SUIVI DES STOCKS'!E:E))</f>
        <v>0</v>
      </c>
      <c r="I205" s="7">
        <f>SUMIF('SUIVI DES STOCKS'!D:D,'ETAT DES STOCKS'!C205,'SUIVI DES STOCKS'!F:F)</f>
        <v>0</v>
      </c>
      <c r="J205" s="7">
        <f t="shared" si="3"/>
        <v>0</v>
      </c>
    </row>
    <row r="206" spans="1:10" ht="26.15" customHeight="1" x14ac:dyDescent="0.35">
      <c r="A206" s="7" t="s">
        <v>224</v>
      </c>
      <c r="B206" s="7">
        <v>133</v>
      </c>
      <c r="C206" s="8" t="s">
        <v>161</v>
      </c>
      <c r="D206" s="7" t="s">
        <v>153</v>
      </c>
      <c r="F206" s="7" t="s">
        <v>169</v>
      </c>
      <c r="H206" s="7">
        <f>(SUMIF('SUIVI DES STOCKS'!D:D,'ETAT DES STOCKS'!C206,'SUIVI DES STOCKS'!E:E))</f>
        <v>0</v>
      </c>
      <c r="I206" s="7">
        <f>SUMIF('SUIVI DES STOCKS'!D:D,'ETAT DES STOCKS'!C206,'SUIVI DES STOCKS'!F:F)</f>
        <v>0</v>
      </c>
      <c r="J206" s="7">
        <f t="shared" si="3"/>
        <v>0</v>
      </c>
    </row>
    <row r="207" spans="1:10" ht="26.15" customHeight="1" x14ac:dyDescent="0.35">
      <c r="A207" s="7" t="s">
        <v>224</v>
      </c>
      <c r="B207" s="7">
        <v>134</v>
      </c>
      <c r="C207" s="8" t="s">
        <v>160</v>
      </c>
      <c r="D207" s="7" t="s">
        <v>153</v>
      </c>
      <c r="F207" s="7" t="s">
        <v>169</v>
      </c>
      <c r="H207" s="7">
        <f>(SUMIF('SUIVI DES STOCKS'!D:D,'ETAT DES STOCKS'!C207,'SUIVI DES STOCKS'!E:E))</f>
        <v>0</v>
      </c>
      <c r="I207" s="7">
        <f>SUMIF('SUIVI DES STOCKS'!D:D,'ETAT DES STOCKS'!C207,'SUIVI DES STOCKS'!F:F)</f>
        <v>0</v>
      </c>
      <c r="J207" s="7">
        <f t="shared" si="3"/>
        <v>0</v>
      </c>
    </row>
    <row r="208" spans="1:10" ht="26.15" customHeight="1" x14ac:dyDescent="0.35">
      <c r="A208" s="7" t="s">
        <v>224</v>
      </c>
      <c r="B208" s="7">
        <v>135</v>
      </c>
      <c r="C208" s="8" t="s">
        <v>160</v>
      </c>
      <c r="D208" s="7" t="s">
        <v>153</v>
      </c>
      <c r="F208" s="7" t="s">
        <v>169</v>
      </c>
      <c r="H208" s="7">
        <f>(SUMIF('SUIVI DES STOCKS'!D:D,'ETAT DES STOCKS'!C208,'SUIVI DES STOCKS'!E:E))</f>
        <v>0</v>
      </c>
      <c r="I208" s="7">
        <f>SUMIF('SUIVI DES STOCKS'!D:D,'ETAT DES STOCKS'!C208,'SUIVI DES STOCKS'!F:F)</f>
        <v>0</v>
      </c>
      <c r="J208" s="7">
        <f t="shared" si="3"/>
        <v>0</v>
      </c>
    </row>
    <row r="209" spans="1:10" ht="26.15" customHeight="1" x14ac:dyDescent="0.35">
      <c r="A209" s="7" t="s">
        <v>224</v>
      </c>
      <c r="B209" s="7">
        <v>136</v>
      </c>
      <c r="C209" s="8" t="s">
        <v>160</v>
      </c>
      <c r="D209" s="7" t="s">
        <v>153</v>
      </c>
      <c r="F209" s="7" t="s">
        <v>169</v>
      </c>
      <c r="H209" s="7">
        <f>(SUMIF('SUIVI DES STOCKS'!D:D,'ETAT DES STOCKS'!C209,'SUIVI DES STOCKS'!E:E))</f>
        <v>0</v>
      </c>
      <c r="I209" s="7">
        <f>SUMIF('SUIVI DES STOCKS'!D:D,'ETAT DES STOCKS'!C209,'SUIVI DES STOCKS'!F:F)</f>
        <v>0</v>
      </c>
      <c r="J209" s="7">
        <f t="shared" si="3"/>
        <v>0</v>
      </c>
    </row>
    <row r="210" spans="1:10" ht="26.15" customHeight="1" x14ac:dyDescent="0.35">
      <c r="A210" s="7" t="s">
        <v>224</v>
      </c>
      <c r="B210" s="7">
        <v>137</v>
      </c>
      <c r="C210" s="8" t="s">
        <v>160</v>
      </c>
      <c r="D210" s="7" t="s">
        <v>149</v>
      </c>
      <c r="F210" s="7" t="s">
        <v>169</v>
      </c>
      <c r="H210" s="7">
        <f>(SUMIF('SUIVI DES STOCKS'!D:D,'ETAT DES STOCKS'!C210,'SUIVI DES STOCKS'!E:E))</f>
        <v>0</v>
      </c>
      <c r="I210" s="7">
        <f>SUMIF('SUIVI DES STOCKS'!D:D,'ETAT DES STOCKS'!C210,'SUIVI DES STOCKS'!F:F)</f>
        <v>0</v>
      </c>
      <c r="J210" s="7">
        <f t="shared" si="3"/>
        <v>0</v>
      </c>
    </row>
    <row r="211" spans="1:10" ht="26.15" customHeight="1" x14ac:dyDescent="0.35">
      <c r="A211" s="7" t="s">
        <v>224</v>
      </c>
      <c r="B211" s="7">
        <v>138</v>
      </c>
      <c r="C211" s="8" t="s">
        <v>160</v>
      </c>
      <c r="D211" s="7" t="s">
        <v>147</v>
      </c>
      <c r="F211" s="7" t="s">
        <v>169</v>
      </c>
      <c r="H211" s="7">
        <f>(SUMIF('SUIVI DES STOCKS'!D:D,'ETAT DES STOCKS'!C211,'SUIVI DES STOCKS'!E:E))</f>
        <v>0</v>
      </c>
      <c r="I211" s="7">
        <f>SUMIF('SUIVI DES STOCKS'!D:D,'ETAT DES STOCKS'!C211,'SUIVI DES STOCKS'!F:F)</f>
        <v>0</v>
      </c>
      <c r="J211" s="7">
        <f t="shared" si="3"/>
        <v>0</v>
      </c>
    </row>
    <row r="212" spans="1:10" ht="26.15" customHeight="1" x14ac:dyDescent="0.35">
      <c r="A212" s="7" t="s">
        <v>224</v>
      </c>
      <c r="B212" s="7">
        <v>139</v>
      </c>
      <c r="C212" s="8" t="s">
        <v>160</v>
      </c>
      <c r="D212" s="7" t="s">
        <v>153</v>
      </c>
      <c r="F212" s="7" t="s">
        <v>169</v>
      </c>
      <c r="H212" s="7">
        <f>(SUMIF('SUIVI DES STOCKS'!D:D,'ETAT DES STOCKS'!C212,'SUIVI DES STOCKS'!E:E))</f>
        <v>0</v>
      </c>
      <c r="I212" s="7">
        <f>SUMIF('SUIVI DES STOCKS'!D:D,'ETAT DES STOCKS'!C212,'SUIVI DES STOCKS'!F:F)</f>
        <v>0</v>
      </c>
      <c r="J212" s="7">
        <f t="shared" si="3"/>
        <v>0</v>
      </c>
    </row>
    <row r="213" spans="1:10" ht="26.15" customHeight="1" x14ac:dyDescent="0.35">
      <c r="A213" s="7" t="s">
        <v>224</v>
      </c>
      <c r="B213" s="7">
        <v>140</v>
      </c>
      <c r="C213" s="8" t="s">
        <v>162</v>
      </c>
      <c r="D213" s="7" t="s">
        <v>148</v>
      </c>
      <c r="F213" s="7" t="s">
        <v>169</v>
      </c>
      <c r="H213" s="7">
        <f>(SUMIF('SUIVI DES STOCKS'!D:D,'ETAT DES STOCKS'!C213,'SUIVI DES STOCKS'!E:E))</f>
        <v>0</v>
      </c>
      <c r="I213" s="7">
        <f>SUMIF('SUIVI DES STOCKS'!D:D,'ETAT DES STOCKS'!C213,'SUIVI DES STOCKS'!F:F)</f>
        <v>0</v>
      </c>
      <c r="J213" s="7">
        <f t="shared" si="3"/>
        <v>0</v>
      </c>
    </row>
    <row r="214" spans="1:10" ht="26.15" customHeight="1" x14ac:dyDescent="0.35">
      <c r="A214" s="7" t="s">
        <v>224</v>
      </c>
      <c r="B214" s="7">
        <v>141</v>
      </c>
      <c r="C214" s="8" t="s">
        <v>160</v>
      </c>
      <c r="D214" s="7" t="s">
        <v>149</v>
      </c>
      <c r="F214" s="7" t="s">
        <v>169</v>
      </c>
      <c r="H214" s="7">
        <f>(SUMIF('SUIVI DES STOCKS'!D:D,'ETAT DES STOCKS'!C214,'SUIVI DES STOCKS'!E:E))</f>
        <v>0</v>
      </c>
      <c r="I214" s="7">
        <f>SUMIF('SUIVI DES STOCKS'!D:D,'ETAT DES STOCKS'!C214,'SUIVI DES STOCKS'!F:F)</f>
        <v>0</v>
      </c>
      <c r="J214" s="7">
        <f t="shared" si="3"/>
        <v>0</v>
      </c>
    </row>
    <row r="215" spans="1:10" ht="26.15" customHeight="1" x14ac:dyDescent="0.35">
      <c r="A215" s="7" t="s">
        <v>224</v>
      </c>
      <c r="B215" s="7">
        <v>142</v>
      </c>
      <c r="C215" s="8" t="s">
        <v>160</v>
      </c>
      <c r="D215" s="7" t="s">
        <v>149</v>
      </c>
      <c r="F215" s="7" t="s">
        <v>169</v>
      </c>
      <c r="H215" s="7">
        <f>(SUMIF('SUIVI DES STOCKS'!D:D,'ETAT DES STOCKS'!C215,'SUIVI DES STOCKS'!E:E))</f>
        <v>0</v>
      </c>
      <c r="I215" s="7">
        <f>SUMIF('SUIVI DES STOCKS'!D:D,'ETAT DES STOCKS'!C215,'SUIVI DES STOCKS'!F:F)</f>
        <v>0</v>
      </c>
      <c r="J215" s="7">
        <f t="shared" si="3"/>
        <v>0</v>
      </c>
    </row>
    <row r="216" spans="1:10" ht="26.15" customHeight="1" x14ac:dyDescent="0.35">
      <c r="A216" s="7" t="s">
        <v>224</v>
      </c>
      <c r="B216" s="7">
        <v>143</v>
      </c>
      <c r="C216" s="8" t="s">
        <v>160</v>
      </c>
      <c r="D216" s="7" t="s">
        <v>153</v>
      </c>
      <c r="F216" s="7" t="s">
        <v>169</v>
      </c>
      <c r="H216" s="7">
        <f>(SUMIF('SUIVI DES STOCKS'!D:D,'ETAT DES STOCKS'!C216,'SUIVI DES STOCKS'!E:E))</f>
        <v>0</v>
      </c>
      <c r="I216" s="7">
        <f>SUMIF('SUIVI DES STOCKS'!D:D,'ETAT DES STOCKS'!C216,'SUIVI DES STOCKS'!F:F)</f>
        <v>0</v>
      </c>
      <c r="J216" s="7">
        <f t="shared" si="3"/>
        <v>0</v>
      </c>
    </row>
    <row r="217" spans="1:10" ht="26.15" customHeight="1" x14ac:dyDescent="0.35">
      <c r="A217" s="7" t="s">
        <v>224</v>
      </c>
      <c r="B217" s="7">
        <v>144</v>
      </c>
      <c r="C217" s="8" t="s">
        <v>161</v>
      </c>
      <c r="D217" s="7" t="s">
        <v>149</v>
      </c>
      <c r="F217" s="7" t="s">
        <v>169</v>
      </c>
      <c r="H217" s="7">
        <f>(SUMIF('SUIVI DES STOCKS'!D:D,'ETAT DES STOCKS'!C217,'SUIVI DES STOCKS'!E:E))</f>
        <v>0</v>
      </c>
      <c r="I217" s="7">
        <f>SUMIF('SUIVI DES STOCKS'!D:D,'ETAT DES STOCKS'!C217,'SUIVI DES STOCKS'!F:F)</f>
        <v>0</v>
      </c>
      <c r="J217" s="7">
        <f t="shared" si="3"/>
        <v>0</v>
      </c>
    </row>
    <row r="218" spans="1:10" ht="26.15" customHeight="1" x14ac:dyDescent="0.35">
      <c r="A218" s="7" t="s">
        <v>224</v>
      </c>
      <c r="B218" s="7">
        <v>145</v>
      </c>
      <c r="C218" s="8" t="s">
        <v>166</v>
      </c>
      <c r="D218" s="7" t="s">
        <v>148</v>
      </c>
      <c r="F218" s="7" t="s">
        <v>169</v>
      </c>
      <c r="H218" s="7">
        <f>(SUMIF('SUIVI DES STOCKS'!D:D,'ETAT DES STOCKS'!C218,'SUIVI DES STOCKS'!E:E))</f>
        <v>0</v>
      </c>
      <c r="I218" s="7">
        <f>SUMIF('SUIVI DES STOCKS'!D:D,'ETAT DES STOCKS'!C218,'SUIVI DES STOCKS'!F:F)</f>
        <v>0</v>
      </c>
      <c r="J218" s="7">
        <f t="shared" si="3"/>
        <v>0</v>
      </c>
    </row>
    <row r="219" spans="1:10" ht="26.15" customHeight="1" x14ac:dyDescent="0.35">
      <c r="A219" s="7" t="s">
        <v>224</v>
      </c>
      <c r="B219" s="7">
        <v>146</v>
      </c>
      <c r="C219" s="8" t="s">
        <v>160</v>
      </c>
      <c r="D219" s="7" t="s">
        <v>149</v>
      </c>
      <c r="F219" s="7" t="s">
        <v>169</v>
      </c>
      <c r="H219" s="7">
        <f>(SUMIF('SUIVI DES STOCKS'!D:D,'ETAT DES STOCKS'!C219,'SUIVI DES STOCKS'!E:E))</f>
        <v>0</v>
      </c>
      <c r="I219" s="7">
        <f>SUMIF('SUIVI DES STOCKS'!D:D,'ETAT DES STOCKS'!C219,'SUIVI DES STOCKS'!F:F)</f>
        <v>0</v>
      </c>
      <c r="J219" s="7">
        <f t="shared" si="3"/>
        <v>0</v>
      </c>
    </row>
    <row r="220" spans="1:10" ht="26.15" customHeight="1" x14ac:dyDescent="0.35">
      <c r="A220" s="7" t="s">
        <v>224</v>
      </c>
      <c r="B220" s="7">
        <v>147</v>
      </c>
      <c r="C220" s="8" t="s">
        <v>160</v>
      </c>
      <c r="D220" s="7" t="s">
        <v>157</v>
      </c>
      <c r="F220" s="7" t="s">
        <v>169</v>
      </c>
      <c r="H220" s="7">
        <f>(SUMIF('SUIVI DES STOCKS'!D:D,'ETAT DES STOCKS'!C220,'SUIVI DES STOCKS'!E:E))</f>
        <v>0</v>
      </c>
      <c r="I220" s="7">
        <f>SUMIF('SUIVI DES STOCKS'!D:D,'ETAT DES STOCKS'!C220,'SUIVI DES STOCKS'!F:F)</f>
        <v>0</v>
      </c>
      <c r="J220" s="7">
        <f t="shared" si="3"/>
        <v>0</v>
      </c>
    </row>
    <row r="221" spans="1:10" ht="26.15" customHeight="1" x14ac:dyDescent="0.35">
      <c r="A221" s="7" t="s">
        <v>224</v>
      </c>
      <c r="B221" s="7">
        <v>148</v>
      </c>
      <c r="C221" s="8" t="s">
        <v>160</v>
      </c>
      <c r="D221" s="7" t="s">
        <v>149</v>
      </c>
      <c r="F221" s="7" t="s">
        <v>169</v>
      </c>
      <c r="H221" s="7">
        <f>(SUMIF('SUIVI DES STOCKS'!D:D,'ETAT DES STOCKS'!C221,'SUIVI DES STOCKS'!E:E))</f>
        <v>0</v>
      </c>
      <c r="I221" s="7">
        <f>SUMIF('SUIVI DES STOCKS'!D:D,'ETAT DES STOCKS'!C221,'SUIVI DES STOCKS'!F:F)</f>
        <v>0</v>
      </c>
      <c r="J221" s="7">
        <f t="shared" si="3"/>
        <v>0</v>
      </c>
    </row>
    <row r="222" spans="1:10" ht="26.15" customHeight="1" x14ac:dyDescent="0.35">
      <c r="A222" s="7" t="s">
        <v>224</v>
      </c>
      <c r="B222" s="7">
        <v>149</v>
      </c>
      <c r="C222" s="8" t="s">
        <v>166</v>
      </c>
      <c r="D222" s="7" t="s">
        <v>148</v>
      </c>
      <c r="F222" s="7" t="s">
        <v>169</v>
      </c>
      <c r="H222" s="7">
        <f>(SUMIF('SUIVI DES STOCKS'!D:D,'ETAT DES STOCKS'!C222,'SUIVI DES STOCKS'!E:E))</f>
        <v>0</v>
      </c>
      <c r="I222" s="7">
        <f>SUMIF('SUIVI DES STOCKS'!D:D,'ETAT DES STOCKS'!C222,'SUIVI DES STOCKS'!F:F)</f>
        <v>0</v>
      </c>
      <c r="J222" s="7">
        <f t="shared" si="3"/>
        <v>0</v>
      </c>
    </row>
    <row r="223" spans="1:10" ht="26.15" customHeight="1" x14ac:dyDescent="0.35">
      <c r="A223" s="7" t="s">
        <v>224</v>
      </c>
      <c r="B223" s="7">
        <v>150</v>
      </c>
      <c r="C223" s="8" t="s">
        <v>160</v>
      </c>
      <c r="D223" s="7" t="s">
        <v>149</v>
      </c>
      <c r="F223" s="7" t="s">
        <v>169</v>
      </c>
      <c r="H223" s="7">
        <f>(SUMIF('SUIVI DES STOCKS'!D:D,'ETAT DES STOCKS'!C223,'SUIVI DES STOCKS'!E:E))</f>
        <v>0</v>
      </c>
      <c r="I223" s="7">
        <f>SUMIF('SUIVI DES STOCKS'!D:D,'ETAT DES STOCKS'!C223,'SUIVI DES STOCKS'!F:F)</f>
        <v>0</v>
      </c>
      <c r="J223" s="7">
        <f t="shared" si="3"/>
        <v>0</v>
      </c>
    </row>
    <row r="224" spans="1:10" ht="26.15" customHeight="1" x14ac:dyDescent="0.35">
      <c r="A224" s="7" t="s">
        <v>224</v>
      </c>
      <c r="B224" s="7">
        <v>151</v>
      </c>
      <c r="C224" s="8" t="s">
        <v>165</v>
      </c>
      <c r="D224" s="7" t="s">
        <v>148</v>
      </c>
      <c r="F224" s="7" t="s">
        <v>169</v>
      </c>
      <c r="H224" s="7">
        <f>(SUMIF('SUIVI DES STOCKS'!D:D,'ETAT DES STOCKS'!C224,'SUIVI DES STOCKS'!E:E))</f>
        <v>0</v>
      </c>
      <c r="I224" s="7">
        <f>SUMIF('SUIVI DES STOCKS'!D:D,'ETAT DES STOCKS'!C224,'SUIVI DES STOCKS'!F:F)</f>
        <v>0</v>
      </c>
      <c r="J224" s="7">
        <f t="shared" si="3"/>
        <v>0</v>
      </c>
    </row>
    <row r="225" spans="1:10" ht="26.15" customHeight="1" x14ac:dyDescent="0.35">
      <c r="A225" s="7" t="s">
        <v>224</v>
      </c>
      <c r="B225" s="7">
        <v>152</v>
      </c>
      <c r="C225" s="8" t="s">
        <v>160</v>
      </c>
      <c r="D225" s="7" t="s">
        <v>149</v>
      </c>
      <c r="F225" s="7" t="s">
        <v>169</v>
      </c>
      <c r="H225" s="7">
        <f>(SUMIF('SUIVI DES STOCKS'!D:D,'ETAT DES STOCKS'!C225,'SUIVI DES STOCKS'!E:E))</f>
        <v>0</v>
      </c>
      <c r="I225" s="7">
        <f>SUMIF('SUIVI DES STOCKS'!D:D,'ETAT DES STOCKS'!C225,'SUIVI DES STOCKS'!F:F)</f>
        <v>0</v>
      </c>
      <c r="J225" s="7">
        <f t="shared" si="3"/>
        <v>0</v>
      </c>
    </row>
    <row r="226" spans="1:10" ht="26.15" customHeight="1" x14ac:dyDescent="0.35">
      <c r="A226" s="7" t="s">
        <v>224</v>
      </c>
      <c r="B226" s="7">
        <v>153</v>
      </c>
      <c r="C226" s="8" t="s">
        <v>166</v>
      </c>
      <c r="D226" s="7" t="s">
        <v>148</v>
      </c>
      <c r="F226" s="7" t="s">
        <v>169</v>
      </c>
      <c r="H226" s="7">
        <f>(SUMIF('SUIVI DES STOCKS'!D:D,'ETAT DES STOCKS'!C226,'SUIVI DES STOCKS'!E:E))</f>
        <v>0</v>
      </c>
      <c r="I226" s="7">
        <f>SUMIF('SUIVI DES STOCKS'!D:D,'ETAT DES STOCKS'!C226,'SUIVI DES STOCKS'!F:F)</f>
        <v>0</v>
      </c>
      <c r="J226" s="7">
        <f t="shared" si="3"/>
        <v>0</v>
      </c>
    </row>
    <row r="227" spans="1:10" ht="26.15" customHeight="1" x14ac:dyDescent="0.35">
      <c r="A227" s="7" t="s">
        <v>224</v>
      </c>
      <c r="B227" s="7">
        <v>154</v>
      </c>
      <c r="C227" s="8" t="s">
        <v>160</v>
      </c>
      <c r="D227" s="7" t="s">
        <v>149</v>
      </c>
      <c r="F227" s="7" t="s">
        <v>169</v>
      </c>
      <c r="H227" s="7">
        <f>(SUMIF('SUIVI DES STOCKS'!D:D,'ETAT DES STOCKS'!C227,'SUIVI DES STOCKS'!E:E))</f>
        <v>0</v>
      </c>
      <c r="I227" s="7">
        <f>SUMIF('SUIVI DES STOCKS'!D:D,'ETAT DES STOCKS'!C227,'SUIVI DES STOCKS'!F:F)</f>
        <v>0</v>
      </c>
      <c r="J227" s="7">
        <f t="shared" si="3"/>
        <v>0</v>
      </c>
    </row>
    <row r="228" spans="1:10" ht="26.15" customHeight="1" x14ac:dyDescent="0.35">
      <c r="A228" s="7" t="s">
        <v>224</v>
      </c>
      <c r="B228" s="7">
        <v>155</v>
      </c>
      <c r="C228" s="8" t="s">
        <v>162</v>
      </c>
      <c r="D228" s="7" t="s">
        <v>148</v>
      </c>
      <c r="F228" s="7" t="s">
        <v>169</v>
      </c>
      <c r="H228" s="7">
        <f>(SUMIF('SUIVI DES STOCKS'!D:D,'ETAT DES STOCKS'!C228,'SUIVI DES STOCKS'!E:E))</f>
        <v>0</v>
      </c>
      <c r="I228" s="7">
        <f>SUMIF('SUIVI DES STOCKS'!D:D,'ETAT DES STOCKS'!C228,'SUIVI DES STOCKS'!F:F)</f>
        <v>0</v>
      </c>
      <c r="J228" s="7">
        <f t="shared" si="3"/>
        <v>0</v>
      </c>
    </row>
    <row r="229" spans="1:10" ht="26.15" customHeight="1" x14ac:dyDescent="0.35">
      <c r="A229" s="7" t="s">
        <v>224</v>
      </c>
      <c r="B229" s="7">
        <v>156</v>
      </c>
      <c r="C229" s="8" t="s">
        <v>168</v>
      </c>
      <c r="D229" s="7" t="s">
        <v>148</v>
      </c>
      <c r="F229" s="7" t="s">
        <v>169</v>
      </c>
      <c r="H229" s="7">
        <f>(SUMIF('SUIVI DES STOCKS'!D:D,'ETAT DES STOCKS'!C229,'SUIVI DES STOCKS'!E:E))</f>
        <v>0</v>
      </c>
      <c r="I229" s="7">
        <f>SUMIF('SUIVI DES STOCKS'!D:D,'ETAT DES STOCKS'!C229,'SUIVI DES STOCKS'!F:F)</f>
        <v>0</v>
      </c>
      <c r="J229" s="7">
        <f t="shared" si="3"/>
        <v>0</v>
      </c>
    </row>
    <row r="230" spans="1:10" ht="26.15" customHeight="1" x14ac:dyDescent="0.35">
      <c r="A230" s="7" t="s">
        <v>224</v>
      </c>
      <c r="B230" s="7">
        <v>157</v>
      </c>
      <c r="C230" s="8" t="s">
        <v>160</v>
      </c>
      <c r="D230" s="7" t="s">
        <v>149</v>
      </c>
      <c r="F230" s="7" t="s">
        <v>169</v>
      </c>
      <c r="H230" s="7">
        <f>(SUMIF('SUIVI DES STOCKS'!D:D,'ETAT DES STOCKS'!C230,'SUIVI DES STOCKS'!E:E))</f>
        <v>0</v>
      </c>
      <c r="I230" s="7">
        <f>SUMIF('SUIVI DES STOCKS'!D:D,'ETAT DES STOCKS'!C230,'SUIVI DES STOCKS'!F:F)</f>
        <v>0</v>
      </c>
      <c r="J230" s="7">
        <f t="shared" si="3"/>
        <v>0</v>
      </c>
    </row>
    <row r="231" spans="1:10" ht="26.15" customHeight="1" x14ac:dyDescent="0.35">
      <c r="A231" s="7" t="s">
        <v>224</v>
      </c>
      <c r="B231" s="7">
        <v>158</v>
      </c>
      <c r="C231" s="8" t="s">
        <v>160</v>
      </c>
      <c r="D231" s="7" t="s">
        <v>149</v>
      </c>
      <c r="F231" s="7" t="s">
        <v>169</v>
      </c>
      <c r="H231" s="7">
        <f>(SUMIF('SUIVI DES STOCKS'!D:D,'ETAT DES STOCKS'!C231,'SUIVI DES STOCKS'!E:E))</f>
        <v>0</v>
      </c>
      <c r="I231" s="7">
        <f>SUMIF('SUIVI DES STOCKS'!D:D,'ETAT DES STOCKS'!C231,'SUIVI DES STOCKS'!F:F)</f>
        <v>0</v>
      </c>
      <c r="J231" s="7">
        <f t="shared" si="3"/>
        <v>0</v>
      </c>
    </row>
    <row r="232" spans="1:10" ht="26.15" customHeight="1" x14ac:dyDescent="0.35">
      <c r="A232" s="7" t="s">
        <v>224</v>
      </c>
      <c r="B232" s="7">
        <v>159</v>
      </c>
      <c r="C232" s="8" t="s">
        <v>160</v>
      </c>
      <c r="D232" s="7" t="s">
        <v>149</v>
      </c>
      <c r="F232" s="7" t="s">
        <v>169</v>
      </c>
      <c r="H232" s="7">
        <f>(SUMIF('SUIVI DES STOCKS'!D:D,'ETAT DES STOCKS'!C232,'SUIVI DES STOCKS'!E:E))</f>
        <v>0</v>
      </c>
      <c r="I232" s="7">
        <f>SUMIF('SUIVI DES STOCKS'!D:D,'ETAT DES STOCKS'!C232,'SUIVI DES STOCKS'!F:F)</f>
        <v>0</v>
      </c>
      <c r="J232" s="7">
        <f t="shared" si="3"/>
        <v>0</v>
      </c>
    </row>
    <row r="233" spans="1:10" ht="26.15" customHeight="1" x14ac:dyDescent="0.35">
      <c r="A233" s="7" t="s">
        <v>224</v>
      </c>
      <c r="B233" s="7">
        <v>160</v>
      </c>
      <c r="C233" s="8" t="s">
        <v>160</v>
      </c>
      <c r="D233" s="7" t="s">
        <v>149</v>
      </c>
      <c r="F233" s="7" t="s">
        <v>169</v>
      </c>
      <c r="H233" s="7">
        <f>(SUMIF('SUIVI DES STOCKS'!D:D,'ETAT DES STOCKS'!C233,'SUIVI DES STOCKS'!E:E))</f>
        <v>0</v>
      </c>
      <c r="I233" s="7">
        <f>SUMIF('SUIVI DES STOCKS'!D:D,'ETAT DES STOCKS'!C233,'SUIVI DES STOCKS'!F:F)</f>
        <v>0</v>
      </c>
      <c r="J233" s="7">
        <f t="shared" si="3"/>
        <v>0</v>
      </c>
    </row>
    <row r="234" spans="1:10" ht="26.15" customHeight="1" x14ac:dyDescent="0.35">
      <c r="A234" s="7" t="s">
        <v>224</v>
      </c>
      <c r="B234" s="7">
        <v>161</v>
      </c>
      <c r="C234" s="8" t="s">
        <v>165</v>
      </c>
      <c r="D234" s="7" t="s">
        <v>146</v>
      </c>
      <c r="F234" s="7" t="s">
        <v>169</v>
      </c>
      <c r="H234" s="7">
        <f>(SUMIF('SUIVI DES STOCKS'!D:D,'ETAT DES STOCKS'!C234,'SUIVI DES STOCKS'!E:E))</f>
        <v>0</v>
      </c>
      <c r="I234" s="7">
        <f>SUMIF('SUIVI DES STOCKS'!D:D,'ETAT DES STOCKS'!C234,'SUIVI DES STOCKS'!F:F)</f>
        <v>0</v>
      </c>
      <c r="J234" s="7">
        <f t="shared" si="3"/>
        <v>0</v>
      </c>
    </row>
    <row r="235" spans="1:10" ht="26.15" customHeight="1" x14ac:dyDescent="0.35">
      <c r="A235" s="7" t="s">
        <v>224</v>
      </c>
      <c r="B235" s="7">
        <v>162</v>
      </c>
      <c r="C235" s="8" t="s">
        <v>160</v>
      </c>
      <c r="D235" s="7" t="s">
        <v>157</v>
      </c>
      <c r="F235" s="7" t="s">
        <v>169</v>
      </c>
      <c r="H235" s="7">
        <f>(SUMIF('SUIVI DES STOCKS'!D:D,'ETAT DES STOCKS'!C235,'SUIVI DES STOCKS'!E:E))</f>
        <v>0</v>
      </c>
      <c r="I235" s="7">
        <f>SUMIF('SUIVI DES STOCKS'!D:D,'ETAT DES STOCKS'!C235,'SUIVI DES STOCKS'!F:F)</f>
        <v>0</v>
      </c>
      <c r="J235" s="7">
        <f t="shared" si="3"/>
        <v>0</v>
      </c>
    </row>
    <row r="236" spans="1:10" ht="26.15" customHeight="1" x14ac:dyDescent="0.35">
      <c r="A236" s="7" t="s">
        <v>224</v>
      </c>
      <c r="B236" s="7">
        <v>163</v>
      </c>
      <c r="C236" s="8" t="s">
        <v>160</v>
      </c>
      <c r="D236" s="7" t="s">
        <v>148</v>
      </c>
      <c r="F236" s="7" t="s">
        <v>169</v>
      </c>
      <c r="H236" s="7">
        <f>(SUMIF('SUIVI DES STOCKS'!D:D,'ETAT DES STOCKS'!C236,'SUIVI DES STOCKS'!E:E))</f>
        <v>0</v>
      </c>
      <c r="I236" s="7">
        <f>SUMIF('SUIVI DES STOCKS'!D:D,'ETAT DES STOCKS'!C236,'SUIVI DES STOCKS'!F:F)</f>
        <v>0</v>
      </c>
      <c r="J236" s="7">
        <f t="shared" si="3"/>
        <v>0</v>
      </c>
    </row>
    <row r="237" spans="1:10" ht="26.15" customHeight="1" x14ac:dyDescent="0.35">
      <c r="A237" s="7" t="s">
        <v>224</v>
      </c>
      <c r="B237" s="7">
        <v>164</v>
      </c>
      <c r="C237" s="8" t="s">
        <v>160</v>
      </c>
      <c r="D237" s="7" t="s">
        <v>147</v>
      </c>
      <c r="F237" s="7" t="s">
        <v>169</v>
      </c>
      <c r="H237" s="7">
        <f>(SUMIF('SUIVI DES STOCKS'!D:D,'ETAT DES STOCKS'!C237,'SUIVI DES STOCKS'!E:E))</f>
        <v>0</v>
      </c>
      <c r="I237" s="7">
        <f>SUMIF('SUIVI DES STOCKS'!D:D,'ETAT DES STOCKS'!C237,'SUIVI DES STOCKS'!F:F)</f>
        <v>0</v>
      </c>
      <c r="J237" s="7">
        <f t="shared" si="3"/>
        <v>0</v>
      </c>
    </row>
    <row r="238" spans="1:10" ht="26.15" customHeight="1" x14ac:dyDescent="0.35">
      <c r="A238" s="7" t="s">
        <v>224</v>
      </c>
      <c r="B238" s="7">
        <v>165</v>
      </c>
      <c r="C238" s="8" t="s">
        <v>161</v>
      </c>
      <c r="D238" s="7" t="s">
        <v>158</v>
      </c>
      <c r="F238" s="7" t="s">
        <v>169</v>
      </c>
      <c r="H238" s="7">
        <f>(SUMIF('SUIVI DES STOCKS'!D:D,'ETAT DES STOCKS'!C238,'SUIVI DES STOCKS'!E:E))</f>
        <v>0</v>
      </c>
      <c r="I238" s="7">
        <f>SUMIF('SUIVI DES STOCKS'!D:D,'ETAT DES STOCKS'!C238,'SUIVI DES STOCKS'!F:F)</f>
        <v>0</v>
      </c>
      <c r="J238" s="7">
        <f t="shared" si="3"/>
        <v>0</v>
      </c>
    </row>
    <row r="239" spans="1:10" ht="26.15" customHeight="1" x14ac:dyDescent="0.35">
      <c r="A239" s="7" t="s">
        <v>224</v>
      </c>
      <c r="B239" s="7">
        <v>166</v>
      </c>
      <c r="C239" s="8" t="s">
        <v>160</v>
      </c>
      <c r="D239" s="7" t="s">
        <v>159</v>
      </c>
      <c r="F239" s="7" t="s">
        <v>169</v>
      </c>
      <c r="H239" s="7">
        <f>(SUMIF('SUIVI DES STOCKS'!D:D,'ETAT DES STOCKS'!C239,'SUIVI DES STOCKS'!E:E))</f>
        <v>0</v>
      </c>
      <c r="I239" s="7">
        <f>SUMIF('SUIVI DES STOCKS'!D:D,'ETAT DES STOCKS'!C239,'SUIVI DES STOCKS'!F:F)</f>
        <v>0</v>
      </c>
      <c r="J239" s="7">
        <f t="shared" si="3"/>
        <v>0</v>
      </c>
    </row>
    <row r="240" spans="1:10" ht="26.15" customHeight="1" x14ac:dyDescent="0.35">
      <c r="A240" s="7" t="s">
        <v>224</v>
      </c>
      <c r="B240" s="7">
        <v>167</v>
      </c>
      <c r="C240" s="8" t="s">
        <v>160</v>
      </c>
      <c r="D240" s="7" t="s">
        <v>147</v>
      </c>
      <c r="F240" s="7" t="s">
        <v>169</v>
      </c>
      <c r="H240" s="7">
        <f>(SUMIF('SUIVI DES STOCKS'!D:D,'ETAT DES STOCKS'!C240,'SUIVI DES STOCKS'!E:E))</f>
        <v>0</v>
      </c>
      <c r="I240" s="7">
        <f>SUMIF('SUIVI DES STOCKS'!D:D,'ETAT DES STOCKS'!C240,'SUIVI DES STOCKS'!F:F)</f>
        <v>0</v>
      </c>
      <c r="J240" s="7">
        <f t="shared" si="3"/>
        <v>0</v>
      </c>
    </row>
    <row r="241" spans="1:10" ht="26.15" customHeight="1" x14ac:dyDescent="0.35">
      <c r="A241" s="7" t="s">
        <v>224</v>
      </c>
      <c r="B241" s="7">
        <v>168</v>
      </c>
      <c r="C241" s="8" t="s">
        <v>162</v>
      </c>
      <c r="D241" s="7" t="s">
        <v>147</v>
      </c>
      <c r="F241" s="7" t="s">
        <v>169</v>
      </c>
      <c r="H241" s="7">
        <f>(SUMIF('SUIVI DES STOCKS'!D:D,'ETAT DES STOCKS'!C241,'SUIVI DES STOCKS'!E:E))</f>
        <v>0</v>
      </c>
      <c r="I241" s="7">
        <f>SUMIF('SUIVI DES STOCKS'!D:D,'ETAT DES STOCKS'!C241,'SUIVI DES STOCKS'!F:F)</f>
        <v>0</v>
      </c>
      <c r="J241" s="7">
        <f t="shared" si="3"/>
        <v>0</v>
      </c>
    </row>
    <row r="242" spans="1:10" ht="26.15" customHeight="1" x14ac:dyDescent="0.35">
      <c r="A242" s="7" t="s">
        <v>224</v>
      </c>
      <c r="B242" s="7">
        <v>169</v>
      </c>
      <c r="C242" s="8" t="s">
        <v>160</v>
      </c>
      <c r="D242" s="7" t="s">
        <v>147</v>
      </c>
      <c r="F242" s="7" t="s">
        <v>169</v>
      </c>
      <c r="H242" s="7">
        <f>(SUMIF('SUIVI DES STOCKS'!D:D,'ETAT DES STOCKS'!C242,'SUIVI DES STOCKS'!E:E))</f>
        <v>0</v>
      </c>
      <c r="I242" s="7">
        <f>SUMIF('SUIVI DES STOCKS'!D:D,'ETAT DES STOCKS'!C242,'SUIVI DES STOCKS'!F:F)</f>
        <v>0</v>
      </c>
      <c r="J242" s="7">
        <f t="shared" si="3"/>
        <v>0</v>
      </c>
    </row>
    <row r="243" spans="1:10" ht="26.15" customHeight="1" x14ac:dyDescent="0.35">
      <c r="A243" s="7" t="s">
        <v>224</v>
      </c>
      <c r="B243" s="7">
        <v>170</v>
      </c>
      <c r="C243" s="8" t="s">
        <v>160</v>
      </c>
      <c r="D243" s="7" t="s">
        <v>147</v>
      </c>
      <c r="F243" s="7" t="s">
        <v>169</v>
      </c>
      <c r="H243" s="7">
        <f>(SUMIF('SUIVI DES STOCKS'!D:D,'ETAT DES STOCKS'!C243,'SUIVI DES STOCKS'!E:E))</f>
        <v>0</v>
      </c>
      <c r="I243" s="7">
        <f>SUMIF('SUIVI DES STOCKS'!D:D,'ETAT DES STOCKS'!C243,'SUIVI DES STOCKS'!F:F)</f>
        <v>0</v>
      </c>
      <c r="J243" s="7">
        <f t="shared" si="3"/>
        <v>0</v>
      </c>
    </row>
    <row r="244" spans="1:10" ht="26.15" customHeight="1" x14ac:dyDescent="0.35">
      <c r="A244" s="7" t="s">
        <v>224</v>
      </c>
      <c r="B244" s="7">
        <v>171</v>
      </c>
      <c r="C244" s="8" t="s">
        <v>165</v>
      </c>
      <c r="D244" s="7" t="s">
        <v>147</v>
      </c>
      <c r="F244" s="7" t="s">
        <v>169</v>
      </c>
      <c r="H244" s="7">
        <f>(SUMIF('SUIVI DES STOCKS'!D:D,'ETAT DES STOCKS'!C244,'SUIVI DES STOCKS'!E:E))</f>
        <v>0</v>
      </c>
      <c r="I244" s="7">
        <f>SUMIF('SUIVI DES STOCKS'!D:D,'ETAT DES STOCKS'!C244,'SUIVI DES STOCKS'!F:F)</f>
        <v>0</v>
      </c>
      <c r="J244" s="7">
        <f t="shared" si="3"/>
        <v>0</v>
      </c>
    </row>
    <row r="245" spans="1:10" ht="26.15" customHeight="1" x14ac:dyDescent="0.35">
      <c r="A245" s="7" t="s">
        <v>224</v>
      </c>
      <c r="B245" s="7">
        <v>172</v>
      </c>
      <c r="C245" s="8" t="s">
        <v>163</v>
      </c>
      <c r="D245" s="7" t="s">
        <v>148</v>
      </c>
      <c r="F245" s="7" t="s">
        <v>169</v>
      </c>
      <c r="H245" s="7">
        <f>(SUMIF('SUIVI DES STOCKS'!D:D,'ETAT DES STOCKS'!C245,'SUIVI DES STOCKS'!E:E))</f>
        <v>0</v>
      </c>
      <c r="I245" s="7">
        <f>SUMIF('SUIVI DES STOCKS'!D:D,'ETAT DES STOCKS'!C245,'SUIVI DES STOCKS'!F:F)</f>
        <v>0</v>
      </c>
      <c r="J245" s="7">
        <f t="shared" si="3"/>
        <v>0</v>
      </c>
    </row>
  </sheetData>
  <autoFilter ref="A1:L245" xr:uid="{EA9D18FB-3499-4F1B-9A61-0A714E38CD8D}"/>
  <phoneticPr fontId="2" type="noConversion"/>
  <conditionalFormatting sqref="J2:J245">
    <cfRule type="expression" dxfId="2" priority="1">
      <formula>$J2=$K2</formula>
    </cfRule>
    <cfRule type="expression" dxfId="1" priority="2">
      <formula>$J2&lt;$K2</formula>
    </cfRule>
    <cfRule type="expression" dxfId="0" priority="3">
      <formula>$J2&gt;$K2</formula>
    </cfRule>
  </conditionalFormatting>
  <conditionalFormatting sqref="L1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8" scale="8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9C8A2F1-9B8A-43A1-B102-223E46A3ABEB}">
          <x14:formula1>
            <xm:f>DATA!$D$1:$D$8</xm:f>
          </x14:formula1>
          <xm:sqref>A2:A4535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F7CCF-3E0A-4CCF-AE5A-037547A0F8A5}">
  <dimension ref="A1"/>
  <sheetViews>
    <sheetView workbookViewId="0">
      <selection activeCell="D6" sqref="D6"/>
    </sheetView>
  </sheetViews>
  <sheetFormatPr baseColWidth="10" defaultRowHeight="14.5" x14ac:dyDescent="0.35"/>
  <sheetData>
    <row r="1" spans="1:1" x14ac:dyDescent="0.35">
      <c r="A1" t="s">
        <v>177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0194F49-AD0A-46A2-B9BE-6BE2F1BBCC43}">
          <x14:formula1>
            <xm:f>DATA!$A$1:$A$12</xm:f>
          </x14:formula1>
          <xm:sqref>A1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89220-2EDE-4505-9CAD-0A593C0059D4}">
  <dimension ref="A1:J7"/>
  <sheetViews>
    <sheetView workbookViewId="0">
      <selection activeCell="D10" sqref="D10"/>
    </sheetView>
  </sheetViews>
  <sheetFormatPr baseColWidth="10" defaultRowHeight="14.5" x14ac:dyDescent="0.35"/>
  <cols>
    <col min="6" max="6" width="15.26953125" bestFit="1" customWidth="1"/>
    <col min="7" max="7" width="15.7265625" bestFit="1" customWidth="1"/>
    <col min="8" max="8" width="7.453125" bestFit="1" customWidth="1"/>
  </cols>
  <sheetData>
    <row r="1" spans="1:10" x14ac:dyDescent="0.35">
      <c r="A1" t="str">
        <f>'Feuil1 (2)'!A1</f>
        <v>JANVIER</v>
      </c>
    </row>
    <row r="2" spans="1:10" x14ac:dyDescent="0.35">
      <c r="A2" s="10" t="s">
        <v>231</v>
      </c>
      <c r="B2" s="10" t="s">
        <v>232</v>
      </c>
      <c r="C2" s="10" t="s">
        <v>233</v>
      </c>
      <c r="D2" s="10" t="s">
        <v>234</v>
      </c>
      <c r="E2" s="10" t="s">
        <v>234</v>
      </c>
      <c r="F2" s="10" t="s">
        <v>173</v>
      </c>
      <c r="G2" s="10" t="s">
        <v>236</v>
      </c>
      <c r="H2" s="10" t="s">
        <v>235</v>
      </c>
      <c r="I2" s="10" t="s">
        <v>240</v>
      </c>
      <c r="J2" s="10" t="s">
        <v>175</v>
      </c>
    </row>
    <row r="4" spans="1:10" x14ac:dyDescent="0.35">
      <c r="A4" t="str" cm="1">
        <f t="array" ref="A4:I7">_xlfn._xlws.FILTER('SUIVI DES STOCKS'!A:I,'SUIVI DES STOCKS'!A:A=Feuil1!A1,"")</f>
        <v>JANVIER</v>
      </c>
      <c r="B4">
        <v>0</v>
      </c>
      <c r="C4" t="str">
        <v>PEINTURE</v>
      </c>
      <c r="D4">
        <v>0</v>
      </c>
      <c r="E4">
        <v>10</v>
      </c>
      <c r="F4">
        <v>0</v>
      </c>
      <c r="G4">
        <v>0</v>
      </c>
      <c r="H4" t="str">
        <v>KO</v>
      </c>
      <c r="I4" t="str">
        <v/>
      </c>
    </row>
    <row r="5" spans="1:10" x14ac:dyDescent="0.35">
      <c r="A5" t="str">
        <v>JANVIER</v>
      </c>
      <c r="B5">
        <v>0</v>
      </c>
      <c r="C5" t="str">
        <v>ELECT CFA</v>
      </c>
      <c r="D5">
        <v>0</v>
      </c>
      <c r="E5">
        <v>0</v>
      </c>
      <c r="F5">
        <v>2</v>
      </c>
      <c r="G5">
        <v>0</v>
      </c>
      <c r="H5" t="str">
        <v>KO</v>
      </c>
      <c r="I5" t="str">
        <v/>
      </c>
    </row>
    <row r="6" spans="1:10" x14ac:dyDescent="0.35">
      <c r="A6" t="str">
        <v>JANVIER</v>
      </c>
      <c r="B6">
        <v>0</v>
      </c>
      <c r="C6" t="str">
        <v>PEINTURE</v>
      </c>
      <c r="D6">
        <v>0</v>
      </c>
      <c r="E6">
        <v>0</v>
      </c>
      <c r="F6">
        <v>15</v>
      </c>
      <c r="G6">
        <v>0</v>
      </c>
      <c r="H6" t="str">
        <v>KO</v>
      </c>
      <c r="I6" t="str">
        <v/>
      </c>
    </row>
    <row r="7" spans="1:10" x14ac:dyDescent="0.35">
      <c r="A7" t="str">
        <v>JANVIER</v>
      </c>
      <c r="B7">
        <v>0</v>
      </c>
      <c r="C7" t="str">
        <v>PEINTURE</v>
      </c>
      <c r="D7" t="str">
        <v>Colle de fixation</v>
      </c>
      <c r="E7">
        <v>0</v>
      </c>
      <c r="F7">
        <v>15</v>
      </c>
      <c r="G7">
        <v>0</v>
      </c>
      <c r="H7">
        <v>55</v>
      </c>
      <c r="I7">
        <v>40</v>
      </c>
    </row>
  </sheetData>
  <dataValidations count="1">
    <dataValidation type="list" allowBlank="1" showInputMessage="1" showErrorMessage="1" sqref="E2" xr:uid="{AB2C4ED6-9CBA-48B0-895D-668C1EFB05CC}">
      <formula1>$D$2:$D$173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E8D3598-E9CF-4BF6-A5FB-B02B7B8E90ED}">
          <x14:formula1>
            <xm:f>DATA!$A$1:$A$12</xm:f>
          </x14:formula1>
          <xm:sqref>A1</xm:sqref>
        </x14:dataValidation>
        <x14:dataValidation type="list" allowBlank="1" showInputMessage="1" showErrorMessage="1" xr:uid="{9AFED254-8781-4782-B74C-4274E759B296}">
          <x14:formula1>
            <xm:f>DATA!$D$1:$D$5</xm:f>
          </x14:formula1>
          <xm:sqref>C2</xm:sqref>
        </x14:dataValidation>
        <x14:dataValidation type="list" allowBlank="1" showInputMessage="1" showErrorMessage="1" xr:uid="{D2246888-400E-43C3-B899-DBCC7B0F2CD4}">
          <x14:formula1>
            <xm:f>DATA!$B$1:$B$30</xm:f>
          </x14:formula1>
          <xm:sqref>B2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6297F-2B27-4631-A11A-8B3FD1C21140}">
  <dimension ref="A1:K173"/>
  <sheetViews>
    <sheetView workbookViewId="0">
      <selection activeCell="J3" sqref="J3"/>
    </sheetView>
  </sheetViews>
  <sheetFormatPr baseColWidth="10" defaultRowHeight="14.5" x14ac:dyDescent="0.35"/>
  <cols>
    <col min="2" max="2" width="24.453125" bestFit="1" customWidth="1"/>
  </cols>
  <sheetData>
    <row r="1" spans="1:11" x14ac:dyDescent="0.35">
      <c r="A1" t="s">
        <v>177</v>
      </c>
      <c r="B1" t="s">
        <v>198</v>
      </c>
      <c r="D1" t="s">
        <v>224</v>
      </c>
      <c r="F1" t="s">
        <v>220</v>
      </c>
      <c r="G1" t="s">
        <v>221</v>
      </c>
      <c r="H1" t="s">
        <v>224</v>
      </c>
      <c r="I1" t="s">
        <v>222</v>
      </c>
      <c r="J1" t="s">
        <v>223</v>
      </c>
      <c r="K1" s="4" t="s">
        <v>237</v>
      </c>
    </row>
    <row r="2" spans="1:11" ht="39" x14ac:dyDescent="0.35">
      <c r="A2" t="s">
        <v>178</v>
      </c>
      <c r="B2" t="s">
        <v>217</v>
      </c>
      <c r="D2" t="s">
        <v>222</v>
      </c>
      <c r="F2" s="1" t="s">
        <v>0</v>
      </c>
      <c r="G2" s="1" t="s">
        <v>52</v>
      </c>
      <c r="H2" s="1" t="s">
        <v>165</v>
      </c>
      <c r="K2" s="4" t="s">
        <v>238</v>
      </c>
    </row>
    <row r="3" spans="1:11" ht="65" x14ac:dyDescent="0.35">
      <c r="A3" t="s">
        <v>179</v>
      </c>
      <c r="B3" t="s">
        <v>208</v>
      </c>
      <c r="D3" t="s">
        <v>223</v>
      </c>
      <c r="F3" s="1" t="s">
        <v>2</v>
      </c>
      <c r="G3" s="1" t="s">
        <v>55</v>
      </c>
      <c r="H3" s="1" t="s">
        <v>160</v>
      </c>
    </row>
    <row r="4" spans="1:11" ht="39" x14ac:dyDescent="0.35">
      <c r="A4" t="s">
        <v>180</v>
      </c>
      <c r="B4" t="s">
        <v>206</v>
      </c>
      <c r="D4" t="s">
        <v>220</v>
      </c>
      <c r="F4" s="1" t="s">
        <v>4</v>
      </c>
      <c r="G4" s="1" t="s">
        <v>57</v>
      </c>
      <c r="H4" s="1" t="s">
        <v>160</v>
      </c>
    </row>
    <row r="5" spans="1:11" ht="39" x14ac:dyDescent="0.35">
      <c r="A5" t="s">
        <v>181</v>
      </c>
      <c r="B5" t="s">
        <v>192</v>
      </c>
      <c r="D5" t="s">
        <v>221</v>
      </c>
      <c r="F5" s="1" t="s">
        <v>7</v>
      </c>
      <c r="G5" s="1" t="s">
        <v>59</v>
      </c>
      <c r="H5" s="1" t="s">
        <v>160</v>
      </c>
    </row>
    <row r="6" spans="1:11" ht="52" x14ac:dyDescent="0.35">
      <c r="A6" t="s">
        <v>182</v>
      </c>
      <c r="B6" t="s">
        <v>205</v>
      </c>
      <c r="F6" s="1" t="s">
        <v>2</v>
      </c>
      <c r="G6" s="1" t="s">
        <v>61</v>
      </c>
      <c r="H6" s="1" t="s">
        <v>160</v>
      </c>
    </row>
    <row r="7" spans="1:11" ht="104" x14ac:dyDescent="0.35">
      <c r="A7" t="s">
        <v>183</v>
      </c>
      <c r="B7" t="s">
        <v>196</v>
      </c>
      <c r="F7" s="1" t="s">
        <v>11</v>
      </c>
      <c r="G7" s="1" t="s">
        <v>63</v>
      </c>
      <c r="H7" s="1" t="s">
        <v>160</v>
      </c>
    </row>
    <row r="8" spans="1:11" ht="52" x14ac:dyDescent="0.35">
      <c r="A8" t="s">
        <v>184</v>
      </c>
      <c r="B8" t="s">
        <v>218</v>
      </c>
      <c r="F8" s="1" t="s">
        <v>14</v>
      </c>
      <c r="G8" s="1" t="s">
        <v>66</v>
      </c>
      <c r="H8" s="1" t="s">
        <v>160</v>
      </c>
    </row>
    <row r="9" spans="1:11" ht="26" x14ac:dyDescent="0.35">
      <c r="A9" t="s">
        <v>185</v>
      </c>
      <c r="B9" t="s">
        <v>202</v>
      </c>
      <c r="F9" s="1" t="s">
        <v>17</v>
      </c>
      <c r="G9" s="1" t="s">
        <v>67</v>
      </c>
      <c r="H9" s="1" t="s">
        <v>160</v>
      </c>
    </row>
    <row r="10" spans="1:11" ht="39" x14ac:dyDescent="0.35">
      <c r="A10" t="s">
        <v>186</v>
      </c>
      <c r="B10" t="s">
        <v>216</v>
      </c>
      <c r="F10" s="1" t="s">
        <v>21</v>
      </c>
      <c r="G10" s="1" t="s">
        <v>52</v>
      </c>
      <c r="H10" s="1" t="s">
        <v>160</v>
      </c>
    </row>
    <row r="11" spans="1:11" ht="26" x14ac:dyDescent="0.35">
      <c r="A11" t="s">
        <v>187</v>
      </c>
      <c r="B11" t="s">
        <v>214</v>
      </c>
      <c r="F11" s="1" t="s">
        <v>25</v>
      </c>
      <c r="G11" s="1" t="s">
        <v>72</v>
      </c>
      <c r="H11" s="1" t="s">
        <v>161</v>
      </c>
    </row>
    <row r="12" spans="1:11" ht="26" x14ac:dyDescent="0.35">
      <c r="A12" t="s">
        <v>188</v>
      </c>
      <c r="B12" t="s">
        <v>207</v>
      </c>
      <c r="F12" s="1" t="s">
        <v>27</v>
      </c>
      <c r="G12" s="1" t="s">
        <v>74</v>
      </c>
      <c r="H12" s="1" t="s">
        <v>161</v>
      </c>
    </row>
    <row r="13" spans="1:11" ht="39" x14ac:dyDescent="0.35">
      <c r="B13" t="s">
        <v>197</v>
      </c>
      <c r="F13" s="1" t="s">
        <v>30</v>
      </c>
      <c r="G13" s="1" t="s">
        <v>76</v>
      </c>
      <c r="H13" s="1" t="s">
        <v>160</v>
      </c>
    </row>
    <row r="14" spans="1:11" ht="52" x14ac:dyDescent="0.35">
      <c r="B14" t="s">
        <v>204</v>
      </c>
      <c r="F14" s="1" t="s">
        <v>32</v>
      </c>
      <c r="G14" s="1" t="s">
        <v>78</v>
      </c>
      <c r="H14" s="1" t="s">
        <v>160</v>
      </c>
    </row>
    <row r="15" spans="1:11" ht="52" x14ac:dyDescent="0.35">
      <c r="B15" t="s">
        <v>200</v>
      </c>
      <c r="F15" s="1" t="s">
        <v>34</v>
      </c>
      <c r="G15" s="1" t="s">
        <v>80</v>
      </c>
      <c r="H15" s="1" t="s">
        <v>160</v>
      </c>
    </row>
    <row r="16" spans="1:11" ht="26" x14ac:dyDescent="0.35">
      <c r="B16" t="s">
        <v>199</v>
      </c>
      <c r="F16" s="1" t="s">
        <v>37</v>
      </c>
      <c r="G16" s="1" t="s">
        <v>82</v>
      </c>
      <c r="H16" s="1" t="s">
        <v>161</v>
      </c>
    </row>
    <row r="17" spans="2:8" ht="52" x14ac:dyDescent="0.35">
      <c r="B17" t="s">
        <v>193</v>
      </c>
      <c r="F17" s="1" t="s">
        <v>40</v>
      </c>
      <c r="G17" s="1" t="s">
        <v>84</v>
      </c>
      <c r="H17" s="1" t="s">
        <v>162</v>
      </c>
    </row>
    <row r="18" spans="2:8" ht="26" x14ac:dyDescent="0.35">
      <c r="B18" t="s">
        <v>215</v>
      </c>
      <c r="F18" s="1" t="s">
        <v>42</v>
      </c>
      <c r="G18" s="1" t="s">
        <v>86</v>
      </c>
      <c r="H18" s="1" t="s">
        <v>160</v>
      </c>
    </row>
    <row r="19" spans="2:8" x14ac:dyDescent="0.35">
      <c r="B19" t="s">
        <v>203</v>
      </c>
      <c r="F19" s="1" t="s">
        <v>44</v>
      </c>
      <c r="G19" s="1" t="s">
        <v>54</v>
      </c>
      <c r="H19" s="1" t="s">
        <v>160</v>
      </c>
    </row>
    <row r="20" spans="2:8" ht="39" x14ac:dyDescent="0.35">
      <c r="B20" t="s">
        <v>211</v>
      </c>
      <c r="F20" s="1" t="s">
        <v>46</v>
      </c>
      <c r="G20" s="1" t="s">
        <v>54</v>
      </c>
      <c r="H20" s="1" t="s">
        <v>162</v>
      </c>
    </row>
    <row r="21" spans="2:8" x14ac:dyDescent="0.35">
      <c r="B21" t="s">
        <v>194</v>
      </c>
      <c r="G21" s="1" t="s">
        <v>86</v>
      </c>
      <c r="H21" s="1" t="s">
        <v>160</v>
      </c>
    </row>
    <row r="22" spans="2:8" x14ac:dyDescent="0.35">
      <c r="B22" t="s">
        <v>201</v>
      </c>
      <c r="G22" s="1" t="s">
        <v>54</v>
      </c>
      <c r="H22" s="1" t="s">
        <v>160</v>
      </c>
    </row>
    <row r="23" spans="2:8" ht="26" x14ac:dyDescent="0.35">
      <c r="B23" t="s">
        <v>189</v>
      </c>
      <c r="G23" s="1" t="s">
        <v>87</v>
      </c>
      <c r="H23" s="1" t="s">
        <v>163</v>
      </c>
    </row>
    <row r="24" spans="2:8" ht="26" x14ac:dyDescent="0.35">
      <c r="B24" t="s">
        <v>213</v>
      </c>
      <c r="G24" s="1" t="s">
        <v>87</v>
      </c>
      <c r="H24" s="1" t="s">
        <v>164</v>
      </c>
    </row>
    <row r="25" spans="2:8" ht="39" x14ac:dyDescent="0.35">
      <c r="B25" t="s">
        <v>190</v>
      </c>
      <c r="G25" s="1" t="s">
        <v>88</v>
      </c>
      <c r="H25" s="1" t="s">
        <v>164</v>
      </c>
    </row>
    <row r="26" spans="2:8" ht="26" x14ac:dyDescent="0.35">
      <c r="B26" t="s">
        <v>195</v>
      </c>
      <c r="G26" s="1" t="s">
        <v>90</v>
      </c>
      <c r="H26" s="1" t="s">
        <v>162</v>
      </c>
    </row>
    <row r="27" spans="2:8" ht="39" x14ac:dyDescent="0.35">
      <c r="B27" t="s">
        <v>212</v>
      </c>
      <c r="G27" s="1" t="s">
        <v>59</v>
      </c>
      <c r="H27" s="1" t="s">
        <v>163</v>
      </c>
    </row>
    <row r="28" spans="2:8" ht="26" x14ac:dyDescent="0.35">
      <c r="B28" t="s">
        <v>210</v>
      </c>
      <c r="G28" s="1" t="s">
        <v>92</v>
      </c>
      <c r="H28" s="1" t="s">
        <v>162</v>
      </c>
    </row>
    <row r="29" spans="2:8" ht="52" x14ac:dyDescent="0.35">
      <c r="B29" t="s">
        <v>191</v>
      </c>
      <c r="G29" s="1" t="s">
        <v>94</v>
      </c>
      <c r="H29" s="1" t="s">
        <v>165</v>
      </c>
    </row>
    <row r="30" spans="2:8" ht="26" x14ac:dyDescent="0.35">
      <c r="B30" t="s">
        <v>209</v>
      </c>
      <c r="G30" s="1" t="s">
        <v>225</v>
      </c>
      <c r="H30" s="1" t="s">
        <v>160</v>
      </c>
    </row>
    <row r="31" spans="2:8" ht="26" x14ac:dyDescent="0.35">
      <c r="G31" s="1" t="s">
        <v>227</v>
      </c>
      <c r="H31" s="1" t="s">
        <v>162</v>
      </c>
    </row>
    <row r="32" spans="2:8" x14ac:dyDescent="0.35">
      <c r="G32" s="1" t="s">
        <v>229</v>
      </c>
      <c r="H32" s="1" t="s">
        <v>161</v>
      </c>
    </row>
    <row r="33" spans="7:8" ht="39" x14ac:dyDescent="0.35">
      <c r="G33" s="1" t="s">
        <v>102</v>
      </c>
      <c r="H33" s="1" t="s">
        <v>166</v>
      </c>
    </row>
    <row r="34" spans="7:8" ht="39" x14ac:dyDescent="0.35">
      <c r="G34" s="1" t="s">
        <v>106</v>
      </c>
      <c r="H34" s="1" t="s">
        <v>160</v>
      </c>
    </row>
    <row r="35" spans="7:8" x14ac:dyDescent="0.35">
      <c r="G35" s="1" t="s">
        <v>108</v>
      </c>
      <c r="H35" s="1" t="s">
        <v>161</v>
      </c>
    </row>
    <row r="36" spans="7:8" x14ac:dyDescent="0.35">
      <c r="G36" s="1"/>
      <c r="H36" s="1" t="s">
        <v>160</v>
      </c>
    </row>
    <row r="37" spans="7:8" ht="39" x14ac:dyDescent="0.35">
      <c r="G37" s="1" t="s">
        <v>111</v>
      </c>
      <c r="H37" s="1" t="s">
        <v>160</v>
      </c>
    </row>
    <row r="38" spans="7:8" ht="39" x14ac:dyDescent="0.35">
      <c r="G38" s="1" t="s">
        <v>113</v>
      </c>
      <c r="H38" s="1" t="s">
        <v>166</v>
      </c>
    </row>
    <row r="39" spans="7:8" ht="26" x14ac:dyDescent="0.35">
      <c r="G39" s="1" t="s">
        <v>116</v>
      </c>
      <c r="H39" s="1" t="s">
        <v>161</v>
      </c>
    </row>
    <row r="40" spans="7:8" ht="26" x14ac:dyDescent="0.35">
      <c r="G40" s="1" t="s">
        <v>119</v>
      </c>
      <c r="H40" s="1" t="s">
        <v>161</v>
      </c>
    </row>
    <row r="41" spans="7:8" ht="26" x14ac:dyDescent="0.35">
      <c r="G41" s="1" t="s">
        <v>119</v>
      </c>
      <c r="H41" s="1" t="s">
        <v>160</v>
      </c>
    </row>
    <row r="42" spans="7:8" x14ac:dyDescent="0.35">
      <c r="G42" s="1" t="s">
        <v>123</v>
      </c>
      <c r="H42" s="1" t="s">
        <v>165</v>
      </c>
    </row>
    <row r="43" spans="7:8" ht="39" x14ac:dyDescent="0.35">
      <c r="G43" s="1" t="s">
        <v>124</v>
      </c>
      <c r="H43" s="1" t="s">
        <v>160</v>
      </c>
    </row>
    <row r="44" spans="7:8" x14ac:dyDescent="0.35">
      <c r="G44" s="1" t="s">
        <v>123</v>
      </c>
      <c r="H44" s="1" t="s">
        <v>160</v>
      </c>
    </row>
    <row r="45" spans="7:8" ht="26" x14ac:dyDescent="0.35">
      <c r="G45" s="1" t="s">
        <v>127</v>
      </c>
      <c r="H45" s="1" t="s">
        <v>160</v>
      </c>
    </row>
    <row r="46" spans="7:8" ht="26" x14ac:dyDescent="0.35">
      <c r="G46" s="1" t="s">
        <v>129</v>
      </c>
      <c r="H46" s="1" t="s">
        <v>165</v>
      </c>
    </row>
    <row r="47" spans="7:8" ht="39" x14ac:dyDescent="0.35">
      <c r="G47" s="1" t="s">
        <v>131</v>
      </c>
      <c r="H47" s="1" t="s">
        <v>165</v>
      </c>
    </row>
    <row r="48" spans="7:8" ht="26" x14ac:dyDescent="0.35">
      <c r="G48" s="1" t="s">
        <v>133</v>
      </c>
      <c r="H48" s="1" t="s">
        <v>161</v>
      </c>
    </row>
    <row r="49" spans="7:8" ht="26" x14ac:dyDescent="0.35">
      <c r="G49" s="1" t="s">
        <v>135</v>
      </c>
      <c r="H49" s="1" t="s">
        <v>161</v>
      </c>
    </row>
    <row r="50" spans="7:8" ht="39" x14ac:dyDescent="0.35">
      <c r="G50" s="1" t="s">
        <v>137</v>
      </c>
      <c r="H50" s="1" t="s">
        <v>161</v>
      </c>
    </row>
    <row r="51" spans="7:8" ht="26" x14ac:dyDescent="0.35">
      <c r="G51" s="1" t="s">
        <v>139</v>
      </c>
      <c r="H51" s="1" t="s">
        <v>161</v>
      </c>
    </row>
    <row r="52" spans="7:8" ht="26" x14ac:dyDescent="0.35">
      <c r="G52" s="1" t="s">
        <v>141</v>
      </c>
      <c r="H52" s="1" t="s">
        <v>162</v>
      </c>
    </row>
    <row r="53" spans="7:8" ht="26" x14ac:dyDescent="0.35">
      <c r="G53" s="1" t="s">
        <v>143</v>
      </c>
      <c r="H53" s="1" t="s">
        <v>160</v>
      </c>
    </row>
    <row r="54" spans="7:8" ht="26" x14ac:dyDescent="0.35">
      <c r="G54" s="1" t="s">
        <v>145</v>
      </c>
      <c r="H54" s="1" t="s">
        <v>166</v>
      </c>
    </row>
    <row r="55" spans="7:8" x14ac:dyDescent="0.35">
      <c r="H55" s="1" t="s">
        <v>162</v>
      </c>
    </row>
    <row r="56" spans="7:8" x14ac:dyDescent="0.35">
      <c r="H56" s="1" t="s">
        <v>162</v>
      </c>
    </row>
    <row r="57" spans="7:8" x14ac:dyDescent="0.35">
      <c r="H57" s="1" t="s">
        <v>163</v>
      </c>
    </row>
    <row r="58" spans="7:8" x14ac:dyDescent="0.35">
      <c r="H58" s="1" t="s">
        <v>163</v>
      </c>
    </row>
    <row r="59" spans="7:8" x14ac:dyDescent="0.35">
      <c r="H59" s="1" t="s">
        <v>160</v>
      </c>
    </row>
    <row r="60" spans="7:8" x14ac:dyDescent="0.35">
      <c r="H60" s="1" t="s">
        <v>160</v>
      </c>
    </row>
    <row r="61" spans="7:8" x14ac:dyDescent="0.35">
      <c r="H61" s="1" t="s">
        <v>160</v>
      </c>
    </row>
    <row r="62" spans="7:8" x14ac:dyDescent="0.35">
      <c r="H62" s="1" t="s">
        <v>162</v>
      </c>
    </row>
    <row r="63" spans="7:8" x14ac:dyDescent="0.35">
      <c r="H63" s="1" t="s">
        <v>161</v>
      </c>
    </row>
    <row r="64" spans="7:8" x14ac:dyDescent="0.35">
      <c r="H64" s="1" t="s">
        <v>161</v>
      </c>
    </row>
    <row r="65" spans="8:8" x14ac:dyDescent="0.35">
      <c r="H65" s="1" t="s">
        <v>162</v>
      </c>
    </row>
    <row r="66" spans="8:8" x14ac:dyDescent="0.35">
      <c r="H66" s="1" t="s">
        <v>161</v>
      </c>
    </row>
    <row r="67" spans="8:8" x14ac:dyDescent="0.35">
      <c r="H67" s="1" t="s">
        <v>161</v>
      </c>
    </row>
    <row r="68" spans="8:8" x14ac:dyDescent="0.35">
      <c r="H68" s="1" t="s">
        <v>160</v>
      </c>
    </row>
    <row r="69" spans="8:8" x14ac:dyDescent="0.35">
      <c r="H69" s="1" t="s">
        <v>162</v>
      </c>
    </row>
    <row r="70" spans="8:8" x14ac:dyDescent="0.35">
      <c r="H70" s="1" t="s">
        <v>162</v>
      </c>
    </row>
    <row r="71" spans="8:8" x14ac:dyDescent="0.35">
      <c r="H71" s="1" t="s">
        <v>161</v>
      </c>
    </row>
    <row r="72" spans="8:8" x14ac:dyDescent="0.35">
      <c r="H72" s="1" t="s">
        <v>162</v>
      </c>
    </row>
    <row r="73" spans="8:8" x14ac:dyDescent="0.35">
      <c r="H73" s="1" t="s">
        <v>160</v>
      </c>
    </row>
    <row r="74" spans="8:8" x14ac:dyDescent="0.35">
      <c r="H74" s="1" t="s">
        <v>160</v>
      </c>
    </row>
    <row r="75" spans="8:8" x14ac:dyDescent="0.35">
      <c r="H75" s="1" t="s">
        <v>160</v>
      </c>
    </row>
    <row r="76" spans="8:8" x14ac:dyDescent="0.35">
      <c r="H76" s="1" t="s">
        <v>160</v>
      </c>
    </row>
    <row r="77" spans="8:8" x14ac:dyDescent="0.35">
      <c r="H77" s="1" t="s">
        <v>160</v>
      </c>
    </row>
    <row r="78" spans="8:8" x14ac:dyDescent="0.35">
      <c r="H78" s="1" t="s">
        <v>165</v>
      </c>
    </row>
    <row r="79" spans="8:8" x14ac:dyDescent="0.35">
      <c r="H79" s="1" t="s">
        <v>162</v>
      </c>
    </row>
    <row r="80" spans="8:8" x14ac:dyDescent="0.35">
      <c r="H80" s="1" t="s">
        <v>165</v>
      </c>
    </row>
    <row r="81" spans="8:8" x14ac:dyDescent="0.35">
      <c r="H81" s="1" t="s">
        <v>161</v>
      </c>
    </row>
    <row r="82" spans="8:8" x14ac:dyDescent="0.35">
      <c r="H82" s="1" t="s">
        <v>162</v>
      </c>
    </row>
    <row r="83" spans="8:8" x14ac:dyDescent="0.35">
      <c r="H83" s="1" t="s">
        <v>160</v>
      </c>
    </row>
    <row r="84" spans="8:8" x14ac:dyDescent="0.35">
      <c r="H84" s="1" t="s">
        <v>161</v>
      </c>
    </row>
    <row r="85" spans="8:8" x14ac:dyDescent="0.35">
      <c r="H85" s="1" t="s">
        <v>162</v>
      </c>
    </row>
    <row r="86" spans="8:8" x14ac:dyDescent="0.35">
      <c r="H86" s="1" t="s">
        <v>160</v>
      </c>
    </row>
    <row r="87" spans="8:8" x14ac:dyDescent="0.35">
      <c r="H87" s="1" t="s">
        <v>164</v>
      </c>
    </row>
    <row r="88" spans="8:8" x14ac:dyDescent="0.35">
      <c r="H88" s="1" t="s">
        <v>160</v>
      </c>
    </row>
    <row r="89" spans="8:8" x14ac:dyDescent="0.35">
      <c r="H89" s="1" t="s">
        <v>162</v>
      </c>
    </row>
    <row r="90" spans="8:8" x14ac:dyDescent="0.35">
      <c r="H90" s="1" t="s">
        <v>162</v>
      </c>
    </row>
    <row r="91" spans="8:8" x14ac:dyDescent="0.35">
      <c r="H91" s="1" t="s">
        <v>160</v>
      </c>
    </row>
    <row r="92" spans="8:8" x14ac:dyDescent="0.35">
      <c r="H92" s="1" t="s">
        <v>163</v>
      </c>
    </row>
    <row r="93" spans="8:8" x14ac:dyDescent="0.35">
      <c r="H93" s="1" t="s">
        <v>160</v>
      </c>
    </row>
    <row r="94" spans="8:8" x14ac:dyDescent="0.35">
      <c r="H94" s="1" t="s">
        <v>160</v>
      </c>
    </row>
    <row r="95" spans="8:8" x14ac:dyDescent="0.35">
      <c r="H95" s="1" t="s">
        <v>164</v>
      </c>
    </row>
    <row r="96" spans="8:8" x14ac:dyDescent="0.35">
      <c r="H96" s="1" t="s">
        <v>160</v>
      </c>
    </row>
    <row r="97" spans="8:8" x14ac:dyDescent="0.35">
      <c r="H97" s="1" t="s">
        <v>160</v>
      </c>
    </row>
    <row r="98" spans="8:8" x14ac:dyDescent="0.35">
      <c r="H98" s="1" t="s">
        <v>161</v>
      </c>
    </row>
    <row r="99" spans="8:8" x14ac:dyDescent="0.35">
      <c r="H99" s="1" t="s">
        <v>160</v>
      </c>
    </row>
    <row r="100" spans="8:8" x14ac:dyDescent="0.35">
      <c r="H100" s="1" t="s">
        <v>161</v>
      </c>
    </row>
    <row r="101" spans="8:8" x14ac:dyDescent="0.35">
      <c r="H101" s="1" t="s">
        <v>165</v>
      </c>
    </row>
    <row r="102" spans="8:8" x14ac:dyDescent="0.35">
      <c r="H102" s="1" t="s">
        <v>160</v>
      </c>
    </row>
    <row r="103" spans="8:8" x14ac:dyDescent="0.35">
      <c r="H103" s="1" t="s">
        <v>160</v>
      </c>
    </row>
    <row r="104" spans="8:8" x14ac:dyDescent="0.35">
      <c r="H104" s="1" t="s">
        <v>160</v>
      </c>
    </row>
    <row r="105" spans="8:8" x14ac:dyDescent="0.35">
      <c r="H105" s="1" t="s">
        <v>161</v>
      </c>
    </row>
    <row r="106" spans="8:8" x14ac:dyDescent="0.35">
      <c r="H106" s="1" t="s">
        <v>166</v>
      </c>
    </row>
    <row r="107" spans="8:8" x14ac:dyDescent="0.35">
      <c r="H107" s="1" t="s">
        <v>160</v>
      </c>
    </row>
    <row r="108" spans="8:8" x14ac:dyDescent="0.35">
      <c r="H108" s="1" t="s">
        <v>160</v>
      </c>
    </row>
    <row r="109" spans="8:8" x14ac:dyDescent="0.35">
      <c r="H109" s="1" t="s">
        <v>167</v>
      </c>
    </row>
    <row r="110" spans="8:8" x14ac:dyDescent="0.35">
      <c r="H110" s="1" t="s">
        <v>160</v>
      </c>
    </row>
    <row r="111" spans="8:8" x14ac:dyDescent="0.35">
      <c r="H111" s="1" t="s">
        <v>160</v>
      </c>
    </row>
    <row r="112" spans="8:8" x14ac:dyDescent="0.35">
      <c r="H112" s="1" t="s">
        <v>160</v>
      </c>
    </row>
    <row r="113" spans="8:8" x14ac:dyDescent="0.35">
      <c r="H113" s="1" t="s">
        <v>160</v>
      </c>
    </row>
    <row r="114" spans="8:8" x14ac:dyDescent="0.35">
      <c r="H114" s="1" t="s">
        <v>160</v>
      </c>
    </row>
    <row r="115" spans="8:8" x14ac:dyDescent="0.35">
      <c r="H115" s="1" t="s">
        <v>161</v>
      </c>
    </row>
    <row r="116" spans="8:8" x14ac:dyDescent="0.35">
      <c r="H116" s="1" t="s">
        <v>161</v>
      </c>
    </row>
    <row r="117" spans="8:8" x14ac:dyDescent="0.35">
      <c r="H117" s="1" t="s">
        <v>160</v>
      </c>
    </row>
    <row r="118" spans="8:8" x14ac:dyDescent="0.35">
      <c r="H118" s="1" t="s">
        <v>166</v>
      </c>
    </row>
    <row r="119" spans="8:8" x14ac:dyDescent="0.35">
      <c r="H119" s="1" t="s">
        <v>161</v>
      </c>
    </row>
    <row r="120" spans="8:8" x14ac:dyDescent="0.35">
      <c r="H120" s="1" t="s">
        <v>161</v>
      </c>
    </row>
    <row r="121" spans="8:8" x14ac:dyDescent="0.35">
      <c r="H121" s="1" t="s">
        <v>165</v>
      </c>
    </row>
    <row r="122" spans="8:8" x14ac:dyDescent="0.35">
      <c r="H122" s="1" t="s">
        <v>161</v>
      </c>
    </row>
    <row r="123" spans="8:8" x14ac:dyDescent="0.35">
      <c r="H123" s="1" t="s">
        <v>165</v>
      </c>
    </row>
    <row r="124" spans="8:8" x14ac:dyDescent="0.35">
      <c r="H124" s="1" t="s">
        <v>161</v>
      </c>
    </row>
    <row r="125" spans="8:8" x14ac:dyDescent="0.35">
      <c r="H125" s="1" t="s">
        <v>161</v>
      </c>
    </row>
    <row r="126" spans="8:8" x14ac:dyDescent="0.35">
      <c r="H126" s="1" t="s">
        <v>165</v>
      </c>
    </row>
    <row r="127" spans="8:8" x14ac:dyDescent="0.35">
      <c r="H127" s="1" t="s">
        <v>160</v>
      </c>
    </row>
    <row r="128" spans="8:8" x14ac:dyDescent="0.35">
      <c r="H128" s="1" t="s">
        <v>160</v>
      </c>
    </row>
    <row r="129" spans="8:8" x14ac:dyDescent="0.35">
      <c r="H129" s="1" t="s">
        <v>161</v>
      </c>
    </row>
    <row r="130" spans="8:8" x14ac:dyDescent="0.35">
      <c r="H130" s="1" t="s">
        <v>160</v>
      </c>
    </row>
    <row r="131" spans="8:8" x14ac:dyDescent="0.35">
      <c r="H131" s="1" t="s">
        <v>160</v>
      </c>
    </row>
    <row r="132" spans="8:8" x14ac:dyDescent="0.35">
      <c r="H132" s="1" t="s">
        <v>160</v>
      </c>
    </row>
    <row r="133" spans="8:8" x14ac:dyDescent="0.35">
      <c r="H133" s="1" t="s">
        <v>165</v>
      </c>
    </row>
    <row r="134" spans="8:8" x14ac:dyDescent="0.35">
      <c r="H134" s="1" t="s">
        <v>161</v>
      </c>
    </row>
    <row r="135" spans="8:8" x14ac:dyDescent="0.35">
      <c r="H135" s="1" t="s">
        <v>160</v>
      </c>
    </row>
    <row r="136" spans="8:8" x14ac:dyDescent="0.35">
      <c r="H136" s="1" t="s">
        <v>160</v>
      </c>
    </row>
    <row r="137" spans="8:8" x14ac:dyDescent="0.35">
      <c r="H137" s="1" t="s">
        <v>160</v>
      </c>
    </row>
    <row r="138" spans="8:8" x14ac:dyDescent="0.35">
      <c r="H138" s="1" t="s">
        <v>160</v>
      </c>
    </row>
    <row r="139" spans="8:8" x14ac:dyDescent="0.35">
      <c r="H139" s="1" t="s">
        <v>160</v>
      </c>
    </row>
    <row r="140" spans="8:8" x14ac:dyDescent="0.35">
      <c r="H140" s="1" t="s">
        <v>160</v>
      </c>
    </row>
    <row r="141" spans="8:8" x14ac:dyDescent="0.35">
      <c r="H141" s="1" t="s">
        <v>162</v>
      </c>
    </row>
    <row r="142" spans="8:8" x14ac:dyDescent="0.35">
      <c r="H142" s="1" t="s">
        <v>160</v>
      </c>
    </row>
    <row r="143" spans="8:8" x14ac:dyDescent="0.35">
      <c r="H143" s="1" t="s">
        <v>160</v>
      </c>
    </row>
    <row r="144" spans="8:8" x14ac:dyDescent="0.35">
      <c r="H144" s="1" t="s">
        <v>160</v>
      </c>
    </row>
    <row r="145" spans="8:8" x14ac:dyDescent="0.35">
      <c r="H145" s="1" t="s">
        <v>161</v>
      </c>
    </row>
    <row r="146" spans="8:8" x14ac:dyDescent="0.35">
      <c r="H146" s="1" t="s">
        <v>166</v>
      </c>
    </row>
    <row r="147" spans="8:8" x14ac:dyDescent="0.35">
      <c r="H147" s="1" t="s">
        <v>160</v>
      </c>
    </row>
    <row r="148" spans="8:8" x14ac:dyDescent="0.35">
      <c r="H148" s="1" t="s">
        <v>160</v>
      </c>
    </row>
    <row r="149" spans="8:8" x14ac:dyDescent="0.35">
      <c r="H149" s="1" t="s">
        <v>160</v>
      </c>
    </row>
    <row r="150" spans="8:8" x14ac:dyDescent="0.35">
      <c r="H150" s="1" t="s">
        <v>166</v>
      </c>
    </row>
    <row r="151" spans="8:8" x14ac:dyDescent="0.35">
      <c r="H151" s="1" t="s">
        <v>160</v>
      </c>
    </row>
    <row r="152" spans="8:8" x14ac:dyDescent="0.35">
      <c r="H152" s="1" t="s">
        <v>165</v>
      </c>
    </row>
    <row r="153" spans="8:8" x14ac:dyDescent="0.35">
      <c r="H153" s="1" t="s">
        <v>160</v>
      </c>
    </row>
    <row r="154" spans="8:8" x14ac:dyDescent="0.35">
      <c r="H154" s="1" t="s">
        <v>166</v>
      </c>
    </row>
    <row r="155" spans="8:8" x14ac:dyDescent="0.35">
      <c r="H155" s="1" t="s">
        <v>160</v>
      </c>
    </row>
    <row r="156" spans="8:8" x14ac:dyDescent="0.35">
      <c r="H156" s="1" t="s">
        <v>162</v>
      </c>
    </row>
    <row r="157" spans="8:8" x14ac:dyDescent="0.35">
      <c r="H157" s="1" t="s">
        <v>168</v>
      </c>
    </row>
    <row r="158" spans="8:8" x14ac:dyDescent="0.35">
      <c r="H158" s="1" t="s">
        <v>160</v>
      </c>
    </row>
    <row r="159" spans="8:8" x14ac:dyDescent="0.35">
      <c r="H159" s="1" t="s">
        <v>160</v>
      </c>
    </row>
    <row r="160" spans="8:8" x14ac:dyDescent="0.35">
      <c r="H160" s="1" t="s">
        <v>160</v>
      </c>
    </row>
    <row r="161" spans="8:8" x14ac:dyDescent="0.35">
      <c r="H161" s="1" t="s">
        <v>160</v>
      </c>
    </row>
    <row r="162" spans="8:8" x14ac:dyDescent="0.35">
      <c r="H162" s="1" t="s">
        <v>165</v>
      </c>
    </row>
    <row r="163" spans="8:8" x14ac:dyDescent="0.35">
      <c r="H163" s="1" t="s">
        <v>160</v>
      </c>
    </row>
    <row r="164" spans="8:8" x14ac:dyDescent="0.35">
      <c r="H164" s="1" t="s">
        <v>160</v>
      </c>
    </row>
    <row r="165" spans="8:8" x14ac:dyDescent="0.35">
      <c r="H165" s="1" t="s">
        <v>160</v>
      </c>
    </row>
    <row r="166" spans="8:8" x14ac:dyDescent="0.35">
      <c r="H166" s="1" t="s">
        <v>161</v>
      </c>
    </row>
    <row r="167" spans="8:8" x14ac:dyDescent="0.35">
      <c r="H167" s="1" t="s">
        <v>160</v>
      </c>
    </row>
    <row r="168" spans="8:8" x14ac:dyDescent="0.35">
      <c r="H168" s="1" t="s">
        <v>160</v>
      </c>
    </row>
    <row r="169" spans="8:8" x14ac:dyDescent="0.35">
      <c r="H169" s="1" t="s">
        <v>162</v>
      </c>
    </row>
    <row r="170" spans="8:8" x14ac:dyDescent="0.35">
      <c r="H170" s="1" t="s">
        <v>160</v>
      </c>
    </row>
    <row r="171" spans="8:8" x14ac:dyDescent="0.35">
      <c r="H171" s="1" t="s">
        <v>160</v>
      </c>
    </row>
    <row r="172" spans="8:8" x14ac:dyDescent="0.35">
      <c r="H172" s="1" t="s">
        <v>165</v>
      </c>
    </row>
    <row r="173" spans="8:8" x14ac:dyDescent="0.35">
      <c r="H173" s="1" t="s">
        <v>163</v>
      </c>
    </row>
  </sheetData>
  <sortState xmlns:xlrd2="http://schemas.microsoft.com/office/spreadsheetml/2017/richdata2" ref="A1:B30">
    <sortCondition ref="B1:B30"/>
  </sortState>
  <phoneticPr fontId="2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c135c4ba-2280-41f8-be7d-6f21d368baa3}" enabled="1" method="Standard" siteId="{24139d14-c62c-4c47-8bdd-ce71ea1d50c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SUIVI DES STOCKS</vt:lpstr>
      <vt:lpstr>ETAT DES STOCKS</vt:lpstr>
      <vt:lpstr>Feuil1 (2)</vt:lpstr>
      <vt:lpstr>Feuil1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NGONZALA Johan (GEPSA)</dc:creator>
  <cp:lastModifiedBy>QUEVRIN Agathe (GEPSA)</cp:lastModifiedBy>
  <cp:lastPrinted>2024-02-08T09:21:35Z</cp:lastPrinted>
  <dcterms:created xsi:type="dcterms:W3CDTF">2024-01-30T09:31:49Z</dcterms:created>
  <dcterms:modified xsi:type="dcterms:W3CDTF">2024-07-12T06:28:56Z</dcterms:modified>
</cp:coreProperties>
</file>