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Sheet1!$A$1:$B$15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N5" i="1"/>
  <c r="N6" i="1"/>
  <c r="N7" i="1"/>
  <c r="N3" i="1"/>
  <c r="M4" i="1"/>
  <c r="M5" i="1"/>
  <c r="M6" i="1"/>
  <c r="M7" i="1"/>
  <c r="M3" i="1"/>
  <c r="J4" i="1"/>
  <c r="J5" i="1"/>
  <c r="J6" i="1"/>
  <c r="J7" i="1"/>
  <c r="J8" i="1"/>
  <c r="J9" i="1"/>
  <c r="J10" i="1"/>
  <c r="J11" i="1"/>
  <c r="J12" i="1"/>
  <c r="J13" i="1"/>
  <c r="J14" i="1"/>
  <c r="J3" i="1"/>
  <c r="G1" i="1"/>
  <c r="B16" i="1" l="1"/>
  <c r="C16" i="1" s="1"/>
  <c r="B11" i="1"/>
  <c r="C11" i="1" s="1"/>
  <c r="B6" i="1"/>
  <c r="B17" i="1" l="1"/>
  <c r="C6" i="1"/>
  <c r="C17" i="1" s="1"/>
</calcChain>
</file>

<file path=xl/sharedStrings.xml><?xml version="1.0" encoding="utf-8"?>
<sst xmlns="http://schemas.openxmlformats.org/spreadsheetml/2006/main" count="44" uniqueCount="12">
  <si>
    <t>Id</t>
  </si>
  <si>
    <t>number of items</t>
  </si>
  <si>
    <t>a01</t>
  </si>
  <si>
    <t>b03</t>
  </si>
  <si>
    <t>c01</t>
  </si>
  <si>
    <t>a05</t>
  </si>
  <si>
    <t>c04</t>
  </si>
  <si>
    <t>total</t>
  </si>
  <si>
    <t>marge</t>
  </si>
  <si>
    <t>MARGE PART</t>
  </si>
  <si>
    <t>id (sans doublons)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</si>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</sst>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rgb="FFFA7D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5" fillId="3" borderId="1" applyNumberFormat="0" applyAlignment="0" applyProtection="0"/>
    <xf numFmtId="0" fontId="6" fillId="4" borderId="2" applyNumberFormat="0" applyAlignment="0" applyProtection="0"/>
    <xf numFmtId="0" fontId="7" fillId="4" borderId="1" applyNumberFormat="0" applyAlignment="0" applyProtection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0" xfId="0" applyFont="1" applyFill="1"/>
    <xf numFmtId="0" fontId="5" fillId="3" borderId="1" xfId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4" borderId="1" xfId="3" applyAlignment="1">
      <alignment horizontal="center" vertical="center"/>
    </xf>
    <xf numFmtId="0" fontId="6" fillId="4" borderId="2" xfId="2" applyAlignment="1">
      <alignment horizontal="center" vertical="center"/>
    </xf>
    <xf numFmtId="0" fontId="6" fillId="4" borderId="2" xfId="2" applyAlignment="1">
      <alignment horizontal="center"/>
    </xf>
    <xf numFmtId="2" fontId="6" fillId="4" borderId="2" xfId="2" applyNumberFormat="1" applyAlignment="1">
      <alignment horizontal="center"/>
    </xf>
  </cellXfs>
  <cellStyles count="4">
    <cellStyle name="Calcul" xfId="3" builtinId="22"/>
    <cellStyle name="Entrée" xfId="1" builtinId="20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Q8" sqref="Q8"/>
    </sheetView>
  </sheetViews>
  <sheetFormatPr baseColWidth="10" defaultColWidth="9.140625" defaultRowHeight="15" x14ac:dyDescent="0.25"/>
  <cols>
    <col min="3" max="3" width="12" bestFit="1" customWidth="1"/>
    <col min="7" max="7" width="9.140625" style="6"/>
    <col min="8" max="8" width="16.140625" style="6" bestFit="1" customWidth="1"/>
    <col min="9" max="10" width="9.140625" style="6"/>
    <col min="11" max="11" width="6.5703125" customWidth="1"/>
    <col min="12" max="12" width="17.7109375" bestFit="1" customWidth="1"/>
    <col min="13" max="13" width="16.140625" bestFit="1" customWidth="1"/>
  </cols>
  <sheetData>
    <row r="1" spans="1:14" x14ac:dyDescent="0.25">
      <c r="A1" t="s">
        <v>0</v>
      </c>
      <c r="B1" t="s">
        <v>1</v>
      </c>
      <c r="C1" t="s">
        <v>8</v>
      </c>
      <c r="D1" t="s">
        <v>9</v>
      </c>
      <c r="G1" s="6">
        <f>COUNTA(G3:G1048576)</f>
        <v>12</v>
      </c>
    </row>
    <row r="2" spans="1:14" x14ac:dyDescent="0.25">
      <c r="A2" t="s">
        <v>2</v>
      </c>
      <c r="B2">
        <v>12</v>
      </c>
      <c r="C2">
        <v>2</v>
      </c>
      <c r="G2" s="5" t="s">
        <v>0</v>
      </c>
      <c r="H2" s="5" t="s">
        <v>1</v>
      </c>
      <c r="I2" s="5" t="s">
        <v>8</v>
      </c>
      <c r="J2" s="10" t="s">
        <v>11</v>
      </c>
      <c r="L2" s="11" t="s">
        <v>10</v>
      </c>
      <c r="M2" s="11" t="s">
        <v>1</v>
      </c>
      <c r="N2" s="11" t="s">
        <v>8</v>
      </c>
    </row>
    <row r="3" spans="1:14" x14ac:dyDescent="0.25">
      <c r="A3" t="s">
        <v>2</v>
      </c>
      <c r="B3">
        <v>13</v>
      </c>
      <c r="C3">
        <v>3</v>
      </c>
      <c r="G3" s="5" t="s">
        <v>2</v>
      </c>
      <c r="H3" s="5">
        <v>12</v>
      </c>
      <c r="I3" s="5">
        <v>2</v>
      </c>
      <c r="J3" s="10">
        <f>PRODUCT(H3:I3)</f>
        <v>24</v>
      </c>
      <c r="L3" s="11" t="s">
        <v>2</v>
      </c>
      <c r="M3" s="12">
        <f>SUMIF(G3:G14,L3,H3:H14)</f>
        <v>54</v>
      </c>
      <c r="N3" s="13">
        <f>SUMIF(G3:G14,L3,J3:J14)/M3</f>
        <v>3.5185185185185186</v>
      </c>
    </row>
    <row r="4" spans="1:14" x14ac:dyDescent="0.25">
      <c r="A4" t="s">
        <v>2</v>
      </c>
      <c r="B4">
        <v>23</v>
      </c>
      <c r="C4">
        <v>5</v>
      </c>
      <c r="G4" s="5" t="s">
        <v>2</v>
      </c>
      <c r="H4" s="5">
        <v>13</v>
      </c>
      <c r="I4" s="5">
        <v>3</v>
      </c>
      <c r="J4" s="10">
        <f t="shared" ref="J4:J14" si="0">PRODUCT(H4:I4)</f>
        <v>39</v>
      </c>
      <c r="L4" s="11" t="s">
        <v>5</v>
      </c>
      <c r="M4" s="12">
        <f t="shared" ref="M4:M7" si="1">SUMIF(G4:G15,L4,H4:H15)</f>
        <v>45</v>
      </c>
      <c r="N4" s="13">
        <f t="shared" ref="N4:N7" si="2">SUMIF(G4:G15,L4,J4:J15)/M4</f>
        <v>5</v>
      </c>
    </row>
    <row r="5" spans="1:14" x14ac:dyDescent="0.25">
      <c r="A5" t="s">
        <v>2</v>
      </c>
      <c r="B5">
        <v>6</v>
      </c>
      <c r="C5">
        <v>2</v>
      </c>
      <c r="G5" s="5" t="s">
        <v>2</v>
      </c>
      <c r="H5" s="5">
        <v>23</v>
      </c>
      <c r="I5" s="5">
        <v>5</v>
      </c>
      <c r="J5" s="10">
        <f t="shared" si="0"/>
        <v>115</v>
      </c>
      <c r="L5" s="11" t="s">
        <v>3</v>
      </c>
      <c r="M5" s="12">
        <f t="shared" si="1"/>
        <v>14</v>
      </c>
      <c r="N5" s="13">
        <f t="shared" si="2"/>
        <v>5.5714285714285712</v>
      </c>
    </row>
    <row r="6" spans="1:14" x14ac:dyDescent="0.25">
      <c r="A6" s="3" t="s">
        <v>2</v>
      </c>
      <c r="B6" s="1">
        <f>SUBTOTAL(9,B2,B3,B4,B5)</f>
        <v>54</v>
      </c>
      <c r="C6" s="1">
        <f>SUMPRODUCT(B2:B5,C2:C5)/B6</f>
        <v>3.5185185185185186</v>
      </c>
      <c r="G6" s="5" t="s">
        <v>2</v>
      </c>
      <c r="H6" s="5">
        <v>6</v>
      </c>
      <c r="I6" s="5">
        <v>2</v>
      </c>
      <c r="J6" s="10">
        <f t="shared" si="0"/>
        <v>12</v>
      </c>
      <c r="L6" s="11" t="s">
        <v>4</v>
      </c>
      <c r="M6" s="12">
        <f t="shared" si="1"/>
        <v>2</v>
      </c>
      <c r="N6" s="13">
        <f t="shared" si="2"/>
        <v>2</v>
      </c>
    </row>
    <row r="7" spans="1:14" x14ac:dyDescent="0.25">
      <c r="A7" t="s">
        <v>5</v>
      </c>
      <c r="B7">
        <v>45</v>
      </c>
      <c r="C7">
        <v>5</v>
      </c>
      <c r="G7" s="5" t="s">
        <v>5</v>
      </c>
      <c r="H7" s="5">
        <v>45</v>
      </c>
      <c r="I7" s="5">
        <v>5</v>
      </c>
      <c r="J7" s="10">
        <f t="shared" si="0"/>
        <v>225</v>
      </c>
      <c r="L7" s="11" t="s">
        <v>6</v>
      </c>
      <c r="M7" s="12">
        <f t="shared" si="1"/>
        <v>17</v>
      </c>
      <c r="N7" s="13">
        <f t="shared" si="2"/>
        <v>1.3529411764705883</v>
      </c>
    </row>
    <row r="8" spans="1:14" x14ac:dyDescent="0.25">
      <c r="A8" t="s">
        <v>3</v>
      </c>
      <c r="B8">
        <v>2</v>
      </c>
      <c r="C8">
        <v>3</v>
      </c>
      <c r="G8" s="5" t="s">
        <v>3</v>
      </c>
      <c r="H8" s="5">
        <v>2</v>
      </c>
      <c r="I8" s="5">
        <v>3</v>
      </c>
      <c r="J8" s="10">
        <f t="shared" si="0"/>
        <v>6</v>
      </c>
    </row>
    <row r="9" spans="1:14" x14ac:dyDescent="0.25">
      <c r="A9" t="s">
        <v>3</v>
      </c>
      <c r="B9">
        <v>3</v>
      </c>
      <c r="C9">
        <v>6</v>
      </c>
      <c r="G9" s="5" t="s">
        <v>3</v>
      </c>
      <c r="H9" s="5">
        <v>3</v>
      </c>
      <c r="I9" s="5">
        <v>6</v>
      </c>
      <c r="J9" s="10">
        <f t="shared" si="0"/>
        <v>18</v>
      </c>
    </row>
    <row r="10" spans="1:14" x14ac:dyDescent="0.25">
      <c r="A10" t="s">
        <v>3</v>
      </c>
      <c r="B10">
        <v>9</v>
      </c>
      <c r="C10">
        <v>6</v>
      </c>
      <c r="G10" s="5" t="s">
        <v>3</v>
      </c>
      <c r="H10" s="5">
        <v>9</v>
      </c>
      <c r="I10" s="5">
        <v>6</v>
      </c>
      <c r="J10" s="10">
        <f t="shared" si="0"/>
        <v>54</v>
      </c>
    </row>
    <row r="11" spans="1:14" x14ac:dyDescent="0.25">
      <c r="A11" s="2" t="s">
        <v>3</v>
      </c>
      <c r="B11">
        <f>SUBTOTAL(9,B8,B9,B10)</f>
        <v>14</v>
      </c>
      <c r="C11">
        <f>SUMPRODUCT(B8:B10,C8:C10)/B11</f>
        <v>5.5714285714285712</v>
      </c>
      <c r="G11" s="5" t="s">
        <v>4</v>
      </c>
      <c r="H11" s="5">
        <v>2</v>
      </c>
      <c r="I11" s="5">
        <v>2</v>
      </c>
      <c r="J11" s="10">
        <f t="shared" si="0"/>
        <v>4</v>
      </c>
    </row>
    <row r="12" spans="1:14" x14ac:dyDescent="0.25">
      <c r="A12" t="s">
        <v>4</v>
      </c>
      <c r="B12">
        <v>2</v>
      </c>
      <c r="C12">
        <v>2</v>
      </c>
      <c r="G12" s="5" t="s">
        <v>6</v>
      </c>
      <c r="H12" s="5">
        <v>2</v>
      </c>
      <c r="I12" s="5">
        <v>1</v>
      </c>
      <c r="J12" s="10">
        <f t="shared" si="0"/>
        <v>2</v>
      </c>
    </row>
    <row r="13" spans="1:14" x14ac:dyDescent="0.25">
      <c r="A13" t="s">
        <v>6</v>
      </c>
      <c r="B13">
        <v>2</v>
      </c>
      <c r="C13">
        <v>1</v>
      </c>
      <c r="G13" s="5" t="s">
        <v>6</v>
      </c>
      <c r="H13" s="5">
        <v>3</v>
      </c>
      <c r="I13" s="5">
        <v>3</v>
      </c>
      <c r="J13" s="10">
        <f t="shared" si="0"/>
        <v>9</v>
      </c>
    </row>
    <row r="14" spans="1:14" x14ac:dyDescent="0.25">
      <c r="A14" t="s">
        <v>6</v>
      </c>
      <c r="B14">
        <v>3</v>
      </c>
      <c r="C14">
        <v>3</v>
      </c>
      <c r="G14" s="5" t="s">
        <v>6</v>
      </c>
      <c r="H14" s="5">
        <v>12</v>
      </c>
      <c r="I14" s="5">
        <v>1</v>
      </c>
      <c r="J14" s="10">
        <f t="shared" si="0"/>
        <v>12</v>
      </c>
    </row>
    <row r="15" spans="1:14" x14ac:dyDescent="0.25">
      <c r="A15" t="s">
        <v>6</v>
      </c>
      <c r="B15">
        <v>12</v>
      </c>
      <c r="C15">
        <v>1</v>
      </c>
    </row>
    <row r="16" spans="1:14" x14ac:dyDescent="0.25">
      <c r="A16" s="2" t="s">
        <v>6</v>
      </c>
      <c r="B16">
        <f>SUBTOTAL(9,B13,B14,B15)</f>
        <v>17</v>
      </c>
      <c r="C16">
        <f>SUMPRODUCT(B13:B15,C13:C15)/B16</f>
        <v>1.3529411764705883</v>
      </c>
      <c r="G16" s="7"/>
      <c r="H16" s="8"/>
      <c r="I16" s="8"/>
      <c r="J16" s="8"/>
    </row>
    <row r="17" spans="1:11" ht="18.75" x14ac:dyDescent="0.3">
      <c r="A17" s="4" t="s">
        <v>7</v>
      </c>
      <c r="B17" s="4">
        <f>SUBTOTAL(9,B2:B15)</f>
        <v>132</v>
      </c>
      <c r="C17" s="4">
        <f>SUMPRODUCT(B6:B16,C6:C16)</f>
        <v>621</v>
      </c>
      <c r="G17" s="7"/>
      <c r="H17" s="7"/>
      <c r="I17" s="7"/>
      <c r="J17" s="7"/>
    </row>
    <row r="22" spans="1:11" x14ac:dyDescent="0.25">
      <c r="G22" s="9"/>
      <c r="K22" s="1"/>
    </row>
  </sheetData>
  <autoFilter ref="A1:B16">
    <sortState ref="A2:B16">
      <sortCondition ref="A1:A1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 NDIMBIARISON</dc:creator>
  <cp:lastModifiedBy>Thomas Recht</cp:lastModifiedBy>
  <dcterms:created xsi:type="dcterms:W3CDTF">2019-11-13T08:04:44Z</dcterms:created>
  <dcterms:modified xsi:type="dcterms:W3CDTF">2019-11-13T11:09:02Z</dcterms:modified>
</cp:coreProperties>
</file>