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20" windowWidth="24915" windowHeight="12075"/>
  </bookViews>
  <sheets>
    <sheet name="Feuil1" sheetId="1" r:id="rId1"/>
    <sheet name="Feuil2" sheetId="2" r:id="rId2"/>
    <sheet name="Feuil3" sheetId="3" r:id="rId3"/>
  </sheets>
  <definedNames>
    <definedName name="regime_age">Feuil2!$R$1:$R$10</definedName>
  </definedNames>
  <calcPr calcId="125725"/>
</workbook>
</file>

<file path=xl/calcChain.xml><?xml version="1.0" encoding="utf-8"?>
<calcChain xmlns="http://schemas.openxmlformats.org/spreadsheetml/2006/main">
  <c r="G5" i="1"/>
  <c r="R5"/>
  <c r="O5"/>
  <c r="O4"/>
  <c r="P5"/>
  <c r="F4"/>
  <c r="R4" s="1"/>
  <c r="F5"/>
  <c r="F6"/>
  <c r="F7"/>
  <c r="G4"/>
  <c r="P4" s="1"/>
  <c r="G6"/>
  <c r="G7"/>
  <c r="B3"/>
  <c r="B4"/>
  <c r="B2"/>
  <c r="F3"/>
  <c r="G3" s="1"/>
  <c r="O3" s="1"/>
  <c r="F2"/>
  <c r="O7" s="1"/>
  <c r="G2" l="1"/>
  <c r="P3"/>
  <c r="Q3" s="1"/>
  <c r="Q4"/>
  <c r="R3"/>
  <c r="R2"/>
  <c r="P2" l="1"/>
  <c r="O2"/>
  <c r="Q2" s="1"/>
  <c r="R7" s="1"/>
</calcChain>
</file>

<file path=xl/sharedStrings.xml><?xml version="1.0" encoding="utf-8"?>
<sst xmlns="http://schemas.openxmlformats.org/spreadsheetml/2006/main" count="33" uniqueCount="21">
  <si>
    <t>Régime</t>
  </si>
  <si>
    <t>Arrivé</t>
  </si>
  <si>
    <t>départ</t>
  </si>
  <si>
    <t>Total.H</t>
  </si>
  <si>
    <t>RG.2</t>
  </si>
  <si>
    <t>RG.1</t>
  </si>
  <si>
    <t>NG.1</t>
  </si>
  <si>
    <t>NG.2</t>
  </si>
  <si>
    <t>toto</t>
  </si>
  <si>
    <t>H.facturer</t>
  </si>
  <si>
    <t>Nom</t>
  </si>
  <si>
    <t>titi</t>
  </si>
  <si>
    <t>dada</t>
  </si>
  <si>
    <t>Date</t>
  </si>
  <si>
    <t>plus 6 ans</t>
  </si>
  <si>
    <t>moins 6 ans</t>
  </si>
  <si>
    <t>Total HF</t>
  </si>
  <si>
    <t>Total Heure</t>
  </si>
  <si>
    <t>Total Générale</t>
  </si>
  <si>
    <t>HF. 4</t>
  </si>
  <si>
    <t>HF. 8</t>
  </si>
</sst>
</file>

<file path=xl/styles.xml><?xml version="1.0" encoding="utf-8"?>
<styleSheet xmlns="http://schemas.openxmlformats.org/spreadsheetml/2006/main">
  <numFmts count="1">
    <numFmt numFmtId="164" formatCode="h:mm;@"/>
  </numFmts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164" fontId="0" fillId="0" borderId="0" xfId="0" applyNumberFormat="1"/>
    <xf numFmtId="0" fontId="0" fillId="0" borderId="0" xfId="0" applyNumberFormat="1"/>
    <xf numFmtId="1" fontId="0" fillId="0" borderId="0" xfId="0" applyNumberFormat="1"/>
    <xf numFmtId="0" fontId="0" fillId="2" borderId="0" xfId="0" applyNumberFormat="1" applyFill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20" fontId="0" fillId="0" borderId="0" xfId="0" applyNumberFormat="1"/>
    <xf numFmtId="20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Border="1"/>
    <xf numFmtId="164" fontId="0" fillId="2" borderId="0" xfId="0" applyNumberFormat="1" applyFill="1" applyAlignment="1">
      <alignment horizontal="center"/>
    </xf>
    <xf numFmtId="0" fontId="0" fillId="2" borderId="0" xfId="0" applyFill="1"/>
    <xf numFmtId="0" fontId="1" fillId="2" borderId="0" xfId="0" applyFont="1" applyFill="1" applyAlignment="1">
      <alignment horizontal="center"/>
    </xf>
    <xf numFmtId="0" fontId="0" fillId="2" borderId="5" xfId="0" applyFill="1" applyBorder="1"/>
    <xf numFmtId="20" fontId="0" fillId="2" borderId="5" xfId="0" applyNumberFormat="1" applyFill="1" applyBorder="1"/>
    <xf numFmtId="0" fontId="0" fillId="2" borderId="5" xfId="0" applyNumberFormat="1" applyFill="1" applyBorder="1"/>
    <xf numFmtId="0" fontId="0" fillId="2" borderId="1" xfId="0" applyFill="1" applyBorder="1"/>
    <xf numFmtId="164" fontId="0" fillId="2" borderId="5" xfId="0" applyNumberFormat="1" applyFill="1" applyBorder="1"/>
    <xf numFmtId="0" fontId="0" fillId="2" borderId="5" xfId="0" applyFill="1" applyBorder="1" applyAlignment="1">
      <alignment shrinkToFit="1"/>
    </xf>
    <xf numFmtId="0" fontId="0" fillId="0" borderId="0" xfId="0" applyNumberFormat="1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752475</xdr:colOff>
      <xdr:row>12</xdr:row>
      <xdr:rowOff>142875</xdr:rowOff>
    </xdr:from>
    <xdr:to>
      <xdr:col>12</xdr:col>
      <xdr:colOff>171450</xdr:colOff>
      <xdr:row>26</xdr:row>
      <xdr:rowOff>161925</xdr:rowOff>
    </xdr:to>
    <xdr:sp macro="" textlink="">
      <xdr:nvSpPr>
        <xdr:cNvPr id="2" name="ZoneTexte 1"/>
        <xdr:cNvSpPr txBox="1"/>
      </xdr:nvSpPr>
      <xdr:spPr>
        <a:xfrm>
          <a:off x="5324475" y="2428875"/>
          <a:ext cx="3990975" cy="2686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teste</a:t>
          </a:r>
        </a:p>
        <a:p>
          <a:endParaRPr lang="fr-FR" sz="1100"/>
        </a:p>
        <a:p>
          <a:r>
            <a:rPr lang="fr-FR" sz="1100"/>
            <a:t>=si(estvide(F5);"</a:t>
          </a:r>
          <a:r>
            <a:rPr lang="fr-FR" sz="1100" baseline="0"/>
            <a:t> ";&lt;"5:00"*1;"4";"8")</a:t>
          </a:r>
          <a:endParaRPr lang="fr-FR" sz="1100"/>
        </a:p>
        <a:p>
          <a:endParaRPr lang="fr-FR" sz="1100"/>
        </a:p>
        <a:p>
          <a:r>
            <a:rPr lang="fr-FR" sz="1100"/>
            <a:t>SI(F5&lt;"5:00"*1;"4";"8")";</a:t>
          </a:r>
        </a:p>
        <a:p>
          <a:endParaRPr lang="fr-FR" sz="1100"/>
        </a:p>
        <a:p>
          <a:r>
            <a:rPr lang="fr-FR" sz="1100"/>
            <a:t>Le probleme vient de la collone G2:G7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21"/>
  <sheetViews>
    <sheetView showZeros="0" tabSelected="1" workbookViewId="0">
      <selection activeCell="G5" sqref="G5"/>
    </sheetView>
  </sheetViews>
  <sheetFormatPr baseColWidth="10" defaultRowHeight="15"/>
  <cols>
    <col min="1" max="7" width="11.42578125" style="9"/>
  </cols>
  <sheetData>
    <row r="1" spans="1:20">
      <c r="A1" s="8" t="s">
        <v>10</v>
      </c>
      <c r="B1" s="8" t="s">
        <v>13</v>
      </c>
      <c r="C1" s="8" t="s">
        <v>0</v>
      </c>
      <c r="D1" s="8" t="s">
        <v>1</v>
      </c>
      <c r="E1" s="8" t="s">
        <v>2</v>
      </c>
      <c r="F1" s="8" t="s">
        <v>3</v>
      </c>
      <c r="G1" s="8" t="s">
        <v>9</v>
      </c>
      <c r="N1" s="16"/>
      <c r="O1" s="17" t="s">
        <v>19</v>
      </c>
      <c r="P1" s="17" t="s">
        <v>20</v>
      </c>
      <c r="Q1" s="16" t="s">
        <v>16</v>
      </c>
      <c r="R1" s="16" t="s">
        <v>17</v>
      </c>
    </row>
    <row r="2" spans="1:20">
      <c r="A2" s="9" t="s">
        <v>8</v>
      </c>
      <c r="B2" s="13">
        <f ca="1">TODAY()</f>
        <v>41956</v>
      </c>
      <c r="C2" s="9" t="s">
        <v>5</v>
      </c>
      <c r="D2" s="10">
        <v>0.5</v>
      </c>
      <c r="E2" s="10">
        <v>0.72986111111111107</v>
      </c>
      <c r="F2" s="15">
        <f>SUM(E2-D2)</f>
        <v>0.22986111111111107</v>
      </c>
      <c r="G2" s="7" t="str">
        <f>IF(F2&lt;"5:00"*1,"4","8")</f>
        <v>8</v>
      </c>
      <c r="H2" s="6"/>
      <c r="N2" s="21" t="s">
        <v>5</v>
      </c>
      <c r="O2" s="18">
        <f>COUNTIFS($C$2:$C$4,"RG.1",$G$2:$G$4,"4")</f>
        <v>0</v>
      </c>
      <c r="P2" s="18">
        <f>COUNTIFS(C2:C4,"RG.1",G2:G4,"8")</f>
        <v>2</v>
      </c>
      <c r="Q2" s="18">
        <f>O2*4+P2*8</f>
        <v>16</v>
      </c>
      <c r="R2" s="22">
        <f>SUMIF(C2:C4,"RG.1",F2:F4)</f>
        <v>0.56319444444444433</v>
      </c>
      <c r="S2" s="4"/>
    </row>
    <row r="3" spans="1:20">
      <c r="A3" s="9" t="s">
        <v>11</v>
      </c>
      <c r="B3" s="13">
        <f t="shared" ref="B3:B4" ca="1" si="0">TODAY()</f>
        <v>41956</v>
      </c>
      <c r="C3" s="9" t="s">
        <v>4</v>
      </c>
      <c r="D3" s="12">
        <v>0.33333333333333331</v>
      </c>
      <c r="E3" s="12">
        <v>0.5</v>
      </c>
      <c r="F3" s="15">
        <f>SUM(E3-D3)</f>
        <v>0.16666666666666669</v>
      </c>
      <c r="G3" s="7" t="str">
        <f>IF(F3&lt;"5:00"*1,"4","8")</f>
        <v>4</v>
      </c>
      <c r="N3" s="21" t="s">
        <v>4</v>
      </c>
      <c r="O3" s="18">
        <f>COUNTIFS($C$2:$C$4,"RG.2",$G$2:$G$4,"4")</f>
        <v>1</v>
      </c>
      <c r="P3" s="18">
        <f t="shared" ref="P3:P5" si="1">COUNTIFS(C3:C5,"RG.1",G3:G5,"8")</f>
        <v>1</v>
      </c>
      <c r="Q3" s="18">
        <f t="shared" ref="Q3:Q4" si="2">O3*4+P3*8</f>
        <v>12</v>
      </c>
      <c r="R3" s="22">
        <f t="shared" ref="R3:R5" si="3">SUMIF(C3:C5,"RG.1",F3:F5)</f>
        <v>0.33333333333333331</v>
      </c>
      <c r="S3" s="4"/>
      <c r="T3" s="11"/>
    </row>
    <row r="4" spans="1:20">
      <c r="A4" s="9" t="s">
        <v>12</v>
      </c>
      <c r="B4" s="13">
        <f t="shared" ca="1" si="0"/>
        <v>41956</v>
      </c>
      <c r="C4" s="9" t="s">
        <v>5</v>
      </c>
      <c r="D4" s="12">
        <v>0.33333333333333331</v>
      </c>
      <c r="E4" s="12">
        <v>0.66666666666666663</v>
      </c>
      <c r="F4" s="15">
        <f t="shared" ref="F4:F7" si="4">SUM(E4-D4)</f>
        <v>0.33333333333333331</v>
      </c>
      <c r="G4" s="7" t="str">
        <f t="shared" ref="G4:G7" si="5">IF(F4&lt;"5:00"*1,"4","8")</f>
        <v>8</v>
      </c>
      <c r="N4" s="21" t="s">
        <v>6</v>
      </c>
      <c r="O4" s="18">
        <f>COUNTIFS($C$2:$C$4,"NG.1",$G$2:$G$4,"4")</f>
        <v>0</v>
      </c>
      <c r="P4" s="18">
        <f t="shared" si="1"/>
        <v>1</v>
      </c>
      <c r="Q4" s="18">
        <f t="shared" si="2"/>
        <v>8</v>
      </c>
      <c r="R4" s="22">
        <f t="shared" si="3"/>
        <v>0.33333333333333331</v>
      </c>
      <c r="S4" s="4"/>
    </row>
    <row r="5" spans="1:20">
      <c r="B5" s="13"/>
      <c r="F5" s="15">
        <f t="shared" si="4"/>
        <v>0</v>
      </c>
      <c r="G5" s="7" t="str">
        <f>IF(F5&lt;"5:00"*1,"4","8")</f>
        <v>4</v>
      </c>
      <c r="H5" s="24"/>
      <c r="N5" s="21" t="s">
        <v>7</v>
      </c>
      <c r="O5" s="18">
        <f>COUNTIFS($C$2:$C$4,"NG.2",$G$2:$G$4,"4")</f>
        <v>0</v>
      </c>
      <c r="P5" s="18">
        <f t="shared" si="1"/>
        <v>0</v>
      </c>
      <c r="Q5" s="18"/>
      <c r="R5" s="22">
        <f t="shared" si="3"/>
        <v>0</v>
      </c>
    </row>
    <row r="6" spans="1:20">
      <c r="B6" s="13"/>
      <c r="F6" s="15">
        <f t="shared" si="4"/>
        <v>0</v>
      </c>
      <c r="G6" s="7" t="str">
        <f t="shared" si="5"/>
        <v>4</v>
      </c>
      <c r="N6" s="16"/>
      <c r="O6" s="16"/>
      <c r="P6" s="16"/>
      <c r="Q6" s="16"/>
      <c r="R6" s="16"/>
    </row>
    <row r="7" spans="1:20">
      <c r="B7" s="13"/>
      <c r="F7" s="15">
        <f t="shared" si="4"/>
        <v>0</v>
      </c>
      <c r="G7" s="7" t="str">
        <f t="shared" si="5"/>
        <v>4</v>
      </c>
      <c r="N7" s="23" t="s">
        <v>18</v>
      </c>
      <c r="O7" s="19">
        <f>SUM(F2:F4)</f>
        <v>0.72986111111111107</v>
      </c>
      <c r="P7" s="18"/>
      <c r="Q7" s="18" t="s">
        <v>16</v>
      </c>
      <c r="R7" s="20">
        <f>SUM(Q2:Q4)</f>
        <v>36</v>
      </c>
    </row>
    <row r="8" spans="1:20">
      <c r="B8" s="13"/>
    </row>
    <row r="9" spans="1:20">
      <c r="B9" s="13"/>
    </row>
    <row r="10" spans="1:20">
      <c r="B10" s="13"/>
    </row>
    <row r="11" spans="1:20">
      <c r="B11" s="13"/>
    </row>
    <row r="16" spans="1:20">
      <c r="L16" s="14"/>
      <c r="M16" s="14"/>
      <c r="N16" s="14"/>
      <c r="O16" s="14"/>
      <c r="P16" s="14"/>
      <c r="Q16" s="14"/>
      <c r="R16" s="14"/>
    </row>
    <row r="17" spans="12:18">
      <c r="L17" s="14"/>
      <c r="M17" s="14"/>
      <c r="N17" s="14"/>
      <c r="O17" s="14"/>
      <c r="P17" s="14"/>
      <c r="Q17" s="14"/>
      <c r="R17" s="14"/>
    </row>
    <row r="18" spans="12:18">
      <c r="L18" s="14"/>
      <c r="M18" s="14"/>
      <c r="N18" s="14"/>
      <c r="O18" s="14"/>
      <c r="P18" s="14"/>
      <c r="Q18" s="14"/>
      <c r="R18" s="14"/>
    </row>
    <row r="19" spans="12:18">
      <c r="L19" s="14"/>
      <c r="M19" s="14"/>
      <c r="N19" s="14"/>
      <c r="O19" s="14"/>
      <c r="P19" s="14"/>
      <c r="Q19" s="14"/>
      <c r="R19" s="14"/>
    </row>
    <row r="20" spans="12:18">
      <c r="L20" s="14"/>
      <c r="M20" s="14"/>
      <c r="N20" s="14"/>
      <c r="O20" s="14"/>
      <c r="P20" s="14"/>
      <c r="Q20" s="14"/>
      <c r="R20" s="14"/>
    </row>
    <row r="21" spans="12:18">
      <c r="L21" s="14"/>
      <c r="M21" s="14"/>
      <c r="N21" s="14"/>
      <c r="O21" s="14"/>
      <c r="P21" s="14"/>
      <c r="Q21" s="14"/>
      <c r="R21" s="14"/>
    </row>
  </sheetData>
  <dataValidations disablePrompts="1" count="1">
    <dataValidation type="list" allowBlank="1" showInputMessage="1" showErrorMessage="1" sqref="C2:C11">
      <formula1>regime_age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R1:T10"/>
  <sheetViews>
    <sheetView workbookViewId="0">
      <selection activeCell="T7" sqref="T7"/>
    </sheetView>
  </sheetViews>
  <sheetFormatPr baseColWidth="10" defaultRowHeight="15"/>
  <sheetData>
    <row r="1" spans="18:20">
      <c r="R1" s="1" t="s">
        <v>5</v>
      </c>
      <c r="S1" t="s">
        <v>15</v>
      </c>
      <c r="T1" s="5">
        <v>8</v>
      </c>
    </row>
    <row r="2" spans="18:20">
      <c r="R2" s="2" t="s">
        <v>4</v>
      </c>
      <c r="S2" t="s">
        <v>14</v>
      </c>
      <c r="T2" s="5">
        <v>4</v>
      </c>
    </row>
    <row r="3" spans="18:20">
      <c r="R3" s="2" t="s">
        <v>6</v>
      </c>
      <c r="S3" t="s">
        <v>15</v>
      </c>
    </row>
    <row r="4" spans="18:20">
      <c r="R4" s="2" t="s">
        <v>7</v>
      </c>
      <c r="S4" t="s">
        <v>14</v>
      </c>
    </row>
    <row r="5" spans="18:20">
      <c r="R5" s="2" t="s">
        <v>5</v>
      </c>
    </row>
    <row r="6" spans="18:20">
      <c r="R6" s="2" t="s">
        <v>4</v>
      </c>
    </row>
    <row r="7" spans="18:20">
      <c r="R7" s="2"/>
    </row>
    <row r="8" spans="18:20">
      <c r="R8" s="2"/>
    </row>
    <row r="9" spans="18:20">
      <c r="R9" s="2"/>
    </row>
    <row r="10" spans="18:20">
      <c r="R10" s="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regime_age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Net-Actif</dc:creator>
  <cp:lastModifiedBy>Net-Actif</cp:lastModifiedBy>
  <dcterms:created xsi:type="dcterms:W3CDTF">2014-11-13T13:47:38Z</dcterms:created>
  <dcterms:modified xsi:type="dcterms:W3CDTF">2014-11-13T20:43:51Z</dcterms:modified>
</cp:coreProperties>
</file>