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fdb7d914865668d/Documents perso/"/>
    </mc:Choice>
  </mc:AlternateContent>
  <xr:revisionPtr revIDLastSave="91" documentId="8_{84336646-89BD-4BB4-81E6-5DDA1FAE2CC7}" xr6:coauthVersionLast="47" xr6:coauthVersionMax="47" xr10:uidLastSave="{8906631C-E414-4DA3-9E4F-4C4C9BB8A0D8}"/>
  <bookViews>
    <workbookView xWindow="28680" yWindow="-120" windowWidth="29040" windowHeight="15840" activeTab="1" xr2:uid="{33EC8A56-3BC7-45CF-8376-364835FE67CE}"/>
  </bookViews>
  <sheets>
    <sheet name="Origine" sheetId="1" r:id="rId1"/>
    <sheet name="Copietableau" sheetId="8" r:id="rId2"/>
    <sheet name="Copie tableau" sheetId="10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6" i="10" l="1"/>
  <c r="G65" i="10"/>
  <c r="G64" i="10"/>
  <c r="G63" i="10"/>
  <c r="G62" i="10"/>
  <c r="G60" i="10"/>
  <c r="G59" i="10"/>
  <c r="G66" i="10" s="1"/>
  <c r="B55" i="10" s="1"/>
  <c r="F55" i="10"/>
  <c r="G54" i="10"/>
  <c r="C54" i="10"/>
  <c r="F43" i="10" s="1"/>
  <c r="G53" i="10"/>
  <c r="G52" i="10"/>
  <c r="G51" i="10"/>
  <c r="G50" i="10"/>
  <c r="G48" i="10"/>
  <c r="G47" i="10"/>
  <c r="C42" i="10"/>
  <c r="G41" i="10"/>
  <c r="G40" i="10"/>
  <c r="G39" i="10"/>
  <c r="G38" i="10"/>
  <c r="G36" i="10"/>
  <c r="G35" i="10"/>
  <c r="G33" i="10"/>
  <c r="G32" i="10"/>
  <c r="G31" i="10"/>
  <c r="G30" i="10"/>
  <c r="G28" i="10"/>
  <c r="G27" i="10"/>
  <c r="G26" i="10"/>
  <c r="G25" i="10"/>
  <c r="G42" i="10" s="1"/>
  <c r="B21" i="10" s="1"/>
  <c r="F21" i="10"/>
  <c r="C20" i="10"/>
  <c r="G19" i="10"/>
  <c r="G18" i="10"/>
  <c r="G17" i="10"/>
  <c r="G16" i="10"/>
  <c r="G14" i="10"/>
  <c r="G13" i="10"/>
  <c r="G11" i="10"/>
  <c r="E10" i="10"/>
  <c r="G10" i="10" s="1"/>
  <c r="G20" i="10" s="1"/>
  <c r="B5" i="10" s="1"/>
  <c r="W9" i="10"/>
  <c r="AA9" i="10" s="1"/>
  <c r="S9" i="10"/>
  <c r="O9" i="10"/>
  <c r="G9" i="10"/>
  <c r="F5" i="10"/>
  <c r="C66" i="8"/>
  <c r="G65" i="8"/>
  <c r="G64" i="8"/>
  <c r="G63" i="8"/>
  <c r="G62" i="8"/>
  <c r="G60" i="8"/>
  <c r="G59" i="8"/>
  <c r="G66" i="8" s="1"/>
  <c r="B55" i="8" s="1"/>
  <c r="F55" i="8"/>
  <c r="G54" i="8"/>
  <c r="C54" i="8"/>
  <c r="F43" i="8" s="1"/>
  <c r="G53" i="8"/>
  <c r="G52" i="8"/>
  <c r="G51" i="8"/>
  <c r="G50" i="8"/>
  <c r="G48" i="8"/>
  <c r="G47" i="8"/>
  <c r="C42" i="8"/>
  <c r="F21" i="8" s="1"/>
  <c r="G41" i="8"/>
  <c r="G40" i="8"/>
  <c r="G39" i="8"/>
  <c r="G38" i="8"/>
  <c r="G36" i="8"/>
  <c r="G35" i="8"/>
  <c r="G33" i="8"/>
  <c r="G32" i="8"/>
  <c r="G31" i="8"/>
  <c r="G30" i="8"/>
  <c r="G28" i="8"/>
  <c r="G27" i="8"/>
  <c r="G26" i="8"/>
  <c r="G25" i="8"/>
  <c r="G42" i="8" s="1"/>
  <c r="B21" i="8" s="1"/>
  <c r="C20" i="8"/>
  <c r="F5" i="8" s="1"/>
  <c r="G19" i="8"/>
  <c r="G18" i="8"/>
  <c r="G17" i="8"/>
  <c r="G16" i="8"/>
  <c r="G14" i="8"/>
  <c r="G13" i="8"/>
  <c r="G11" i="8"/>
  <c r="E10" i="8"/>
  <c r="G10" i="8" s="1"/>
  <c r="G20" i="8" s="1"/>
  <c r="B5" i="8" s="1"/>
  <c r="W9" i="8"/>
  <c r="AA9" i="8" s="1"/>
  <c r="S9" i="8"/>
  <c r="O9" i="8"/>
  <c r="G9" i="8"/>
  <c r="AQ34" i="10" a="1"/>
  <c r="AQ34" i="8" a="1"/>
  <c r="AO34" i="10" a="1"/>
  <c r="AP34" i="10" a="1"/>
  <c r="AO34" i="8" a="1"/>
  <c r="AP34" i="8" a="1"/>
  <c r="AQ34" i="10" l="1"/>
  <c r="AQ36" i="10" s="1"/>
  <c r="AP34" i="10"/>
  <c r="AP36" i="10" s="1"/>
  <c r="AO34" i="10"/>
  <c r="AO36" i="10" s="1"/>
  <c r="B43" i="10"/>
  <c r="AQ34" i="8"/>
  <c r="AQ36" i="8" s="1"/>
  <c r="AP34" i="8"/>
  <c r="AP36" i="8" s="1"/>
  <c r="AO34" i="8"/>
  <c r="AO36" i="8" s="1"/>
  <c r="B43" i="8"/>
  <c r="G66" i="1" l="1"/>
  <c r="B55" i="1" s="1"/>
  <c r="C66" i="1"/>
  <c r="G65" i="1"/>
  <c r="G64" i="1"/>
  <c r="G63" i="1"/>
  <c r="G62" i="1"/>
  <c r="G60" i="1"/>
  <c r="G59" i="1"/>
  <c r="F55" i="1"/>
  <c r="C54" i="1"/>
  <c r="F43" i="1" s="1"/>
  <c r="G53" i="1"/>
  <c r="G54" i="1" s="1"/>
  <c r="G52" i="1"/>
  <c r="G51" i="1"/>
  <c r="G50" i="1"/>
  <c r="G48" i="1"/>
  <c r="G47" i="1"/>
  <c r="C42" i="1"/>
  <c r="G41" i="1"/>
  <c r="G40" i="1"/>
  <c r="G39" i="1"/>
  <c r="G38" i="1"/>
  <c r="G36" i="1"/>
  <c r="G35" i="1"/>
  <c r="G33" i="1"/>
  <c r="G32" i="1"/>
  <c r="G31" i="1"/>
  <c r="G30" i="1"/>
  <c r="G28" i="1"/>
  <c r="G27" i="1"/>
  <c r="G26" i="1"/>
  <c r="G25" i="1"/>
  <c r="G42" i="1" s="1"/>
  <c r="B21" i="1" s="1"/>
  <c r="F21" i="1"/>
  <c r="C20" i="1"/>
  <c r="B5" i="1" s="1"/>
  <c r="G19" i="1"/>
  <c r="G18" i="1"/>
  <c r="G17" i="1"/>
  <c r="G16" i="1"/>
  <c r="G14" i="1"/>
  <c r="G13" i="1"/>
  <c r="G11" i="1"/>
  <c r="E10" i="1"/>
  <c r="G10" i="1" s="1"/>
  <c r="G20" i="1" s="1"/>
  <c r="S9" i="1"/>
  <c r="W9" i="1" s="1"/>
  <c r="AA9" i="1" s="1"/>
  <c r="O9" i="1"/>
  <c r="G9" i="1"/>
  <c r="AQ34" i="1" a="1"/>
  <c r="AP34" i="1" a="1"/>
  <c r="AO34" i="1" a="1"/>
  <c r="AP34" i="1" l="1"/>
  <c r="AP36" i="1" s="1"/>
  <c r="AQ34" i="1"/>
  <c r="AQ36" i="1" s="1"/>
  <c r="AO34" i="1"/>
  <c r="AO36" i="1" s="1"/>
  <c r="B43" i="1"/>
  <c r="F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<sst xmlns="http://schemas.openxmlformats.org/spreadsheetml/2006/main" count="579" uniqueCount="102">
  <si>
    <t xml:space="preserve">Sem   : Lu  au Ve </t>
  </si>
  <si>
    <t>RENTABILITE R489</t>
  </si>
  <si>
    <t>PEMP R.486 cat A / B</t>
  </si>
  <si>
    <t>Lu</t>
  </si>
  <si>
    <t>Ma</t>
  </si>
  <si>
    <t>Me</t>
  </si>
  <si>
    <t>Je</t>
  </si>
  <si>
    <t>Ve</t>
  </si>
  <si>
    <t>TESTS R 486</t>
  </si>
  <si>
    <t>SESSION</t>
  </si>
  <si>
    <t>DEVIS</t>
  </si>
  <si>
    <t>PRIX VENTE</t>
  </si>
  <si>
    <t>Coût/jour</t>
  </si>
  <si>
    <t>NJ</t>
  </si>
  <si>
    <t>COUT</t>
  </si>
  <si>
    <t xml:space="preserve">SESSION LOGICIEL </t>
  </si>
  <si>
    <t>horaires :  8h00-11h30/12h30-16h00</t>
  </si>
  <si>
    <t>Testeur</t>
  </si>
  <si>
    <t>UT</t>
  </si>
  <si>
    <t>Utilisation des 2 zones</t>
  </si>
  <si>
    <t>THEORIE</t>
  </si>
  <si>
    <t>SRB BLANCHARD</t>
  </si>
  <si>
    <t>Devis</t>
  </si>
  <si>
    <t>I-23-</t>
  </si>
  <si>
    <t xml:space="preserve"> Cat 2B + rem+ gueuse</t>
  </si>
  <si>
    <t xml:space="preserve">SALLE  </t>
  </si>
  <si>
    <t>8h00</t>
  </si>
  <si>
    <t>chariot Cat 3</t>
  </si>
  <si>
    <t>FORMATEURS</t>
  </si>
  <si>
    <t>8h15</t>
  </si>
  <si>
    <t>Transport /R</t>
  </si>
  <si>
    <t>Entreprise</t>
  </si>
  <si>
    <t>Apprenant</t>
  </si>
  <si>
    <t>A</t>
  </si>
  <si>
    <t>B</t>
  </si>
  <si>
    <t>8h30</t>
  </si>
  <si>
    <t>Formateurs / testeurs</t>
  </si>
  <si>
    <t>8h45</t>
  </si>
  <si>
    <t>Formateurs</t>
  </si>
  <si>
    <t>9h00</t>
  </si>
  <si>
    <t>Catégories R 486</t>
  </si>
  <si>
    <t>TESTEURS</t>
  </si>
  <si>
    <t>9h15</t>
  </si>
  <si>
    <t>SUPPORTS PEDAGOGIQUES ET AUTRES</t>
  </si>
  <si>
    <t>9h30</t>
  </si>
  <si>
    <t>Catégorie</t>
  </si>
  <si>
    <t>Livret mémoforma</t>
  </si>
  <si>
    <t>9h45</t>
  </si>
  <si>
    <t xml:space="preserve">A </t>
  </si>
  <si>
    <t>Livret A3 R489 (35p)</t>
  </si>
  <si>
    <t>10h00</t>
  </si>
  <si>
    <t>Stylos</t>
  </si>
  <si>
    <t>10h15</t>
  </si>
  <si>
    <t>Diffus</t>
  </si>
  <si>
    <t>10h30</t>
  </si>
  <si>
    <t>TOTAL</t>
  </si>
  <si>
    <t>10h45</t>
  </si>
  <si>
    <t>PEMP R.486</t>
  </si>
  <si>
    <t>11h00</t>
  </si>
  <si>
    <t>11h15</t>
  </si>
  <si>
    <t>11h30</t>
  </si>
  <si>
    <t>LOXAM ACCESS</t>
  </si>
  <si>
    <t>11h45</t>
  </si>
  <si>
    <t>PEMP 3B</t>
  </si>
  <si>
    <t>12h00</t>
  </si>
  <si>
    <t>PEMB 3A</t>
  </si>
  <si>
    <t>12h15</t>
  </si>
  <si>
    <t>PEMB 1B</t>
  </si>
  <si>
    <t>12h30</t>
  </si>
  <si>
    <t>Transport (A+R)</t>
  </si>
  <si>
    <t>12h45</t>
  </si>
  <si>
    <t>SOLOMAT</t>
  </si>
  <si>
    <t>13h00</t>
  </si>
  <si>
    <t>PEMP 3A</t>
  </si>
  <si>
    <t>13h15</t>
  </si>
  <si>
    <t>13h30</t>
  </si>
  <si>
    <t>*Testeurs R486*</t>
  </si>
  <si>
    <t>PEMP 1B</t>
  </si>
  <si>
    <t>13h45</t>
  </si>
  <si>
    <t>Livraison (A/R)</t>
  </si>
  <si>
    <t>14h00</t>
  </si>
  <si>
    <t>14h15</t>
  </si>
  <si>
    <t>UT Pratique</t>
  </si>
  <si>
    <t>14h30</t>
  </si>
  <si>
    <t>UT théorie</t>
  </si>
  <si>
    <t>14h45</t>
  </si>
  <si>
    <t>UT totale</t>
  </si>
  <si>
    <t>15h00</t>
  </si>
  <si>
    <t>15h15</t>
  </si>
  <si>
    <t>Livret A3 R486 (23p)</t>
  </si>
  <si>
    <t>15h30</t>
  </si>
  <si>
    <t>15h45</t>
  </si>
  <si>
    <t>16h00</t>
  </si>
  <si>
    <t>16h15</t>
  </si>
  <si>
    <t>PONT R.484</t>
  </si>
  <si>
    <t>16h30</t>
  </si>
  <si>
    <t>16h45</t>
  </si>
  <si>
    <t>LOCATION DU MATERIEL</t>
  </si>
  <si>
    <t>Livret A3 R484 (24p)</t>
  </si>
  <si>
    <t>GERBEUR R.485</t>
  </si>
  <si>
    <t>Livret A3 R485 (24p)</t>
  </si>
  <si>
    <t>afb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</si>
</sst>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000\ 00\ 000"/>
    <numFmt numFmtId="166" formatCode="[$-40C]d\-mmm;@"/>
    <numFmt numFmtId="167" formatCode="#,##0.00\ [$€-40C];\-#,##0.00\ [$€-40C]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24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name val="Arial"/>
      <family val="2"/>
    </font>
    <font>
      <sz val="7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rgb="FF954ECA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7F7FA9"/>
        <bgColor indexed="64"/>
      </patternFill>
    </fill>
    <fill>
      <patternFill patternType="solid">
        <fgColor rgb="FFFF9900"/>
        <bgColor indexed="64"/>
      </patternFill>
    </fill>
  </fills>
  <borders count="6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slantDashDot">
        <color indexed="64"/>
      </right>
      <top/>
      <bottom/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thin">
        <color indexed="64"/>
      </bottom>
      <diagonal/>
    </border>
    <border>
      <left/>
      <right/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indexed="64"/>
      </top>
      <bottom/>
      <diagonal/>
    </border>
    <border>
      <left style="slantDashDot">
        <color auto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slantDashDot">
        <color auto="1"/>
      </right>
      <top/>
      <bottom style="slantDashDot">
        <color indexed="64"/>
      </bottom>
      <diagonal/>
    </border>
    <border>
      <left style="slantDashDot">
        <color auto="1"/>
      </left>
      <right/>
      <top style="thin">
        <color indexed="64"/>
      </top>
      <bottom style="slantDashDot">
        <color auto="1"/>
      </bottom>
      <diagonal/>
    </border>
    <border>
      <left/>
      <right/>
      <top style="thin">
        <color indexed="64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258">
    <xf numFmtId="0" fontId="0" fillId="0" borderId="0" xfId="0"/>
    <xf numFmtId="0" fontId="5" fillId="2" borderId="1" xfId="2" applyFont="1" applyFill="1" applyBorder="1"/>
    <xf numFmtId="0" fontId="5" fillId="0" borderId="0" xfId="2" applyFont="1"/>
    <xf numFmtId="0" fontId="5" fillId="0" borderId="0" xfId="2" applyFont="1" applyAlignment="1">
      <alignment horizontal="center"/>
    </xf>
    <xf numFmtId="0" fontId="5" fillId="2" borderId="2" xfId="2" applyFont="1" applyFill="1" applyBorder="1"/>
    <xf numFmtId="0" fontId="5" fillId="2" borderId="3" xfId="2" applyFont="1" applyFill="1" applyBorder="1"/>
    <xf numFmtId="0" fontId="5" fillId="2" borderId="4" xfId="2" applyFont="1" applyFill="1" applyBorder="1" applyAlignment="1">
      <alignment horizontal="center"/>
    </xf>
    <xf numFmtId="0" fontId="5" fillId="2" borderId="5" xfId="2" applyFont="1" applyFill="1" applyBorder="1"/>
    <xf numFmtId="0" fontId="5" fillId="2" borderId="6" xfId="2" applyFont="1" applyFill="1" applyBorder="1"/>
    <xf numFmtId="0" fontId="5" fillId="2" borderId="7" xfId="2" applyFont="1" applyFill="1" applyBorder="1" applyAlignment="1">
      <alignment horizontal="center"/>
    </xf>
    <xf numFmtId="0" fontId="6" fillId="4" borderId="0" xfId="2" applyFont="1" applyFill="1" applyAlignment="1">
      <alignment horizontal="center"/>
    </xf>
    <xf numFmtId="9" fontId="9" fillId="2" borderId="5" xfId="1" applyFont="1" applyFill="1" applyBorder="1" applyAlignment="1">
      <alignment horizontal="center" vertical="center"/>
    </xf>
    <xf numFmtId="0" fontId="13" fillId="3" borderId="12" xfId="2" applyFont="1" applyFill="1" applyBorder="1" applyAlignment="1">
      <alignment horizontal="center" vertical="center"/>
    </xf>
    <xf numFmtId="0" fontId="13" fillId="3" borderId="19" xfId="2" applyFont="1" applyFill="1" applyBorder="1" applyAlignment="1">
      <alignment horizontal="center" vertical="center"/>
    </xf>
    <xf numFmtId="0" fontId="14" fillId="8" borderId="21" xfId="2" applyFont="1" applyFill="1" applyBorder="1" applyAlignment="1">
      <alignment horizontal="center" vertical="center"/>
    </xf>
    <xf numFmtId="0" fontId="14" fillId="8" borderId="22" xfId="2" applyFont="1" applyFill="1" applyBorder="1" applyAlignment="1">
      <alignment horizontal="center" vertical="center"/>
    </xf>
    <xf numFmtId="0" fontId="15" fillId="8" borderId="23" xfId="2" applyFont="1" applyFill="1" applyBorder="1" applyAlignment="1">
      <alignment vertical="center"/>
    </xf>
    <xf numFmtId="0" fontId="15" fillId="8" borderId="24" xfId="2" applyFont="1" applyFill="1" applyBorder="1" applyAlignment="1">
      <alignment vertical="center"/>
    </xf>
    <xf numFmtId="0" fontId="15" fillId="8" borderId="24" xfId="2" applyFont="1" applyFill="1" applyBorder="1" applyAlignment="1">
      <alignment horizontal="center" vertical="center"/>
    </xf>
    <xf numFmtId="0" fontId="14" fillId="8" borderId="25" xfId="2" applyFont="1" applyFill="1" applyBorder="1" applyAlignment="1">
      <alignment horizontal="center" vertical="center"/>
    </xf>
    <xf numFmtId="0" fontId="14" fillId="2" borderId="5" xfId="2" applyFont="1" applyFill="1" applyBorder="1" applyAlignment="1">
      <alignment horizontal="center" vertical="center"/>
    </xf>
    <xf numFmtId="49" fontId="13" fillId="3" borderId="0" xfId="2" applyNumberFormat="1" applyFont="1" applyFill="1" applyAlignment="1">
      <alignment vertical="center"/>
    </xf>
    <xf numFmtId="165" fontId="13" fillId="3" borderId="17" xfId="2" applyNumberFormat="1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2" fillId="0" borderId="0" xfId="2" applyFont="1" applyAlignment="1">
      <alignment vertical="center"/>
    </xf>
    <xf numFmtId="0" fontId="4" fillId="0" borderId="0" xfId="2" applyAlignment="1">
      <alignment horizontal="center" vertical="center"/>
    </xf>
    <xf numFmtId="49" fontId="4" fillId="0" borderId="0" xfId="2" applyNumberFormat="1" applyAlignment="1">
      <alignment horizontal="center" vertical="center"/>
    </xf>
    <xf numFmtId="164" fontId="17" fillId="0" borderId="28" xfId="2" applyNumberFormat="1" applyFont="1" applyBorder="1" applyAlignment="1">
      <alignment horizontal="center" vertical="center"/>
    </xf>
    <xf numFmtId="164" fontId="17" fillId="0" borderId="29" xfId="2" applyNumberFormat="1" applyFont="1" applyBorder="1" applyAlignment="1">
      <alignment horizontal="center" vertical="center"/>
    </xf>
    <xf numFmtId="0" fontId="16" fillId="2" borderId="5" xfId="2" applyFont="1" applyFill="1" applyBorder="1" applyAlignment="1">
      <alignment horizontal="center" vertical="center"/>
    </xf>
    <xf numFmtId="49" fontId="18" fillId="3" borderId="0" xfId="2" applyNumberFormat="1" applyFont="1" applyFill="1" applyAlignment="1">
      <alignment horizontal="right" vertical="center"/>
    </xf>
    <xf numFmtId="49" fontId="18" fillId="3" borderId="17" xfId="2" applyNumberFormat="1" applyFont="1" applyFill="1" applyBorder="1" applyAlignment="1">
      <alignment horizontal="left" vertical="center"/>
    </xf>
    <xf numFmtId="0" fontId="1" fillId="0" borderId="0" xfId="2" applyFont="1" applyAlignment="1">
      <alignment vertical="center"/>
    </xf>
    <xf numFmtId="49" fontId="4" fillId="0" borderId="0" xfId="2" applyNumberFormat="1" applyAlignment="1">
      <alignment vertical="center"/>
    </xf>
    <xf numFmtId="0" fontId="17" fillId="0" borderId="34" xfId="2" applyFont="1" applyBorder="1" applyAlignment="1">
      <alignment horizontal="center" vertical="center"/>
    </xf>
    <xf numFmtId="164" fontId="17" fillId="0" borderId="35" xfId="2" applyNumberFormat="1" applyFont="1" applyBorder="1" applyAlignment="1">
      <alignment horizontal="center" vertical="center"/>
    </xf>
    <xf numFmtId="0" fontId="19" fillId="0" borderId="35" xfId="2" applyFont="1" applyBorder="1" applyAlignment="1">
      <alignment horizontal="center" vertical="center"/>
    </xf>
    <xf numFmtId="164" fontId="17" fillId="0" borderId="36" xfId="2" applyNumberFormat="1" applyFont="1" applyBorder="1" applyAlignment="1">
      <alignment horizontal="center" vertical="center"/>
    </xf>
    <xf numFmtId="164" fontId="17" fillId="2" borderId="5" xfId="2" applyNumberFormat="1" applyFont="1" applyFill="1" applyBorder="1" applyAlignment="1">
      <alignment horizontal="center" vertical="center"/>
    </xf>
    <xf numFmtId="0" fontId="17" fillId="0" borderId="37" xfId="2" applyFont="1" applyBorder="1" applyAlignment="1">
      <alignment horizontal="center" vertical="center"/>
    </xf>
    <xf numFmtId="0" fontId="17" fillId="0" borderId="38" xfId="2" applyFont="1" applyBorder="1" applyAlignment="1">
      <alignment horizontal="center" vertical="center"/>
    </xf>
    <xf numFmtId="0" fontId="17" fillId="0" borderId="39" xfId="2" applyFont="1" applyBorder="1" applyAlignment="1">
      <alignment horizontal="center" vertical="center"/>
    </xf>
    <xf numFmtId="0" fontId="17" fillId="0" borderId="40" xfId="2" applyFont="1" applyBorder="1" applyAlignment="1">
      <alignment horizontal="center" vertical="center"/>
    </xf>
    <xf numFmtId="0" fontId="17" fillId="0" borderId="41" xfId="2" applyFont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17" fillId="0" borderId="35" xfId="2" applyFont="1" applyBorder="1" applyAlignment="1">
      <alignment horizontal="center" vertical="center"/>
    </xf>
    <xf numFmtId="49" fontId="17" fillId="0" borderId="28" xfId="2" applyNumberFormat="1" applyFont="1" applyBorder="1" applyAlignment="1">
      <alignment horizontal="center" vertical="center"/>
    </xf>
    <xf numFmtId="49" fontId="21" fillId="0" borderId="36" xfId="2" applyNumberFormat="1" applyFont="1" applyBorder="1" applyAlignment="1">
      <alignment horizontal="center" vertical="center"/>
    </xf>
    <xf numFmtId="0" fontId="17" fillId="0" borderId="17" xfId="2" applyFont="1" applyBorder="1" applyAlignment="1">
      <alignment horizontal="center" vertical="center"/>
    </xf>
    <xf numFmtId="0" fontId="21" fillId="0" borderId="27" xfId="2" applyFont="1" applyBorder="1" applyAlignment="1">
      <alignment horizontal="center" vertical="center"/>
    </xf>
    <xf numFmtId="0" fontId="23" fillId="0" borderId="30" xfId="2" applyFont="1" applyBorder="1" applyAlignment="1">
      <alignment horizontal="center" vertical="center"/>
    </xf>
    <xf numFmtId="0" fontId="16" fillId="0" borderId="17" xfId="2" applyFont="1" applyBorder="1" applyAlignment="1">
      <alignment horizontal="center" vertical="center"/>
    </xf>
    <xf numFmtId="0" fontId="21" fillId="0" borderId="18" xfId="2" applyFont="1" applyBorder="1" applyAlignment="1">
      <alignment horizontal="center" vertical="center"/>
    </xf>
    <xf numFmtId="0" fontId="17" fillId="0" borderId="18" xfId="2" applyFont="1" applyBorder="1" applyAlignment="1">
      <alignment horizontal="center" vertical="center"/>
    </xf>
    <xf numFmtId="0" fontId="25" fillId="0" borderId="34" xfId="2" applyFont="1" applyBorder="1" applyAlignment="1">
      <alignment horizontal="center" vertical="center"/>
    </xf>
    <xf numFmtId="0" fontId="5" fillId="4" borderId="23" xfId="2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11" fillId="0" borderId="42" xfId="2" applyNumberFormat="1" applyFont="1" applyBorder="1" applyAlignment="1">
      <alignment horizontal="center" vertical="center"/>
    </xf>
    <xf numFmtId="164" fontId="16" fillId="0" borderId="43" xfId="2" applyNumberFormat="1" applyFont="1" applyBorder="1" applyAlignment="1">
      <alignment horizontal="center" vertical="center"/>
    </xf>
    <xf numFmtId="0" fontId="11" fillId="0" borderId="44" xfId="2" applyFont="1" applyBorder="1" applyAlignment="1">
      <alignment horizontal="center" vertical="center"/>
    </xf>
    <xf numFmtId="0" fontId="11" fillId="0" borderId="45" xfId="2" applyFont="1" applyBorder="1" applyAlignment="1">
      <alignment horizontal="center" vertical="center"/>
    </xf>
    <xf numFmtId="0" fontId="11" fillId="0" borderId="42" xfId="2" applyFont="1" applyBorder="1" applyAlignment="1">
      <alignment horizontal="center" vertical="center"/>
    </xf>
    <xf numFmtId="164" fontId="11" fillId="0" borderId="46" xfId="2" applyNumberFormat="1" applyFont="1" applyBorder="1" applyAlignment="1">
      <alignment vertical="center"/>
    </xf>
    <xf numFmtId="0" fontId="17" fillId="0" borderId="28" xfId="2" applyFont="1" applyBorder="1" applyAlignment="1">
      <alignment horizontal="center" vertical="center"/>
    </xf>
    <xf numFmtId="0" fontId="17" fillId="2" borderId="5" xfId="2" applyFont="1" applyFill="1" applyBorder="1" applyAlignment="1">
      <alignment horizontal="center" vertical="center"/>
    </xf>
    <xf numFmtId="0" fontId="17" fillId="4" borderId="39" xfId="2" applyFont="1" applyFill="1" applyBorder="1" applyAlignment="1">
      <alignment horizontal="center" vertical="center"/>
    </xf>
    <xf numFmtId="0" fontId="17" fillId="4" borderId="38" xfId="2" applyFont="1" applyFill="1" applyBorder="1" applyAlignment="1">
      <alignment horizontal="center" vertical="center"/>
    </xf>
    <xf numFmtId="0" fontId="17" fillId="2" borderId="5" xfId="2" applyFont="1" applyFill="1" applyBorder="1" applyAlignment="1">
      <alignment vertical="center"/>
    </xf>
    <xf numFmtId="0" fontId="17" fillId="9" borderId="39" xfId="2" applyFont="1" applyFill="1" applyBorder="1" applyAlignment="1">
      <alignment horizontal="center" vertical="center"/>
    </xf>
    <xf numFmtId="0" fontId="17" fillId="9" borderId="38" xfId="2" applyFont="1" applyFill="1" applyBorder="1" applyAlignment="1">
      <alignment horizontal="center" vertical="center"/>
    </xf>
    <xf numFmtId="0" fontId="17" fillId="9" borderId="41" xfId="2" applyFont="1" applyFill="1" applyBorder="1" applyAlignment="1">
      <alignment horizontal="center" vertical="center"/>
    </xf>
    <xf numFmtId="167" fontId="17" fillId="0" borderId="35" xfId="2" applyNumberFormat="1" applyFont="1" applyBorder="1" applyAlignment="1">
      <alignment horizontal="center" vertical="center"/>
    </xf>
    <xf numFmtId="0" fontId="5" fillId="13" borderId="47" xfId="2" applyFont="1" applyFill="1" applyBorder="1"/>
    <xf numFmtId="0" fontId="5" fillId="13" borderId="48" xfId="2" applyFont="1" applyFill="1" applyBorder="1" applyAlignment="1">
      <alignment horizontal="center" vertical="center"/>
    </xf>
    <xf numFmtId="0" fontId="5" fillId="13" borderId="49" xfId="2" applyFont="1" applyFill="1" applyBorder="1"/>
    <xf numFmtId="0" fontId="17" fillId="11" borderId="28" xfId="2" applyFont="1" applyFill="1" applyBorder="1" applyAlignment="1">
      <alignment horizontal="center" vertical="center"/>
    </xf>
    <xf numFmtId="0" fontId="17" fillId="11" borderId="35" xfId="2" applyFont="1" applyFill="1" applyBorder="1" applyAlignment="1">
      <alignment horizontal="center" vertical="center"/>
    </xf>
    <xf numFmtId="0" fontId="22" fillId="0" borderId="0" xfId="2" applyFont="1" applyAlignment="1">
      <alignment horizontal="left" vertical="center"/>
    </xf>
    <xf numFmtId="0" fontId="22" fillId="0" borderId="0" xfId="2" applyFont="1" applyAlignment="1">
      <alignment vertical="center"/>
    </xf>
    <xf numFmtId="164" fontId="11" fillId="0" borderId="13" xfId="2" applyNumberFormat="1" applyFont="1" applyBorder="1" applyAlignment="1">
      <alignment horizontal="center" vertical="center"/>
    </xf>
    <xf numFmtId="164" fontId="16" fillId="0" borderId="50" xfId="2" applyNumberFormat="1" applyFont="1" applyBorder="1" applyAlignment="1">
      <alignment horizontal="center" vertical="center"/>
    </xf>
    <xf numFmtId="0" fontId="11" fillId="0" borderId="51" xfId="2" applyFont="1" applyBorder="1" applyAlignment="1">
      <alignment horizontal="center" vertical="center"/>
    </xf>
    <xf numFmtId="0" fontId="11" fillId="0" borderId="12" xfId="2" applyFont="1" applyBorder="1" applyAlignment="1">
      <alignment horizontal="center" vertical="center"/>
    </xf>
    <xf numFmtId="0" fontId="11" fillId="0" borderId="13" xfId="2" applyFont="1" applyBorder="1" applyAlignment="1">
      <alignment horizontal="center" vertical="center"/>
    </xf>
    <xf numFmtId="164" fontId="11" fillId="0" borderId="27" xfId="2" applyNumberFormat="1" applyFont="1" applyBorder="1" applyAlignment="1">
      <alignment vertical="center"/>
    </xf>
    <xf numFmtId="0" fontId="17" fillId="0" borderId="52" xfId="2" applyFont="1" applyBorder="1" applyAlignment="1">
      <alignment horizontal="center" vertical="center"/>
    </xf>
    <xf numFmtId="0" fontId="17" fillId="0" borderId="53" xfId="2" applyFont="1" applyBorder="1" applyAlignment="1">
      <alignment horizontal="center" vertical="center"/>
    </xf>
    <xf numFmtId="0" fontId="17" fillId="0" borderId="54" xfId="2" applyFont="1" applyBorder="1" applyAlignment="1">
      <alignment horizontal="center" vertical="center"/>
    </xf>
    <xf numFmtId="0" fontId="17" fillId="0" borderId="32" xfId="2" applyFont="1" applyBorder="1" applyAlignment="1">
      <alignment horizontal="center" vertical="center"/>
    </xf>
    <xf numFmtId="164" fontId="11" fillId="2" borderId="5" xfId="2" applyNumberFormat="1" applyFont="1" applyFill="1" applyBorder="1" applyAlignment="1">
      <alignment vertical="center"/>
    </xf>
    <xf numFmtId="0" fontId="16" fillId="0" borderId="57" xfId="2" applyFont="1" applyBorder="1" applyAlignment="1">
      <alignment horizontal="center" vertical="center"/>
    </xf>
    <xf numFmtId="0" fontId="21" fillId="0" borderId="58" xfId="2" applyFont="1" applyBorder="1" applyAlignment="1">
      <alignment horizontal="center" vertical="center"/>
    </xf>
    <xf numFmtId="0" fontId="5" fillId="2" borderId="59" xfId="2" applyFont="1" applyFill="1" applyBorder="1"/>
    <xf numFmtId="0" fontId="22" fillId="0" borderId="60" xfId="2" applyFont="1" applyBorder="1" applyAlignment="1">
      <alignment vertical="center"/>
    </xf>
    <xf numFmtId="0" fontId="22" fillId="0" borderId="61" xfId="2" applyFont="1" applyBorder="1" applyAlignment="1">
      <alignment vertical="center"/>
    </xf>
    <xf numFmtId="0" fontId="5" fillId="0" borderId="62" xfId="2" applyFont="1" applyBorder="1"/>
    <xf numFmtId="0" fontId="5" fillId="2" borderId="63" xfId="2" applyFont="1" applyFill="1" applyBorder="1" applyAlignment="1">
      <alignment horizontal="center"/>
    </xf>
    <xf numFmtId="0" fontId="27" fillId="0" borderId="0" xfId="2" applyFont="1" applyAlignment="1">
      <alignment horizontal="left"/>
    </xf>
    <xf numFmtId="0" fontId="16" fillId="18" borderId="0" xfId="0" applyFont="1" applyFill="1" applyAlignment="1">
      <alignment horizontal="center" vertical="center"/>
    </xf>
    <xf numFmtId="0" fontId="16" fillId="19" borderId="0" xfId="0" applyFont="1" applyFill="1" applyAlignment="1">
      <alignment horizontal="center" vertical="center"/>
    </xf>
    <xf numFmtId="0" fontId="16" fillId="17" borderId="0" xfId="0" applyFont="1" applyFill="1" applyAlignment="1">
      <alignment horizontal="center" vertical="center"/>
    </xf>
    <xf numFmtId="0" fontId="16" fillId="20" borderId="0" xfId="2" applyFont="1" applyFill="1" applyAlignment="1">
      <alignment horizontal="center" vertical="center"/>
    </xf>
    <xf numFmtId="0" fontId="16" fillId="21" borderId="0" xfId="2" applyFont="1" applyFill="1" applyAlignment="1">
      <alignment horizontal="center" vertical="center"/>
    </xf>
    <xf numFmtId="0" fontId="16" fillId="23" borderId="0" xfId="2" applyFont="1" applyFill="1" applyAlignment="1">
      <alignment horizontal="center" vertical="center"/>
    </xf>
    <xf numFmtId="0" fontId="16" fillId="24" borderId="0" xfId="2" applyFont="1" applyFill="1" applyAlignment="1">
      <alignment horizontal="center" vertical="center"/>
    </xf>
    <xf numFmtId="0" fontId="16" fillId="25" borderId="0" xfId="2" applyFont="1" applyFill="1" applyAlignment="1">
      <alignment horizontal="center" vertical="center"/>
    </xf>
    <xf numFmtId="0" fontId="16" fillId="26" borderId="0" xfId="0" applyFont="1" applyFill="1" applyAlignment="1">
      <alignment horizontal="center" vertical="center"/>
    </xf>
    <xf numFmtId="0" fontId="16" fillId="27" borderId="0" xfId="2" applyFont="1" applyFill="1" applyAlignment="1">
      <alignment horizontal="center" vertical="center"/>
    </xf>
    <xf numFmtId="0" fontId="5" fillId="2" borderId="64" xfId="2" applyFont="1" applyFill="1" applyBorder="1"/>
    <xf numFmtId="0" fontId="5" fillId="4" borderId="0" xfId="2" applyFont="1" applyFill="1"/>
    <xf numFmtId="0" fontId="5" fillId="4" borderId="0" xfId="2" applyFont="1" applyFill="1" applyAlignment="1">
      <alignment horizontal="center"/>
    </xf>
    <xf numFmtId="0" fontId="6" fillId="3" borderId="0" xfId="2" applyFont="1" applyFill="1" applyAlignment="1">
      <alignment horizontal="center" vertical="center"/>
    </xf>
    <xf numFmtId="164" fontId="7" fillId="5" borderId="8" xfId="2" applyNumberFormat="1" applyFont="1" applyFill="1" applyBorder="1" applyAlignment="1">
      <alignment horizontal="center" vertical="center"/>
    </xf>
    <xf numFmtId="164" fontId="7" fillId="5" borderId="1" xfId="2" applyNumberFormat="1" applyFont="1" applyFill="1" applyBorder="1" applyAlignment="1">
      <alignment horizontal="center" vertical="center"/>
    </xf>
    <xf numFmtId="164" fontId="7" fillId="5" borderId="14" xfId="2" applyNumberFormat="1" applyFont="1" applyFill="1" applyBorder="1" applyAlignment="1">
      <alignment horizontal="center" vertical="center"/>
    </xf>
    <xf numFmtId="164" fontId="7" fillId="5" borderId="15" xfId="2" applyNumberFormat="1" applyFont="1" applyFill="1" applyBorder="1" applyAlignment="1">
      <alignment horizontal="center" vertical="center"/>
    </xf>
    <xf numFmtId="0" fontId="8" fillId="6" borderId="9" xfId="2" applyFont="1" applyFill="1" applyBorder="1" applyAlignment="1">
      <alignment horizontal="center" vertical="center"/>
    </xf>
    <xf numFmtId="0" fontId="8" fillId="6" borderId="1" xfId="2" applyFont="1" applyFill="1" applyBorder="1" applyAlignment="1">
      <alignment horizontal="center" vertical="center"/>
    </xf>
    <xf numFmtId="0" fontId="8" fillId="6" borderId="16" xfId="2" applyFont="1" applyFill="1" applyBorder="1" applyAlignment="1">
      <alignment horizontal="center" vertical="center"/>
    </xf>
    <xf numFmtId="0" fontId="8" fillId="6" borderId="15" xfId="2" applyFont="1" applyFill="1" applyBorder="1" applyAlignment="1">
      <alignment horizontal="center" vertical="center"/>
    </xf>
    <xf numFmtId="9" fontId="7" fillId="5" borderId="9" xfId="1" applyFont="1" applyFill="1" applyBorder="1" applyAlignment="1">
      <alignment horizontal="center" vertical="center"/>
    </xf>
    <xf numFmtId="9" fontId="7" fillId="5" borderId="8" xfId="1" applyFont="1" applyFill="1" applyBorder="1" applyAlignment="1">
      <alignment horizontal="center" vertical="center"/>
    </xf>
    <xf numFmtId="9" fontId="7" fillId="5" borderId="16" xfId="1" applyFont="1" applyFill="1" applyBorder="1" applyAlignment="1">
      <alignment horizontal="center" vertical="center"/>
    </xf>
    <xf numFmtId="9" fontId="7" fillId="5" borderId="14" xfId="1" applyFont="1" applyFill="1" applyBorder="1" applyAlignment="1">
      <alignment horizontal="center" vertical="center"/>
    </xf>
    <xf numFmtId="0" fontId="10" fillId="7" borderId="8" xfId="2" applyFont="1" applyFill="1" applyBorder="1" applyAlignment="1">
      <alignment horizontal="center" vertical="center" wrapText="1"/>
    </xf>
    <xf numFmtId="0" fontId="10" fillId="7" borderId="10" xfId="2" applyFont="1" applyFill="1" applyBorder="1" applyAlignment="1">
      <alignment horizontal="center" vertical="center" wrapText="1"/>
    </xf>
    <xf numFmtId="0" fontId="10" fillId="7" borderId="0" xfId="2" applyFont="1" applyFill="1" applyAlignment="1">
      <alignment horizontal="center" vertical="center" wrapText="1"/>
    </xf>
    <xf numFmtId="0" fontId="10" fillId="7" borderId="17" xfId="2" applyFont="1" applyFill="1" applyBorder="1" applyAlignment="1">
      <alignment horizontal="center" vertical="center" wrapText="1"/>
    </xf>
    <xf numFmtId="14" fontId="11" fillId="7" borderId="11" xfId="2" applyNumberFormat="1" applyFont="1" applyFill="1" applyBorder="1" applyAlignment="1">
      <alignment horizontal="center" vertical="center"/>
    </xf>
    <xf numFmtId="14" fontId="11" fillId="7" borderId="8" xfId="2" applyNumberFormat="1" applyFont="1" applyFill="1" applyBorder="1" applyAlignment="1">
      <alignment horizontal="center" vertical="center"/>
    </xf>
    <xf numFmtId="14" fontId="11" fillId="7" borderId="10" xfId="2" applyNumberFormat="1" applyFont="1" applyFill="1" applyBorder="1" applyAlignment="1">
      <alignment horizontal="center" vertical="center"/>
    </xf>
    <xf numFmtId="14" fontId="11" fillId="7" borderId="18" xfId="2" applyNumberFormat="1" applyFont="1" applyFill="1" applyBorder="1" applyAlignment="1">
      <alignment horizontal="center" vertical="center"/>
    </xf>
    <xf numFmtId="14" fontId="11" fillId="7" borderId="0" xfId="2" applyNumberFormat="1" applyFont="1" applyFill="1" applyAlignment="1">
      <alignment horizontal="center" vertical="center"/>
    </xf>
    <xf numFmtId="14" fontId="11" fillId="7" borderId="17" xfId="2" applyNumberFormat="1" applyFont="1" applyFill="1" applyBorder="1" applyAlignment="1">
      <alignment horizontal="center" vertical="center"/>
    </xf>
    <xf numFmtId="0" fontId="11" fillId="7" borderId="11" xfId="2" applyFont="1" applyFill="1" applyBorder="1" applyAlignment="1">
      <alignment horizontal="center" vertical="center"/>
    </xf>
    <xf numFmtId="0" fontId="11" fillId="7" borderId="8" xfId="2" applyFont="1" applyFill="1" applyBorder="1" applyAlignment="1">
      <alignment horizontal="center" vertical="center"/>
    </xf>
    <xf numFmtId="0" fontId="11" fillId="7" borderId="10" xfId="2" applyFont="1" applyFill="1" applyBorder="1" applyAlignment="1">
      <alignment horizontal="center" vertical="center"/>
    </xf>
    <xf numFmtId="0" fontId="11" fillId="7" borderId="18" xfId="2" applyFont="1" applyFill="1" applyBorder="1" applyAlignment="1">
      <alignment horizontal="center" vertical="center"/>
    </xf>
    <xf numFmtId="0" fontId="11" fillId="7" borderId="0" xfId="2" applyFont="1" applyFill="1" applyAlignment="1">
      <alignment horizontal="center" vertical="center"/>
    </xf>
    <xf numFmtId="0" fontId="11" fillId="7" borderId="17" xfId="2" applyFont="1" applyFill="1" applyBorder="1" applyAlignment="1">
      <alignment horizontal="center" vertical="center"/>
    </xf>
    <xf numFmtId="0" fontId="12" fillId="7" borderId="12" xfId="2" applyFont="1" applyFill="1" applyBorder="1" applyAlignment="1">
      <alignment horizontal="center" vertical="center"/>
    </xf>
    <xf numFmtId="0" fontId="12" fillId="7" borderId="19" xfId="2" applyFont="1" applyFill="1" applyBorder="1" applyAlignment="1">
      <alignment horizontal="center" vertical="center"/>
    </xf>
    <xf numFmtId="0" fontId="13" fillId="3" borderId="12" xfId="2" applyFont="1" applyFill="1" applyBorder="1" applyAlignment="1">
      <alignment horizontal="center" vertical="center"/>
    </xf>
    <xf numFmtId="0" fontId="13" fillId="3" borderId="19" xfId="2" applyFont="1" applyFill="1" applyBorder="1" applyAlignment="1">
      <alignment horizontal="center" vertical="center"/>
    </xf>
    <xf numFmtId="0" fontId="13" fillId="3" borderId="13" xfId="2" applyFont="1" applyFill="1" applyBorder="1" applyAlignment="1">
      <alignment horizontal="center" vertical="center"/>
    </xf>
    <xf numFmtId="0" fontId="13" fillId="3" borderId="20" xfId="2" applyFont="1" applyFill="1" applyBorder="1" applyAlignment="1">
      <alignment horizontal="center" vertical="center"/>
    </xf>
    <xf numFmtId="49" fontId="16" fillId="3" borderId="18" xfId="2" applyNumberFormat="1" applyFont="1" applyFill="1" applyBorder="1" applyAlignment="1">
      <alignment horizontal="left" vertical="center"/>
    </xf>
    <xf numFmtId="49" fontId="16" fillId="3" borderId="0" xfId="2" applyNumberFormat="1" applyFont="1" applyFill="1" applyAlignment="1">
      <alignment horizontal="left" vertical="center"/>
    </xf>
    <xf numFmtId="0" fontId="17" fillId="0" borderId="13" xfId="2" applyFont="1" applyBorder="1" applyAlignment="1">
      <alignment horizontal="center" vertical="center"/>
    </xf>
    <xf numFmtId="0" fontId="17" fillId="0" borderId="20" xfId="2" applyFont="1" applyBorder="1" applyAlignment="1">
      <alignment horizontal="center" vertical="center"/>
    </xf>
    <xf numFmtId="0" fontId="16" fillId="0" borderId="26" xfId="2" applyFont="1" applyBorder="1" applyAlignment="1">
      <alignment horizontal="center" vertical="center"/>
    </xf>
    <xf numFmtId="0" fontId="16" fillId="0" borderId="32" xfId="2" applyFont="1" applyBorder="1" applyAlignment="1">
      <alignment horizontal="center" vertical="center"/>
    </xf>
    <xf numFmtId="0" fontId="16" fillId="4" borderId="27" xfId="2" applyFont="1" applyFill="1" applyBorder="1" applyAlignment="1">
      <alignment horizontal="center" vertical="center" wrapText="1"/>
    </xf>
    <xf numFmtId="0" fontId="16" fillId="4" borderId="12" xfId="2" applyFont="1" applyFill="1" applyBorder="1" applyAlignment="1">
      <alignment horizontal="center" vertical="center" wrapText="1"/>
    </xf>
    <xf numFmtId="0" fontId="16" fillId="4" borderId="33" xfId="2" applyFont="1" applyFill="1" applyBorder="1" applyAlignment="1">
      <alignment horizontal="center" vertical="center" wrapText="1"/>
    </xf>
    <xf numFmtId="0" fontId="16" fillId="4" borderId="19" xfId="2" applyFont="1" applyFill="1" applyBorder="1" applyAlignment="1">
      <alignment horizontal="center" vertical="center" wrapText="1"/>
    </xf>
    <xf numFmtId="0" fontId="16" fillId="0" borderId="27" xfId="2" applyFont="1" applyBorder="1" applyAlignment="1">
      <alignment horizontal="center" vertical="center"/>
    </xf>
    <xf numFmtId="0" fontId="16" fillId="0" borderId="13" xfId="2" applyFont="1" applyBorder="1" applyAlignment="1">
      <alignment horizontal="center" vertical="center"/>
    </xf>
    <xf numFmtId="0" fontId="16" fillId="0" borderId="33" xfId="2" applyFont="1" applyBorder="1" applyAlignment="1">
      <alignment horizontal="center" vertical="center"/>
    </xf>
    <xf numFmtId="0" fontId="16" fillId="0" borderId="20" xfId="2" applyFont="1" applyBorder="1" applyAlignment="1">
      <alignment horizontal="center" vertical="center"/>
    </xf>
    <xf numFmtId="166" fontId="16" fillId="4" borderId="18" xfId="2" applyNumberFormat="1" applyFont="1" applyFill="1" applyBorder="1" applyAlignment="1">
      <alignment horizontal="center" vertical="center"/>
    </xf>
    <xf numFmtId="166" fontId="16" fillId="4" borderId="0" xfId="2" applyNumberFormat="1" applyFont="1" applyFill="1" applyAlignment="1">
      <alignment horizontal="center" vertical="center"/>
    </xf>
    <xf numFmtId="0" fontId="20" fillId="10" borderId="19" xfId="2" applyFont="1" applyFill="1" applyBorder="1" applyAlignment="1">
      <alignment horizontal="right" vertical="center" wrapText="1"/>
    </xf>
    <xf numFmtId="0" fontId="20" fillId="10" borderId="20" xfId="2" applyFont="1" applyFill="1" applyBorder="1" applyAlignment="1">
      <alignment horizontal="right" vertical="center" wrapText="1"/>
    </xf>
    <xf numFmtId="0" fontId="16" fillId="10" borderId="36" xfId="2" applyFont="1" applyFill="1" applyBorder="1" applyAlignment="1">
      <alignment horizontal="center" vertical="center" wrapText="1"/>
    </xf>
    <xf numFmtId="0" fontId="16" fillId="10" borderId="31" xfId="2" applyFont="1" applyFill="1" applyBorder="1" applyAlignment="1">
      <alignment horizontal="center" vertical="center" wrapText="1"/>
    </xf>
    <xf numFmtId="0" fontId="16" fillId="10" borderId="28" xfId="2" applyFont="1" applyFill="1" applyBorder="1" applyAlignment="1">
      <alignment horizontal="center" vertical="center" wrapText="1"/>
    </xf>
    <xf numFmtId="0" fontId="16" fillId="10" borderId="36" xfId="2" applyFont="1" applyFill="1" applyBorder="1" applyAlignment="1">
      <alignment horizontal="center" vertical="center"/>
    </xf>
    <xf numFmtId="0" fontId="16" fillId="10" borderId="31" xfId="2" applyFont="1" applyFill="1" applyBorder="1" applyAlignment="1">
      <alignment horizontal="center" vertical="center"/>
    </xf>
    <xf numFmtId="0" fontId="16" fillId="10" borderId="28" xfId="2" applyFont="1" applyFill="1" applyBorder="1" applyAlignment="1">
      <alignment horizontal="center" vertical="center"/>
    </xf>
    <xf numFmtId="0" fontId="16" fillId="9" borderId="30" xfId="2" applyFont="1" applyFill="1" applyBorder="1" applyAlignment="1">
      <alignment horizontal="center" vertical="center"/>
    </xf>
    <xf numFmtId="0" fontId="16" fillId="9" borderId="31" xfId="2" applyFont="1" applyFill="1" applyBorder="1" applyAlignment="1">
      <alignment horizontal="center" vertical="center"/>
    </xf>
    <xf numFmtId="0" fontId="16" fillId="4" borderId="0" xfId="2" applyFont="1" applyFill="1" applyAlignment="1">
      <alignment horizontal="left" vertical="center" wrapText="1"/>
    </xf>
    <xf numFmtId="166" fontId="16" fillId="4" borderId="0" xfId="2" applyNumberFormat="1" applyFont="1" applyFill="1" applyAlignment="1">
      <alignment horizontal="center" vertical="center" wrapText="1"/>
    </xf>
    <xf numFmtId="166" fontId="16" fillId="4" borderId="17" xfId="2" applyNumberFormat="1" applyFont="1" applyFill="1" applyBorder="1" applyAlignment="1">
      <alignment horizontal="center" vertical="center" wrapText="1"/>
    </xf>
    <xf numFmtId="166" fontId="16" fillId="4" borderId="17" xfId="2" applyNumberFormat="1" applyFont="1" applyFill="1" applyBorder="1" applyAlignment="1">
      <alignment horizontal="center" vertical="center"/>
    </xf>
    <xf numFmtId="49" fontId="22" fillId="11" borderId="27" xfId="2" applyNumberFormat="1" applyFont="1" applyFill="1" applyBorder="1" applyAlignment="1">
      <alignment horizontal="center" vertical="center"/>
    </xf>
    <xf numFmtId="49" fontId="22" fillId="11" borderId="12" xfId="2" applyNumberFormat="1" applyFont="1" applyFill="1" applyBorder="1" applyAlignment="1">
      <alignment horizontal="center" vertical="center"/>
    </xf>
    <xf numFmtId="49" fontId="22" fillId="11" borderId="13" xfId="2" applyNumberFormat="1" applyFont="1" applyFill="1" applyBorder="1" applyAlignment="1">
      <alignment horizontal="center" vertical="center"/>
    </xf>
    <xf numFmtId="0" fontId="16" fillId="10" borderId="30" xfId="2" applyFont="1" applyFill="1" applyBorder="1" applyAlignment="1">
      <alignment horizontal="center" vertical="center"/>
    </xf>
    <xf numFmtId="0" fontId="17" fillId="0" borderId="27" xfId="2" applyFont="1" applyBorder="1" applyAlignment="1">
      <alignment horizontal="center" vertical="center"/>
    </xf>
    <xf numFmtId="0" fontId="17" fillId="0" borderId="12" xfId="2" applyFont="1" applyBorder="1" applyAlignment="1">
      <alignment horizontal="center" vertical="center"/>
    </xf>
    <xf numFmtId="49" fontId="22" fillId="11" borderId="36" xfId="2" applyNumberFormat="1" applyFont="1" applyFill="1" applyBorder="1" applyAlignment="1">
      <alignment horizontal="center" vertical="center"/>
    </xf>
    <xf numFmtId="49" fontId="22" fillId="11" borderId="31" xfId="2" applyNumberFormat="1" applyFont="1" applyFill="1" applyBorder="1" applyAlignment="1">
      <alignment horizontal="center" vertical="center"/>
    </xf>
    <xf numFmtId="49" fontId="22" fillId="11" borderId="28" xfId="2" applyNumberFormat="1" applyFont="1" applyFill="1" applyBorder="1" applyAlignment="1">
      <alignment horizontal="center" vertical="center"/>
    </xf>
    <xf numFmtId="0" fontId="17" fillId="0" borderId="18" xfId="2" applyFont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24" fillId="0" borderId="0" xfId="2" applyFont="1" applyAlignment="1">
      <alignment horizontal="center" vertical="center"/>
    </xf>
    <xf numFmtId="0" fontId="17" fillId="0" borderId="17" xfId="2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6" fillId="12" borderId="30" xfId="2" applyFont="1" applyFill="1" applyBorder="1" applyAlignment="1">
      <alignment horizontal="center" vertical="center"/>
    </xf>
    <xf numFmtId="0" fontId="16" fillId="12" borderId="31" xfId="2" applyFont="1" applyFill="1" applyBorder="1" applyAlignment="1">
      <alignment horizontal="center" vertical="center"/>
    </xf>
    <xf numFmtId="0" fontId="26" fillId="0" borderId="12" xfId="2" applyFont="1" applyBorder="1" applyAlignment="1">
      <alignment horizontal="center" vertical="center"/>
    </xf>
    <xf numFmtId="0" fontId="26" fillId="0" borderId="13" xfId="2" applyFont="1" applyBorder="1" applyAlignment="1">
      <alignment horizontal="center" vertical="center"/>
    </xf>
    <xf numFmtId="0" fontId="26" fillId="0" borderId="18" xfId="2" applyFont="1" applyBorder="1" applyAlignment="1">
      <alignment horizontal="center" vertical="center"/>
    </xf>
    <xf numFmtId="0" fontId="26" fillId="0" borderId="0" xfId="2" applyFont="1" applyAlignment="1">
      <alignment horizontal="center" vertical="center"/>
    </xf>
    <xf numFmtId="0" fontId="26" fillId="0" borderId="17" xfId="2" applyFont="1" applyBorder="1" applyAlignment="1">
      <alignment horizontal="center" vertical="center"/>
    </xf>
    <xf numFmtId="0" fontId="26" fillId="0" borderId="33" xfId="2" applyFont="1" applyBorder="1" applyAlignment="1">
      <alignment horizontal="center" vertical="center"/>
    </xf>
    <xf numFmtId="0" fontId="26" fillId="0" borderId="19" xfId="2" applyFont="1" applyBorder="1" applyAlignment="1">
      <alignment horizontal="center" vertical="center"/>
    </xf>
    <xf numFmtId="0" fontId="26" fillId="0" borderId="20" xfId="2" applyFont="1" applyBorder="1" applyAlignment="1">
      <alignment horizontal="center" vertical="center"/>
    </xf>
    <xf numFmtId="0" fontId="16" fillId="0" borderId="41" xfId="2" applyFont="1" applyBorder="1" applyAlignment="1">
      <alignment horizontal="center" vertical="center"/>
    </xf>
    <xf numFmtId="0" fontId="16" fillId="0" borderId="12" xfId="2" applyFont="1" applyBorder="1" applyAlignment="1">
      <alignment horizontal="center" vertical="center"/>
    </xf>
    <xf numFmtId="0" fontId="16" fillId="0" borderId="18" xfId="2" applyFont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16" fillId="0" borderId="17" xfId="2" applyFont="1" applyBorder="1" applyAlignment="1">
      <alignment horizontal="center" vertical="center"/>
    </xf>
    <xf numFmtId="0" fontId="16" fillId="0" borderId="19" xfId="2" applyFont="1" applyBorder="1" applyAlignment="1">
      <alignment horizontal="center" vertical="center"/>
    </xf>
    <xf numFmtId="164" fontId="9" fillId="7" borderId="8" xfId="2" applyNumberFormat="1" applyFont="1" applyFill="1" applyBorder="1" applyAlignment="1">
      <alignment horizontal="center" vertical="center"/>
    </xf>
    <xf numFmtId="164" fontId="9" fillId="7" borderId="1" xfId="2" applyNumberFormat="1" applyFont="1" applyFill="1" applyBorder="1" applyAlignment="1">
      <alignment horizontal="center" vertical="center"/>
    </xf>
    <xf numFmtId="164" fontId="9" fillId="7" borderId="14" xfId="2" applyNumberFormat="1" applyFont="1" applyFill="1" applyBorder="1" applyAlignment="1">
      <alignment horizontal="center" vertical="center"/>
    </xf>
    <xf numFmtId="164" fontId="9" fillId="7" borderId="15" xfId="2" applyNumberFormat="1" applyFont="1" applyFill="1" applyBorder="1" applyAlignment="1">
      <alignment horizontal="center" vertical="center"/>
    </xf>
    <xf numFmtId="0" fontId="16" fillId="7" borderId="9" xfId="2" applyFont="1" applyFill="1" applyBorder="1" applyAlignment="1">
      <alignment horizontal="center" vertical="center"/>
    </xf>
    <xf numFmtId="0" fontId="16" fillId="7" borderId="1" xfId="2" applyFont="1" applyFill="1" applyBorder="1" applyAlignment="1">
      <alignment horizontal="center" vertical="center"/>
    </xf>
    <xf numFmtId="0" fontId="16" fillId="7" borderId="16" xfId="2" applyFont="1" applyFill="1" applyBorder="1" applyAlignment="1">
      <alignment horizontal="center" vertical="center"/>
    </xf>
    <xf numFmtId="0" fontId="16" fillId="7" borderId="15" xfId="2" applyFont="1" applyFill="1" applyBorder="1" applyAlignment="1">
      <alignment horizontal="center" vertical="center"/>
    </xf>
    <xf numFmtId="9" fontId="9" fillId="7" borderId="9" xfId="1" applyFont="1" applyFill="1" applyBorder="1" applyAlignment="1">
      <alignment horizontal="center" vertical="center"/>
    </xf>
    <xf numFmtId="9" fontId="9" fillId="7" borderId="8" xfId="1" applyFont="1" applyFill="1" applyBorder="1" applyAlignment="1">
      <alignment horizontal="center" vertical="center"/>
    </xf>
    <xf numFmtId="9" fontId="9" fillId="7" borderId="16" xfId="1" applyFont="1" applyFill="1" applyBorder="1" applyAlignment="1">
      <alignment horizontal="center" vertical="center"/>
    </xf>
    <xf numFmtId="9" fontId="9" fillId="7" borderId="14" xfId="1" applyFont="1" applyFill="1" applyBorder="1" applyAlignment="1">
      <alignment horizontal="center" vertical="center"/>
    </xf>
    <xf numFmtId="0" fontId="17" fillId="14" borderId="13" xfId="2" applyFont="1" applyFill="1" applyBorder="1" applyAlignment="1">
      <alignment horizontal="center" vertical="center"/>
    </xf>
    <xf numFmtId="0" fontId="17" fillId="14" borderId="17" xfId="2" applyFont="1" applyFill="1" applyBorder="1" applyAlignment="1">
      <alignment horizontal="center" vertical="center"/>
    </xf>
    <xf numFmtId="0" fontId="17" fillId="15" borderId="26" xfId="2" applyFont="1" applyFill="1" applyBorder="1" applyAlignment="1">
      <alignment horizontal="center" vertical="center"/>
    </xf>
    <xf numFmtId="0" fontId="17" fillId="15" borderId="41" xfId="2" applyFont="1" applyFill="1" applyBorder="1" applyAlignment="1">
      <alignment horizontal="center" vertical="center"/>
    </xf>
    <xf numFmtId="0" fontId="17" fillId="16" borderId="26" xfId="2" applyFont="1" applyFill="1" applyBorder="1" applyAlignment="1">
      <alignment horizontal="center" vertical="center"/>
    </xf>
    <xf numFmtId="0" fontId="17" fillId="16" borderId="41" xfId="2" applyFont="1" applyFill="1" applyBorder="1" applyAlignment="1">
      <alignment horizontal="center" vertical="center"/>
    </xf>
    <xf numFmtId="164" fontId="9" fillId="17" borderId="8" xfId="2" applyNumberFormat="1" applyFont="1" applyFill="1" applyBorder="1" applyAlignment="1">
      <alignment horizontal="center" vertical="center"/>
    </xf>
    <xf numFmtId="164" fontId="9" fillId="17" borderId="1" xfId="2" applyNumberFormat="1" applyFont="1" applyFill="1" applyBorder="1" applyAlignment="1">
      <alignment horizontal="center" vertical="center"/>
    </xf>
    <xf numFmtId="164" fontId="9" fillId="17" borderId="14" xfId="2" applyNumberFormat="1" applyFont="1" applyFill="1" applyBorder="1" applyAlignment="1">
      <alignment horizontal="center" vertical="center"/>
    </xf>
    <xf numFmtId="164" fontId="9" fillId="17" borderId="15" xfId="2" applyNumberFormat="1" applyFont="1" applyFill="1" applyBorder="1" applyAlignment="1">
      <alignment horizontal="center" vertical="center"/>
    </xf>
    <xf numFmtId="0" fontId="16" fillId="17" borderId="9" xfId="2" applyFont="1" applyFill="1" applyBorder="1" applyAlignment="1">
      <alignment horizontal="center" vertical="center"/>
    </xf>
    <xf numFmtId="0" fontId="16" fillId="17" borderId="1" xfId="2" applyFont="1" applyFill="1" applyBorder="1" applyAlignment="1">
      <alignment horizontal="center" vertical="center"/>
    </xf>
    <xf numFmtId="0" fontId="16" fillId="17" borderId="16" xfId="2" applyFont="1" applyFill="1" applyBorder="1" applyAlignment="1">
      <alignment horizontal="center" vertical="center"/>
    </xf>
    <xf numFmtId="0" fontId="16" fillId="17" borderId="15" xfId="2" applyFont="1" applyFill="1" applyBorder="1" applyAlignment="1">
      <alignment horizontal="center" vertical="center"/>
    </xf>
    <xf numFmtId="9" fontId="9" fillId="17" borderId="9" xfId="1" applyFont="1" applyFill="1" applyBorder="1" applyAlignment="1">
      <alignment horizontal="center" vertical="center"/>
    </xf>
    <xf numFmtId="9" fontId="9" fillId="17" borderId="8" xfId="1" applyFont="1" applyFill="1" applyBorder="1" applyAlignment="1">
      <alignment horizontal="center" vertical="center"/>
    </xf>
    <xf numFmtId="9" fontId="9" fillId="17" borderId="16" xfId="1" applyFont="1" applyFill="1" applyBorder="1" applyAlignment="1">
      <alignment horizontal="center" vertical="center"/>
    </xf>
    <xf numFmtId="9" fontId="9" fillId="17" borderId="14" xfId="1" applyFont="1" applyFill="1" applyBorder="1" applyAlignment="1">
      <alignment horizontal="center" vertical="center"/>
    </xf>
    <xf numFmtId="0" fontId="23" fillId="0" borderId="55" xfId="2" applyFont="1" applyBorder="1" applyAlignment="1">
      <alignment horizontal="left" vertical="center"/>
    </xf>
    <xf numFmtId="0" fontId="23" fillId="0" borderId="12" xfId="2" applyFont="1" applyBorder="1" applyAlignment="1">
      <alignment horizontal="left" vertical="center"/>
    </xf>
    <xf numFmtId="0" fontId="23" fillId="0" borderId="13" xfId="2" applyFont="1" applyBorder="1" applyAlignment="1">
      <alignment horizontal="left" vertical="center"/>
    </xf>
    <xf numFmtId="0" fontId="23" fillId="0" borderId="56" xfId="2" applyFont="1" applyBorder="1" applyAlignment="1">
      <alignment horizontal="left" vertical="center"/>
    </xf>
    <xf numFmtId="0" fontId="23" fillId="0" borderId="19" xfId="2" applyFont="1" applyBorder="1" applyAlignment="1">
      <alignment horizontal="left" vertical="center"/>
    </xf>
    <xf numFmtId="0" fontId="23" fillId="0" borderId="20" xfId="2" applyFont="1" applyBorder="1" applyAlignment="1">
      <alignment horizontal="left" vertical="center"/>
    </xf>
    <xf numFmtId="0" fontId="17" fillId="0" borderId="58" xfId="2" applyFont="1" applyBorder="1" applyAlignment="1">
      <alignment horizontal="center" vertical="center"/>
    </xf>
    <xf numFmtId="0" fontId="17" fillId="0" borderId="14" xfId="2" applyFont="1" applyBorder="1" applyAlignment="1">
      <alignment horizontal="center" vertical="center"/>
    </xf>
    <xf numFmtId="0" fontId="17" fillId="0" borderId="57" xfId="2" applyFont="1" applyBorder="1" applyAlignment="1">
      <alignment horizontal="center" vertical="center"/>
    </xf>
    <xf numFmtId="164" fontId="7" fillId="22" borderId="8" xfId="2" applyNumberFormat="1" applyFont="1" applyFill="1" applyBorder="1" applyAlignment="1">
      <alignment horizontal="center" vertical="center"/>
    </xf>
    <xf numFmtId="164" fontId="7" fillId="22" borderId="1" xfId="2" applyNumberFormat="1" applyFont="1" applyFill="1" applyBorder="1" applyAlignment="1">
      <alignment horizontal="center" vertical="center"/>
    </xf>
    <xf numFmtId="164" fontId="7" fillId="22" borderId="14" xfId="2" applyNumberFormat="1" applyFont="1" applyFill="1" applyBorder="1" applyAlignment="1">
      <alignment horizontal="center" vertical="center"/>
    </xf>
    <xf numFmtId="164" fontId="7" fillId="22" borderId="15" xfId="2" applyNumberFormat="1" applyFont="1" applyFill="1" applyBorder="1" applyAlignment="1">
      <alignment horizontal="center" vertical="center"/>
    </xf>
    <xf numFmtId="0" fontId="8" fillId="22" borderId="9" xfId="2" applyFont="1" applyFill="1" applyBorder="1" applyAlignment="1">
      <alignment horizontal="center" vertical="center"/>
    </xf>
    <xf numFmtId="0" fontId="8" fillId="22" borderId="1" xfId="2" applyFont="1" applyFill="1" applyBorder="1" applyAlignment="1">
      <alignment horizontal="center" vertical="center"/>
    </xf>
    <xf numFmtId="0" fontId="8" fillId="22" borderId="16" xfId="2" applyFont="1" applyFill="1" applyBorder="1" applyAlignment="1">
      <alignment horizontal="center" vertical="center"/>
    </xf>
    <xf numFmtId="0" fontId="8" fillId="22" borderId="15" xfId="2" applyFont="1" applyFill="1" applyBorder="1" applyAlignment="1">
      <alignment horizontal="center" vertical="center"/>
    </xf>
    <xf numFmtId="9" fontId="7" fillId="22" borderId="9" xfId="1" applyFont="1" applyFill="1" applyBorder="1" applyAlignment="1">
      <alignment horizontal="center" vertical="center"/>
    </xf>
    <xf numFmtId="9" fontId="7" fillId="22" borderId="8" xfId="1" applyFont="1" applyFill="1" applyBorder="1" applyAlignment="1">
      <alignment horizontal="center" vertical="center"/>
    </xf>
    <xf numFmtId="9" fontId="7" fillId="22" borderId="16" xfId="1" applyFont="1" applyFill="1" applyBorder="1" applyAlignment="1">
      <alignment horizontal="center" vertical="center"/>
    </xf>
    <xf numFmtId="9" fontId="7" fillId="22" borderId="14" xfId="1" applyFont="1" applyFill="1" applyBorder="1" applyAlignment="1">
      <alignment horizontal="center" vertical="center"/>
    </xf>
  </cellXfs>
  <cellStyles count="3">
    <cellStyle name="Normal" xfId="0" builtinId="0"/>
    <cellStyle name="Normal 2" xfId="2" xr:uid="{BEE8B3C3-6427-4AD2-B34F-C16B4A7B74FA}"/>
    <cellStyle name="Pourcentag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28575</xdr:colOff>
          <xdr:row>4</xdr:row>
          <xdr:rowOff>19050</xdr:rowOff>
        </xdr:from>
        <xdr:to>
          <xdr:col>30</xdr:col>
          <xdr:colOff>657225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0</xdr:rowOff>
        </xdr:from>
        <xdr:to>
          <xdr:col>0</xdr:col>
          <xdr:colOff>657225</xdr:colOff>
          <xdr:row>5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257175</xdr:colOff>
          <xdr:row>31</xdr:row>
          <xdr:rowOff>57150</xdr:rowOff>
        </xdr:from>
        <xdr:to>
          <xdr:col>45</xdr:col>
          <xdr:colOff>200025</xdr:colOff>
          <xdr:row>32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Trigrame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28575</xdr:colOff>
          <xdr:row>4</xdr:row>
          <xdr:rowOff>19050</xdr:rowOff>
        </xdr:from>
        <xdr:to>
          <xdr:col>30</xdr:col>
          <xdr:colOff>657225</xdr:colOff>
          <xdr:row>5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0</xdr:rowOff>
        </xdr:from>
        <xdr:to>
          <xdr:col>0</xdr:col>
          <xdr:colOff>657225</xdr:colOff>
          <xdr:row>5</xdr:row>
          <xdr:rowOff>171450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257175</xdr:colOff>
          <xdr:row>31</xdr:row>
          <xdr:rowOff>57150</xdr:rowOff>
        </xdr:from>
        <xdr:to>
          <xdr:col>45</xdr:col>
          <xdr:colOff>200025</xdr:colOff>
          <xdr:row>32</xdr:row>
          <xdr:rowOff>180975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Trigrame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28575</xdr:colOff>
          <xdr:row>4</xdr:row>
          <xdr:rowOff>19050</xdr:rowOff>
        </xdr:from>
        <xdr:to>
          <xdr:col>30</xdr:col>
          <xdr:colOff>657225</xdr:colOff>
          <xdr:row>5</xdr:row>
          <xdr:rowOff>161925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0</xdr:rowOff>
        </xdr:from>
        <xdr:to>
          <xdr:col>0</xdr:col>
          <xdr:colOff>657225</xdr:colOff>
          <xdr:row>5</xdr:row>
          <xdr:rowOff>171450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257175</xdr:colOff>
          <xdr:row>31</xdr:row>
          <xdr:rowOff>57150</xdr:rowOff>
        </xdr:from>
        <xdr:to>
          <xdr:col>45</xdr:col>
          <xdr:colOff>200025</xdr:colOff>
          <xdr:row>32</xdr:row>
          <xdr:rowOff>180975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Trigrame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DFD0B-8D68-4C14-BE08-6BD62ADE6140}">
  <sheetPr codeName="Feuil1"/>
  <dimension ref="A1:AU88"/>
  <sheetViews>
    <sheetView zoomScale="70" zoomScaleNormal="70" workbookViewId="0">
      <selection activeCell="AS35" sqref="AS35"/>
    </sheetView>
  </sheetViews>
  <sheetFormatPr baseColWidth="10" defaultRowHeight="15" x14ac:dyDescent="0.25"/>
  <cols>
    <col min="1" max="1" width="10.85546875" style="109" customWidth="1"/>
    <col min="2" max="2" width="13.85546875" style="2" customWidth="1"/>
    <col min="3" max="3" width="13.140625" style="2" customWidth="1"/>
    <col min="4" max="4" width="22.140625" style="2" customWidth="1"/>
    <col min="5" max="5" width="10.28515625" style="3" customWidth="1"/>
    <col min="6" max="6" width="6.140625" style="2" customWidth="1"/>
    <col min="7" max="7" width="11.140625" style="2" customWidth="1"/>
    <col min="8" max="8" width="10.85546875" style="2" customWidth="1"/>
    <col min="9" max="9" width="25.7109375" style="2" customWidth="1"/>
    <col min="10" max="10" width="32.7109375" style="2" customWidth="1"/>
    <col min="11" max="21" width="3.28515625" style="2" customWidth="1"/>
    <col min="22" max="23" width="3.28515625" style="97" customWidth="1"/>
    <col min="24" max="26" width="3.28515625" style="2" customWidth="1"/>
    <col min="27" max="28" width="3.28515625" style="97" customWidth="1"/>
    <col min="29" max="30" width="3.28515625" style="2" customWidth="1"/>
    <col min="31" max="31" width="10.85546875" style="2" customWidth="1"/>
    <col min="32" max="38" width="11.42578125" style="2" customWidth="1"/>
    <col min="39" max="39" width="13.7109375" style="2" customWidth="1"/>
    <col min="40" max="40" width="15.7109375" style="2" customWidth="1"/>
    <col min="41" max="45" width="11.42578125" style="2" customWidth="1"/>
    <col min="46" max="46" width="6.28515625" style="2" customWidth="1"/>
    <col min="47" max="47" width="10.85546875" style="2" customWidth="1"/>
  </cols>
  <sheetData>
    <row r="1" spans="1:47" x14ac:dyDescent="0.25">
      <c r="A1" s="1"/>
      <c r="H1" s="4"/>
      <c r="I1" s="111" t="s">
        <v>0</v>
      </c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5"/>
      <c r="AU1" s="6"/>
    </row>
    <row r="2" spans="1:47" x14ac:dyDescent="0.25">
      <c r="A2" s="7"/>
      <c r="H2" s="7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8"/>
      <c r="AU2" s="9"/>
    </row>
    <row r="3" spans="1:47" x14ac:dyDescent="0.25">
      <c r="A3" s="7"/>
      <c r="H3" s="7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8"/>
      <c r="AU3" s="9"/>
    </row>
    <row r="4" spans="1:47" ht="32.25" thickBot="1" x14ac:dyDescent="0.55000000000000004">
      <c r="A4" s="7"/>
      <c r="H4" s="7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8"/>
      <c r="AU4" s="9"/>
    </row>
    <row r="5" spans="1:47" ht="21" x14ac:dyDescent="0.25">
      <c r="A5" s="7"/>
      <c r="B5" s="112">
        <f>C20-G20</f>
        <v>0</v>
      </c>
      <c r="C5" s="113"/>
      <c r="D5" s="116" t="s">
        <v>1</v>
      </c>
      <c r="E5" s="117"/>
      <c r="F5" s="120" t="str">
        <f>IF(C20&lt;&gt;0, B5/B20, "0%")</f>
        <v>0%</v>
      </c>
      <c r="G5" s="121"/>
      <c r="H5" s="11"/>
      <c r="I5" s="124" t="s">
        <v>2</v>
      </c>
      <c r="J5" s="125"/>
      <c r="K5" s="128" t="s">
        <v>3</v>
      </c>
      <c r="L5" s="129"/>
      <c r="M5" s="129"/>
      <c r="N5" s="130"/>
      <c r="O5" s="134" t="s">
        <v>4</v>
      </c>
      <c r="P5" s="135"/>
      <c r="Q5" s="135"/>
      <c r="R5" s="136"/>
      <c r="S5" s="128" t="s">
        <v>5</v>
      </c>
      <c r="T5" s="129"/>
      <c r="U5" s="129"/>
      <c r="V5" s="130"/>
      <c r="W5" s="128" t="s">
        <v>6</v>
      </c>
      <c r="X5" s="129"/>
      <c r="Y5" s="129"/>
      <c r="Z5" s="130"/>
      <c r="AA5" s="134" t="s">
        <v>7</v>
      </c>
      <c r="AB5" s="135"/>
      <c r="AC5" s="135"/>
      <c r="AD5" s="135"/>
      <c r="AE5" s="8"/>
      <c r="AF5" s="140" t="s">
        <v>8</v>
      </c>
      <c r="AG5" s="140"/>
      <c r="AH5" s="140"/>
      <c r="AI5" s="140"/>
      <c r="AJ5" s="140"/>
      <c r="AK5" s="140"/>
      <c r="AL5" s="140"/>
      <c r="AM5" s="142" t="s">
        <v>9</v>
      </c>
      <c r="AN5" s="12"/>
      <c r="AO5" s="142"/>
      <c r="AP5" s="142"/>
      <c r="AQ5" s="142"/>
      <c r="AR5" s="144"/>
      <c r="AU5" s="9"/>
    </row>
    <row r="6" spans="1:47" ht="21.75" thickBot="1" x14ac:dyDescent="0.3">
      <c r="A6" s="7"/>
      <c r="B6" s="114"/>
      <c r="C6" s="115"/>
      <c r="D6" s="118"/>
      <c r="E6" s="119"/>
      <c r="F6" s="122"/>
      <c r="G6" s="123"/>
      <c r="H6" s="11"/>
      <c r="I6" s="126"/>
      <c r="J6" s="127"/>
      <c r="K6" s="131"/>
      <c r="L6" s="132"/>
      <c r="M6" s="132"/>
      <c r="N6" s="133"/>
      <c r="O6" s="137"/>
      <c r="P6" s="138"/>
      <c r="Q6" s="138"/>
      <c r="R6" s="139"/>
      <c r="S6" s="131"/>
      <c r="T6" s="132"/>
      <c r="U6" s="132"/>
      <c r="V6" s="133"/>
      <c r="W6" s="131"/>
      <c r="X6" s="132"/>
      <c r="Y6" s="132"/>
      <c r="Z6" s="133"/>
      <c r="AA6" s="137"/>
      <c r="AB6" s="138"/>
      <c r="AC6" s="138"/>
      <c r="AD6" s="138"/>
      <c r="AE6" s="8"/>
      <c r="AF6" s="141"/>
      <c r="AG6" s="141"/>
      <c r="AH6" s="141"/>
      <c r="AI6" s="141"/>
      <c r="AJ6" s="141"/>
      <c r="AK6" s="141"/>
      <c r="AL6" s="141"/>
      <c r="AM6" s="143"/>
      <c r="AN6" s="13"/>
      <c r="AO6" s="143"/>
      <c r="AP6" s="143"/>
      <c r="AQ6" s="143"/>
      <c r="AR6" s="145"/>
      <c r="AU6" s="9"/>
    </row>
    <row r="7" spans="1:47" ht="21" x14ac:dyDescent="0.25">
      <c r="A7" s="7"/>
      <c r="B7" s="14" t="s">
        <v>10</v>
      </c>
      <c r="C7" s="15" t="s">
        <v>11</v>
      </c>
      <c r="D7" s="16"/>
      <c r="E7" s="17" t="s">
        <v>12</v>
      </c>
      <c r="F7" s="18" t="s">
        <v>13</v>
      </c>
      <c r="G7" s="19" t="s">
        <v>14</v>
      </c>
      <c r="H7" s="20"/>
      <c r="I7" s="21" t="s">
        <v>15</v>
      </c>
      <c r="J7" s="22"/>
      <c r="K7" s="146" t="s">
        <v>16</v>
      </c>
      <c r="L7" s="147"/>
      <c r="M7" s="147"/>
      <c r="N7" s="147"/>
      <c r="O7" s="147"/>
      <c r="P7" s="147"/>
      <c r="Q7" s="147"/>
      <c r="R7" s="147"/>
      <c r="S7" s="147"/>
      <c r="T7" s="147"/>
      <c r="U7" s="147"/>
      <c r="V7" s="147"/>
      <c r="W7" s="147"/>
      <c r="X7" s="147"/>
      <c r="Y7" s="147"/>
      <c r="Z7" s="147"/>
      <c r="AA7" s="147"/>
      <c r="AB7" s="147"/>
      <c r="AC7" s="147"/>
      <c r="AD7" s="147"/>
      <c r="AE7" s="8"/>
      <c r="AF7" s="148"/>
      <c r="AG7" s="150" t="s">
        <v>17</v>
      </c>
      <c r="AH7" s="150" t="s">
        <v>18</v>
      </c>
      <c r="AI7" s="152" t="s">
        <v>19</v>
      </c>
      <c r="AJ7" s="153"/>
      <c r="AK7" s="153"/>
      <c r="AL7" s="156" t="s">
        <v>20</v>
      </c>
      <c r="AM7" s="157"/>
      <c r="AN7" s="23"/>
      <c r="AO7" s="24"/>
      <c r="AP7" s="24"/>
      <c r="AQ7" s="25"/>
      <c r="AR7" s="26"/>
      <c r="AU7" s="9"/>
    </row>
    <row r="8" spans="1:47" ht="18.75" x14ac:dyDescent="0.25">
      <c r="A8" s="7"/>
      <c r="B8" s="27"/>
      <c r="C8" s="28">
        <v>0</v>
      </c>
      <c r="D8" s="170" t="s">
        <v>21</v>
      </c>
      <c r="E8" s="171"/>
      <c r="F8" s="171"/>
      <c r="G8" s="171"/>
      <c r="H8" s="29"/>
      <c r="I8" s="30" t="s">
        <v>22</v>
      </c>
      <c r="J8" s="31" t="s">
        <v>23</v>
      </c>
      <c r="K8" s="146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8"/>
      <c r="AF8" s="149"/>
      <c r="AG8" s="151"/>
      <c r="AH8" s="151"/>
      <c r="AI8" s="154"/>
      <c r="AJ8" s="155"/>
      <c r="AK8" s="155"/>
      <c r="AL8" s="158"/>
      <c r="AM8" s="159"/>
      <c r="AN8" s="23"/>
      <c r="AO8" s="24"/>
      <c r="AP8" s="24"/>
      <c r="AQ8" s="32"/>
      <c r="AR8" s="33"/>
      <c r="AU8" s="9"/>
    </row>
    <row r="9" spans="1:47" ht="15.75" x14ac:dyDescent="0.25">
      <c r="A9" s="7"/>
      <c r="B9" s="27"/>
      <c r="C9" s="28">
        <v>0</v>
      </c>
      <c r="D9" s="34" t="s">
        <v>24</v>
      </c>
      <c r="E9" s="35">
        <v>154</v>
      </c>
      <c r="F9" s="36"/>
      <c r="G9" s="37">
        <f t="shared" ref="G9:G14" si="0">E9*F9</f>
        <v>0</v>
      </c>
      <c r="H9" s="38"/>
      <c r="I9" s="172" t="s">
        <v>25</v>
      </c>
      <c r="J9" s="172"/>
      <c r="K9" s="173"/>
      <c r="L9" s="173"/>
      <c r="M9" s="173"/>
      <c r="N9" s="174"/>
      <c r="O9" s="160">
        <f>K9+1</f>
        <v>1</v>
      </c>
      <c r="P9" s="161"/>
      <c r="Q9" s="161"/>
      <c r="R9" s="175"/>
      <c r="S9" s="160">
        <f>O9+1</f>
        <v>2</v>
      </c>
      <c r="T9" s="161"/>
      <c r="U9" s="161"/>
      <c r="V9" s="175"/>
      <c r="W9" s="160">
        <f>S9+1</f>
        <v>3</v>
      </c>
      <c r="X9" s="161"/>
      <c r="Y9" s="161"/>
      <c r="Z9" s="175"/>
      <c r="AA9" s="160">
        <f>W9+1</f>
        <v>4</v>
      </c>
      <c r="AB9" s="161"/>
      <c r="AC9" s="161"/>
      <c r="AD9" s="161"/>
      <c r="AE9" s="8"/>
      <c r="AF9" s="39" t="s">
        <v>26</v>
      </c>
      <c r="AG9" s="40"/>
      <c r="AH9" s="40"/>
      <c r="AI9" s="41"/>
      <c r="AJ9" s="41"/>
      <c r="AK9" s="41"/>
      <c r="AL9" s="42" t="s">
        <v>26</v>
      </c>
      <c r="AM9" s="43"/>
      <c r="AN9" s="44"/>
      <c r="AO9" s="25"/>
      <c r="AP9" s="25"/>
      <c r="AQ9" s="32"/>
      <c r="AR9" s="33"/>
      <c r="AU9" s="9"/>
    </row>
    <row r="10" spans="1:47" ht="15.75" x14ac:dyDescent="0.25">
      <c r="A10" s="7"/>
      <c r="B10" s="27"/>
      <c r="C10" s="28">
        <v>0</v>
      </c>
      <c r="D10" s="34" t="s">
        <v>27</v>
      </c>
      <c r="E10" s="35">
        <f>1.1*50</f>
        <v>55.000000000000007</v>
      </c>
      <c r="F10" s="45"/>
      <c r="G10" s="37">
        <f t="shared" si="0"/>
        <v>0</v>
      </c>
      <c r="H10" s="38"/>
      <c r="I10" s="162" t="s">
        <v>28</v>
      </c>
      <c r="J10" s="163"/>
      <c r="K10" s="164"/>
      <c r="L10" s="165"/>
      <c r="M10" s="165"/>
      <c r="N10" s="166"/>
      <c r="O10" s="167"/>
      <c r="P10" s="168"/>
      <c r="Q10" s="168"/>
      <c r="R10" s="169"/>
      <c r="S10" s="164"/>
      <c r="T10" s="165"/>
      <c r="U10" s="165"/>
      <c r="V10" s="166"/>
      <c r="W10" s="164"/>
      <c r="X10" s="165"/>
      <c r="Y10" s="165"/>
      <c r="Z10" s="166"/>
      <c r="AA10" s="164"/>
      <c r="AB10" s="165"/>
      <c r="AC10" s="165"/>
      <c r="AD10" s="165"/>
      <c r="AE10" s="8"/>
      <c r="AF10" s="41" t="s">
        <v>29</v>
      </c>
      <c r="AG10" s="40"/>
      <c r="AH10" s="40"/>
      <c r="AI10" s="41"/>
      <c r="AJ10" s="41"/>
      <c r="AK10" s="41"/>
      <c r="AL10" s="40" t="s">
        <v>29</v>
      </c>
      <c r="AM10" s="43"/>
      <c r="AN10" s="44"/>
      <c r="AO10" s="25"/>
      <c r="AP10" s="25"/>
      <c r="AQ10" s="32"/>
      <c r="AR10" s="33"/>
      <c r="AU10" s="9"/>
    </row>
    <row r="11" spans="1:47" ht="15.75" x14ac:dyDescent="0.25">
      <c r="A11" s="7"/>
      <c r="B11" s="27"/>
      <c r="C11" s="28">
        <v>0</v>
      </c>
      <c r="D11" s="34" t="s">
        <v>30</v>
      </c>
      <c r="E11" s="35">
        <v>165</v>
      </c>
      <c r="F11" s="45"/>
      <c r="G11" s="37">
        <f t="shared" si="0"/>
        <v>0</v>
      </c>
      <c r="H11" s="38"/>
      <c r="I11" s="46" t="s">
        <v>31</v>
      </c>
      <c r="J11" s="47" t="s">
        <v>32</v>
      </c>
      <c r="K11" s="182" t="s">
        <v>33</v>
      </c>
      <c r="L11" s="183"/>
      <c r="M11" s="183" t="s">
        <v>34</v>
      </c>
      <c r="N11" s="184"/>
      <c r="O11" s="176" t="s">
        <v>33</v>
      </c>
      <c r="P11" s="183"/>
      <c r="Q11" s="177" t="s">
        <v>34</v>
      </c>
      <c r="R11" s="178"/>
      <c r="S11" s="176" t="s">
        <v>33</v>
      </c>
      <c r="T11" s="177"/>
      <c r="U11" s="177" t="s">
        <v>34</v>
      </c>
      <c r="V11" s="178"/>
      <c r="W11" s="176" t="s">
        <v>33</v>
      </c>
      <c r="X11" s="177"/>
      <c r="Y11" s="177" t="s">
        <v>34</v>
      </c>
      <c r="Z11" s="178"/>
      <c r="AA11" s="176" t="s">
        <v>33</v>
      </c>
      <c r="AB11" s="177"/>
      <c r="AC11" s="177" t="s">
        <v>34</v>
      </c>
      <c r="AD11" s="177"/>
      <c r="AE11" s="8"/>
      <c r="AF11" s="41" t="s">
        <v>35</v>
      </c>
      <c r="AG11" s="40"/>
      <c r="AH11" s="40"/>
      <c r="AI11" s="41"/>
      <c r="AJ11" s="41"/>
      <c r="AK11" s="41"/>
      <c r="AL11" s="40" t="s">
        <v>35</v>
      </c>
      <c r="AM11" s="43"/>
      <c r="AN11" s="44"/>
      <c r="AO11" s="25"/>
      <c r="AP11" s="25"/>
      <c r="AQ11" s="32"/>
      <c r="AR11" s="33"/>
      <c r="AU11" s="9"/>
    </row>
    <row r="12" spans="1:47" ht="15.75" x14ac:dyDescent="0.25">
      <c r="A12" s="7"/>
      <c r="B12" s="27"/>
      <c r="C12" s="28">
        <v>0</v>
      </c>
      <c r="D12" s="179" t="s">
        <v>36</v>
      </c>
      <c r="E12" s="168"/>
      <c r="F12" s="168"/>
      <c r="G12" s="168"/>
      <c r="H12" s="38"/>
      <c r="I12" s="48"/>
      <c r="J12" s="49"/>
      <c r="K12" s="180"/>
      <c r="L12" s="181"/>
      <c r="M12" s="181"/>
      <c r="N12" s="148"/>
      <c r="O12" s="180"/>
      <c r="P12" s="181"/>
      <c r="Q12" s="181"/>
      <c r="R12" s="148"/>
      <c r="S12" s="180"/>
      <c r="T12" s="181"/>
      <c r="U12" s="181"/>
      <c r="V12" s="148"/>
      <c r="W12" s="180"/>
      <c r="X12" s="181"/>
      <c r="Y12" s="181"/>
      <c r="Z12" s="148"/>
      <c r="AA12" s="180"/>
      <c r="AB12" s="181"/>
      <c r="AC12" s="181"/>
      <c r="AD12" s="181"/>
      <c r="AE12" s="8"/>
      <c r="AF12" s="41" t="s">
        <v>37</v>
      </c>
      <c r="AG12" s="40"/>
      <c r="AH12" s="40"/>
      <c r="AI12" s="41"/>
      <c r="AJ12" s="41"/>
      <c r="AK12" s="41"/>
      <c r="AL12" s="40" t="s">
        <v>37</v>
      </c>
      <c r="AM12" s="43"/>
      <c r="AN12" s="44"/>
      <c r="AO12" s="25"/>
      <c r="AP12" s="25"/>
      <c r="AQ12" s="32"/>
      <c r="AR12" s="33"/>
      <c r="AU12" s="9"/>
    </row>
    <row r="13" spans="1:47" ht="15.75" x14ac:dyDescent="0.25">
      <c r="A13" s="7"/>
      <c r="B13" s="27"/>
      <c r="C13" s="28">
        <v>0</v>
      </c>
      <c r="D13" s="50" t="s">
        <v>38</v>
      </c>
      <c r="E13" s="35">
        <v>350</v>
      </c>
      <c r="F13" s="45"/>
      <c r="G13" s="37">
        <f t="shared" ref="G13" si="1">E13*F13</f>
        <v>0</v>
      </c>
      <c r="H13" s="29"/>
      <c r="I13" s="51"/>
      <c r="J13" s="52"/>
      <c r="K13" s="185"/>
      <c r="L13" s="186"/>
      <c r="M13" s="186"/>
      <c r="N13" s="188"/>
      <c r="O13" s="185"/>
      <c r="P13" s="186"/>
      <c r="Q13" s="186"/>
      <c r="R13" s="188"/>
      <c r="S13" s="185"/>
      <c r="T13" s="186"/>
      <c r="U13" s="186"/>
      <c r="V13" s="188"/>
      <c r="W13" s="185"/>
      <c r="X13" s="186"/>
      <c r="Y13" s="186"/>
      <c r="Z13" s="188"/>
      <c r="AA13" s="185"/>
      <c r="AB13" s="186"/>
      <c r="AC13" s="186"/>
      <c r="AD13" s="186"/>
      <c r="AE13" s="8"/>
      <c r="AF13" s="41" t="s">
        <v>39</v>
      </c>
      <c r="AG13" s="40"/>
      <c r="AH13" s="40"/>
      <c r="AI13" s="41"/>
      <c r="AJ13" s="41"/>
      <c r="AK13" s="41"/>
      <c r="AL13" s="40" t="s">
        <v>39</v>
      </c>
      <c r="AM13" s="43"/>
      <c r="AN13" s="44"/>
      <c r="AO13" s="187" t="s">
        <v>40</v>
      </c>
      <c r="AP13" s="187"/>
      <c r="AQ13" s="187"/>
      <c r="AR13" s="187"/>
      <c r="AS13" s="187"/>
      <c r="AU13" s="9"/>
    </row>
    <row r="14" spans="1:47" ht="16.5" thickBot="1" x14ac:dyDescent="0.3">
      <c r="A14" s="7"/>
      <c r="B14" s="27"/>
      <c r="C14" s="28">
        <v>0</v>
      </c>
      <c r="D14" s="54" t="s">
        <v>41</v>
      </c>
      <c r="E14" s="35">
        <v>350</v>
      </c>
      <c r="F14" s="45"/>
      <c r="G14" s="37">
        <f t="shared" si="0"/>
        <v>0</v>
      </c>
      <c r="H14" s="38"/>
      <c r="I14" s="51"/>
      <c r="J14" s="52"/>
      <c r="K14" s="185"/>
      <c r="L14" s="186"/>
      <c r="M14" s="186"/>
      <c r="N14" s="188"/>
      <c r="O14" s="185"/>
      <c r="P14" s="186"/>
      <c r="Q14" s="186"/>
      <c r="R14" s="188"/>
      <c r="S14" s="185"/>
      <c r="T14" s="186"/>
      <c r="U14" s="186"/>
      <c r="V14" s="188"/>
      <c r="W14" s="185"/>
      <c r="X14" s="186"/>
      <c r="Y14" s="186"/>
      <c r="Z14" s="188"/>
      <c r="AA14" s="185"/>
      <c r="AB14" s="186"/>
      <c r="AC14" s="186"/>
      <c r="AD14" s="186"/>
      <c r="AE14" s="8"/>
      <c r="AF14" s="41" t="s">
        <v>42</v>
      </c>
      <c r="AG14" s="40"/>
      <c r="AH14" s="40"/>
      <c r="AI14" s="41"/>
      <c r="AJ14" s="41"/>
      <c r="AK14" s="41"/>
      <c r="AL14" s="40" t="s">
        <v>42</v>
      </c>
      <c r="AM14" s="43"/>
      <c r="AN14" s="44"/>
      <c r="AO14" s="187"/>
      <c r="AP14" s="187"/>
      <c r="AQ14" s="187"/>
      <c r="AR14" s="187"/>
      <c r="AS14" s="187"/>
      <c r="AU14" s="9"/>
    </row>
    <row r="15" spans="1:47" ht="15.75" x14ac:dyDescent="0.25">
      <c r="A15" s="7"/>
      <c r="B15" s="27"/>
      <c r="C15" s="28">
        <v>0</v>
      </c>
      <c r="D15" s="191" t="s">
        <v>43</v>
      </c>
      <c r="E15" s="192"/>
      <c r="F15" s="192"/>
      <c r="G15" s="192"/>
      <c r="H15" s="38"/>
      <c r="I15" s="51"/>
      <c r="J15" s="52"/>
      <c r="K15" s="185"/>
      <c r="L15" s="186"/>
      <c r="M15" s="186"/>
      <c r="N15" s="188"/>
      <c r="O15" s="185"/>
      <c r="P15" s="186"/>
      <c r="Q15" s="186"/>
      <c r="R15" s="188"/>
      <c r="S15" s="185"/>
      <c r="T15" s="186"/>
      <c r="U15" s="186"/>
      <c r="V15" s="188"/>
      <c r="W15" s="185"/>
      <c r="X15" s="186"/>
      <c r="Y15" s="186"/>
      <c r="Z15" s="188"/>
      <c r="AA15" s="185"/>
      <c r="AB15" s="186"/>
      <c r="AC15" s="186"/>
      <c r="AD15" s="186"/>
      <c r="AE15" s="8"/>
      <c r="AF15" s="41" t="s">
        <v>44</v>
      </c>
      <c r="AG15" s="40"/>
      <c r="AH15" s="40"/>
      <c r="AI15" s="41"/>
      <c r="AJ15" s="41"/>
      <c r="AK15" s="41"/>
      <c r="AL15" s="40" t="s">
        <v>44</v>
      </c>
      <c r="AM15" s="43"/>
      <c r="AN15" s="44"/>
      <c r="AO15" s="55" t="s">
        <v>17</v>
      </c>
      <c r="AP15" s="56" t="s">
        <v>18</v>
      </c>
      <c r="AQ15" s="189" t="s">
        <v>45</v>
      </c>
      <c r="AR15" s="189"/>
      <c r="AS15" s="190"/>
      <c r="AU15" s="9"/>
    </row>
    <row r="16" spans="1:47" ht="15.75" x14ac:dyDescent="0.25">
      <c r="A16" s="7"/>
      <c r="B16" s="27"/>
      <c r="C16" s="28">
        <v>0</v>
      </c>
      <c r="D16" s="34" t="s">
        <v>46</v>
      </c>
      <c r="E16" s="35">
        <v>1.8</v>
      </c>
      <c r="F16" s="45"/>
      <c r="G16" s="37">
        <f t="shared" ref="G16:G19" si="2">E16*F16</f>
        <v>0</v>
      </c>
      <c r="H16" s="38"/>
      <c r="I16" s="51"/>
      <c r="J16" s="52"/>
      <c r="K16" s="185"/>
      <c r="L16" s="186"/>
      <c r="M16" s="186"/>
      <c r="N16" s="188"/>
      <c r="O16" s="185"/>
      <c r="P16" s="186"/>
      <c r="Q16" s="186"/>
      <c r="R16" s="188"/>
      <c r="S16" s="185"/>
      <c r="T16" s="186"/>
      <c r="U16" s="186"/>
      <c r="V16" s="188"/>
      <c r="W16" s="185"/>
      <c r="X16" s="186"/>
      <c r="Y16" s="186"/>
      <c r="Z16" s="188"/>
      <c r="AA16" s="185"/>
      <c r="AB16" s="186"/>
      <c r="AC16" s="186"/>
      <c r="AD16" s="186"/>
      <c r="AE16" s="8"/>
      <c r="AF16" s="41" t="s">
        <v>47</v>
      </c>
      <c r="AG16" s="40"/>
      <c r="AH16" s="40"/>
      <c r="AI16" s="41"/>
      <c r="AJ16" s="41"/>
      <c r="AK16" s="41"/>
      <c r="AL16" s="40" t="s">
        <v>47</v>
      </c>
      <c r="AM16" s="43"/>
      <c r="AN16" s="48"/>
      <c r="AO16" s="150"/>
      <c r="AP16" s="150">
        <v>1</v>
      </c>
      <c r="AQ16" s="156" t="s">
        <v>48</v>
      </c>
      <c r="AR16" s="193"/>
      <c r="AS16" s="194"/>
      <c r="AU16" s="9"/>
    </row>
    <row r="17" spans="1:47" ht="15.75" x14ac:dyDescent="0.25">
      <c r="A17" s="7"/>
      <c r="B17" s="27"/>
      <c r="C17" s="28">
        <v>0</v>
      </c>
      <c r="D17" s="34" t="s">
        <v>49</v>
      </c>
      <c r="E17" s="35">
        <v>1.75</v>
      </c>
      <c r="F17" s="45"/>
      <c r="G17" s="37">
        <f t="shared" si="2"/>
        <v>0</v>
      </c>
      <c r="H17" s="38"/>
      <c r="I17" s="51"/>
      <c r="J17" s="52"/>
      <c r="K17" s="185"/>
      <c r="L17" s="186"/>
      <c r="M17" s="186"/>
      <c r="N17" s="188"/>
      <c r="O17" s="185"/>
      <c r="P17" s="186"/>
      <c r="Q17" s="186"/>
      <c r="R17" s="188"/>
      <c r="S17" s="185"/>
      <c r="T17" s="186"/>
      <c r="U17" s="186"/>
      <c r="V17" s="188"/>
      <c r="W17" s="185"/>
      <c r="X17" s="186"/>
      <c r="Y17" s="186"/>
      <c r="Z17" s="188"/>
      <c r="AA17" s="185"/>
      <c r="AB17" s="186"/>
      <c r="AC17" s="186"/>
      <c r="AD17" s="186"/>
      <c r="AE17" s="8"/>
      <c r="AF17" s="41" t="s">
        <v>50</v>
      </c>
      <c r="AG17" s="40"/>
      <c r="AH17" s="40"/>
      <c r="AI17" s="41"/>
      <c r="AJ17" s="41"/>
      <c r="AK17" s="41"/>
      <c r="AL17" s="40" t="s">
        <v>50</v>
      </c>
      <c r="AM17" s="43"/>
      <c r="AN17" s="48"/>
      <c r="AO17" s="201"/>
      <c r="AP17" s="201"/>
      <c r="AQ17" s="195"/>
      <c r="AR17" s="196"/>
      <c r="AS17" s="197"/>
      <c r="AU17" s="9"/>
    </row>
    <row r="18" spans="1:47" ht="15.75" x14ac:dyDescent="0.25">
      <c r="A18" s="7"/>
      <c r="B18" s="27"/>
      <c r="C18" s="28">
        <v>0</v>
      </c>
      <c r="D18" s="34" t="s">
        <v>51</v>
      </c>
      <c r="E18" s="35">
        <v>0.21</v>
      </c>
      <c r="F18" s="45"/>
      <c r="G18" s="37">
        <f t="shared" si="2"/>
        <v>0</v>
      </c>
      <c r="H18" s="29"/>
      <c r="I18" s="51"/>
      <c r="J18" s="52"/>
      <c r="K18" s="185"/>
      <c r="L18" s="186"/>
      <c r="M18" s="186"/>
      <c r="N18" s="188"/>
      <c r="O18" s="185"/>
      <c r="P18" s="186"/>
      <c r="Q18" s="186"/>
      <c r="R18" s="188"/>
      <c r="S18" s="185"/>
      <c r="T18" s="186"/>
      <c r="U18" s="186"/>
      <c r="V18" s="188"/>
      <c r="W18" s="185"/>
      <c r="X18" s="186"/>
      <c r="Y18" s="186"/>
      <c r="Z18" s="188"/>
      <c r="AA18" s="185"/>
      <c r="AB18" s="186"/>
      <c r="AC18" s="186"/>
      <c r="AD18" s="186"/>
      <c r="AE18" s="8"/>
      <c r="AF18" s="41" t="s">
        <v>52</v>
      </c>
      <c r="AG18" s="40"/>
      <c r="AH18" s="40"/>
      <c r="AI18" s="41"/>
      <c r="AJ18" s="41"/>
      <c r="AK18" s="41"/>
      <c r="AL18" s="40" t="s">
        <v>52</v>
      </c>
      <c r="AM18" s="43"/>
      <c r="AN18" s="48"/>
      <c r="AO18" s="201"/>
      <c r="AP18" s="201"/>
      <c r="AQ18" s="195"/>
      <c r="AR18" s="196"/>
      <c r="AS18" s="197"/>
      <c r="AU18" s="9"/>
    </row>
    <row r="19" spans="1:47" ht="15.75" x14ac:dyDescent="0.25">
      <c r="A19" s="7"/>
      <c r="B19" s="27"/>
      <c r="C19" s="28">
        <v>0</v>
      </c>
      <c r="D19" s="34" t="s">
        <v>53</v>
      </c>
      <c r="E19" s="35">
        <v>2</v>
      </c>
      <c r="F19" s="45"/>
      <c r="G19" s="37">
        <f t="shared" si="2"/>
        <v>0</v>
      </c>
      <c r="H19" s="38"/>
      <c r="I19" s="51"/>
      <c r="J19" s="52"/>
      <c r="K19" s="185"/>
      <c r="L19" s="186"/>
      <c r="M19" s="186"/>
      <c r="N19" s="188"/>
      <c r="O19" s="185"/>
      <c r="P19" s="186"/>
      <c r="Q19" s="186"/>
      <c r="R19" s="188"/>
      <c r="S19" s="185"/>
      <c r="T19" s="186"/>
      <c r="U19" s="186"/>
      <c r="V19" s="188"/>
      <c r="W19" s="185"/>
      <c r="X19" s="186"/>
      <c r="Y19" s="186"/>
      <c r="Z19" s="188"/>
      <c r="AA19" s="185"/>
      <c r="AB19" s="186"/>
      <c r="AC19" s="186"/>
      <c r="AD19" s="186"/>
      <c r="AE19" s="8"/>
      <c r="AF19" s="41" t="s">
        <v>54</v>
      </c>
      <c r="AG19" s="40"/>
      <c r="AH19" s="40"/>
      <c r="AI19" s="41"/>
      <c r="AJ19" s="41"/>
      <c r="AK19" s="41"/>
      <c r="AL19" s="40" t="s">
        <v>54</v>
      </c>
      <c r="AM19" s="43"/>
      <c r="AN19" s="48"/>
      <c r="AO19" s="151"/>
      <c r="AP19" s="151"/>
      <c r="AQ19" s="198"/>
      <c r="AR19" s="199"/>
      <c r="AS19" s="200"/>
      <c r="AU19" s="9"/>
    </row>
    <row r="20" spans="1:47" ht="19.5" thickBot="1" x14ac:dyDescent="0.3">
      <c r="A20" s="7"/>
      <c r="B20" s="57" t="s">
        <v>55</v>
      </c>
      <c r="C20" s="58">
        <f>SUM(C8:C19)</f>
        <v>0</v>
      </c>
      <c r="D20" s="59" t="s">
        <v>55</v>
      </c>
      <c r="E20" s="60"/>
      <c r="F20" s="61"/>
      <c r="G20" s="62">
        <f>SUM(G8:G19)</f>
        <v>0</v>
      </c>
      <c r="H20" s="38"/>
      <c r="I20" s="51"/>
      <c r="J20" s="52"/>
      <c r="K20" s="185"/>
      <c r="L20" s="186"/>
      <c r="M20" s="186"/>
      <c r="N20" s="188"/>
      <c r="O20" s="185"/>
      <c r="P20" s="186"/>
      <c r="Q20" s="186"/>
      <c r="R20" s="188"/>
      <c r="S20" s="185"/>
      <c r="T20" s="186"/>
      <c r="U20" s="186"/>
      <c r="V20" s="188"/>
      <c r="W20" s="185"/>
      <c r="X20" s="186"/>
      <c r="Y20" s="186"/>
      <c r="Z20" s="188"/>
      <c r="AA20" s="185"/>
      <c r="AB20" s="186"/>
      <c r="AC20" s="186"/>
      <c r="AD20" s="186"/>
      <c r="AE20" s="8"/>
      <c r="AF20" s="41" t="s">
        <v>56</v>
      </c>
      <c r="AG20" s="40"/>
      <c r="AH20" s="40"/>
      <c r="AI20" s="41"/>
      <c r="AJ20" s="41"/>
      <c r="AK20" s="41"/>
      <c r="AL20" s="40" t="s">
        <v>56</v>
      </c>
      <c r="AM20" s="43"/>
      <c r="AN20" s="48"/>
      <c r="AO20" s="150"/>
      <c r="AP20" s="150">
        <v>1</v>
      </c>
      <c r="AQ20" s="156" t="s">
        <v>34</v>
      </c>
      <c r="AR20" s="202"/>
      <c r="AS20" s="157"/>
      <c r="AU20" s="9"/>
    </row>
    <row r="21" spans="1:47" ht="15.75" x14ac:dyDescent="0.25">
      <c r="A21" s="7"/>
      <c r="B21" s="207">
        <f>C42-G42</f>
        <v>0</v>
      </c>
      <c r="C21" s="208"/>
      <c r="D21" s="211" t="s">
        <v>57</v>
      </c>
      <c r="E21" s="212"/>
      <c r="F21" s="215" t="str">
        <f>IF(C42&lt;&gt;0, B21/C42, "0%")</f>
        <v>0%</v>
      </c>
      <c r="G21" s="216"/>
      <c r="H21" s="38"/>
      <c r="I21" s="51"/>
      <c r="J21" s="52"/>
      <c r="K21" s="185"/>
      <c r="L21" s="186"/>
      <c r="M21" s="186"/>
      <c r="N21" s="188"/>
      <c r="O21" s="185"/>
      <c r="P21" s="186"/>
      <c r="Q21" s="186"/>
      <c r="R21" s="188"/>
      <c r="S21" s="185"/>
      <c r="T21" s="186"/>
      <c r="U21" s="186"/>
      <c r="V21" s="188"/>
      <c r="W21" s="185"/>
      <c r="X21" s="186"/>
      <c r="Y21" s="186"/>
      <c r="Z21" s="188"/>
      <c r="AA21" s="185"/>
      <c r="AB21" s="186"/>
      <c r="AC21" s="186"/>
      <c r="AD21" s="186"/>
      <c r="AE21" s="8"/>
      <c r="AF21" s="41" t="s">
        <v>58</v>
      </c>
      <c r="AG21" s="40"/>
      <c r="AH21" s="40"/>
      <c r="AI21" s="41"/>
      <c r="AJ21" s="41"/>
      <c r="AK21" s="41"/>
      <c r="AL21" s="40" t="s">
        <v>58</v>
      </c>
      <c r="AM21" s="43"/>
      <c r="AN21" s="48"/>
      <c r="AO21" s="201"/>
      <c r="AP21" s="201"/>
      <c r="AQ21" s="203"/>
      <c r="AR21" s="204"/>
      <c r="AS21" s="205"/>
      <c r="AU21" s="9"/>
    </row>
    <row r="22" spans="1:47" ht="16.5" thickBot="1" x14ac:dyDescent="0.3">
      <c r="A22" s="7"/>
      <c r="B22" s="209"/>
      <c r="C22" s="210"/>
      <c r="D22" s="213"/>
      <c r="E22" s="214"/>
      <c r="F22" s="217"/>
      <c r="G22" s="218"/>
      <c r="H22" s="38"/>
      <c r="I22" s="51"/>
      <c r="J22" s="52"/>
      <c r="K22" s="185"/>
      <c r="L22" s="186"/>
      <c r="M22" s="186"/>
      <c r="N22" s="188"/>
      <c r="O22" s="185"/>
      <c r="P22" s="186"/>
      <c r="Q22" s="186"/>
      <c r="R22" s="188"/>
      <c r="S22" s="185"/>
      <c r="T22" s="186"/>
      <c r="U22" s="186"/>
      <c r="V22" s="188"/>
      <c r="W22" s="185"/>
      <c r="X22" s="186"/>
      <c r="Y22" s="186"/>
      <c r="Z22" s="188"/>
      <c r="AA22" s="185"/>
      <c r="AB22" s="186"/>
      <c r="AC22" s="186"/>
      <c r="AD22" s="186"/>
      <c r="AE22" s="8"/>
      <c r="AF22" s="41" t="s">
        <v>59</v>
      </c>
      <c r="AG22" s="40"/>
      <c r="AH22" s="40"/>
      <c r="AI22" s="41"/>
      <c r="AJ22" s="41"/>
      <c r="AK22" s="41"/>
      <c r="AL22" s="40" t="s">
        <v>59</v>
      </c>
      <c r="AM22" s="43"/>
      <c r="AN22" s="48"/>
      <c r="AO22" s="201"/>
      <c r="AP22" s="201"/>
      <c r="AQ22" s="203"/>
      <c r="AR22" s="204"/>
      <c r="AS22" s="205"/>
      <c r="AU22" s="9"/>
    </row>
    <row r="23" spans="1:47" ht="15.75" x14ac:dyDescent="0.25">
      <c r="A23" s="7"/>
      <c r="B23" s="14" t="s">
        <v>10</v>
      </c>
      <c r="C23" s="15" t="s">
        <v>11</v>
      </c>
      <c r="D23" s="16"/>
      <c r="E23" s="17" t="s">
        <v>12</v>
      </c>
      <c r="F23" s="18" t="s">
        <v>13</v>
      </c>
      <c r="G23" s="19" t="s">
        <v>14</v>
      </c>
      <c r="H23" s="38"/>
      <c r="I23" s="51"/>
      <c r="J23" s="52"/>
      <c r="K23" s="185"/>
      <c r="L23" s="186"/>
      <c r="M23" s="186"/>
      <c r="N23" s="188"/>
      <c r="O23" s="185"/>
      <c r="P23" s="186"/>
      <c r="Q23" s="186"/>
      <c r="R23" s="188"/>
      <c r="S23" s="185"/>
      <c r="T23" s="186"/>
      <c r="U23" s="186"/>
      <c r="V23" s="188"/>
      <c r="W23" s="185"/>
      <c r="X23" s="186"/>
      <c r="Y23" s="186"/>
      <c r="Z23" s="188"/>
      <c r="AA23" s="185"/>
      <c r="AB23" s="186"/>
      <c r="AC23" s="186"/>
      <c r="AD23" s="186"/>
      <c r="AE23" s="8"/>
      <c r="AF23" s="41" t="s">
        <v>60</v>
      </c>
      <c r="AG23" s="40"/>
      <c r="AH23" s="40"/>
      <c r="AI23" s="41"/>
      <c r="AJ23" s="41"/>
      <c r="AK23" s="41"/>
      <c r="AL23" s="40" t="s">
        <v>60</v>
      </c>
      <c r="AM23" s="43"/>
      <c r="AN23" s="48"/>
      <c r="AO23" s="151"/>
      <c r="AP23" s="151"/>
      <c r="AQ23" s="158"/>
      <c r="AR23" s="206"/>
      <c r="AS23" s="159"/>
      <c r="AU23" s="9"/>
    </row>
    <row r="24" spans="1:47" ht="15.75" x14ac:dyDescent="0.25">
      <c r="A24" s="7"/>
      <c r="B24" s="27"/>
      <c r="C24" s="28">
        <v>0</v>
      </c>
      <c r="D24" s="170" t="s">
        <v>61</v>
      </c>
      <c r="E24" s="171"/>
      <c r="F24" s="171"/>
      <c r="G24" s="171"/>
      <c r="H24" s="38"/>
      <c r="I24" s="51"/>
      <c r="J24" s="52"/>
      <c r="K24" s="185"/>
      <c r="L24" s="186"/>
      <c r="M24" s="186"/>
      <c r="N24" s="188"/>
      <c r="O24" s="185"/>
      <c r="P24" s="186"/>
      <c r="Q24" s="186"/>
      <c r="R24" s="188"/>
      <c r="S24" s="185"/>
      <c r="T24" s="186"/>
      <c r="U24" s="186"/>
      <c r="V24" s="188"/>
      <c r="W24" s="185"/>
      <c r="X24" s="186"/>
      <c r="Y24" s="186"/>
      <c r="Z24" s="188"/>
      <c r="AA24" s="185"/>
      <c r="AB24" s="186"/>
      <c r="AC24" s="186"/>
      <c r="AD24" s="186"/>
      <c r="AE24" s="8"/>
      <c r="AF24" s="41" t="s">
        <v>62</v>
      </c>
      <c r="AG24" s="40"/>
      <c r="AH24" s="40"/>
      <c r="AI24" s="41"/>
      <c r="AJ24" s="41"/>
      <c r="AK24" s="41"/>
      <c r="AL24" s="40" t="s">
        <v>62</v>
      </c>
      <c r="AM24" s="43"/>
      <c r="AU24" s="9"/>
    </row>
    <row r="25" spans="1:47" ht="15.75" x14ac:dyDescent="0.25">
      <c r="A25" s="7"/>
      <c r="B25" s="27"/>
      <c r="C25" s="28">
        <v>0</v>
      </c>
      <c r="D25" s="63" t="s">
        <v>63</v>
      </c>
      <c r="E25" s="35">
        <v>96.66</v>
      </c>
      <c r="F25" s="36"/>
      <c r="G25" s="37">
        <f t="shared" ref="G25:G28" si="3">E25*F25</f>
        <v>0</v>
      </c>
      <c r="H25" s="64"/>
      <c r="I25" s="51"/>
      <c r="J25" s="52"/>
      <c r="K25" s="185"/>
      <c r="L25" s="186"/>
      <c r="M25" s="186"/>
      <c r="N25" s="188"/>
      <c r="O25" s="185"/>
      <c r="P25" s="186"/>
      <c r="Q25" s="186"/>
      <c r="R25" s="188"/>
      <c r="S25" s="185"/>
      <c r="T25" s="186"/>
      <c r="U25" s="186"/>
      <c r="V25" s="188"/>
      <c r="W25" s="185"/>
      <c r="X25" s="186"/>
      <c r="Y25" s="186"/>
      <c r="Z25" s="188"/>
      <c r="AA25" s="185"/>
      <c r="AB25" s="186"/>
      <c r="AC25" s="186"/>
      <c r="AD25" s="186"/>
      <c r="AE25" s="8"/>
      <c r="AF25" s="65" t="s">
        <v>64</v>
      </c>
      <c r="AG25" s="40"/>
      <c r="AH25" s="40"/>
      <c r="AI25" s="41"/>
      <c r="AJ25" s="41"/>
      <c r="AK25" s="41"/>
      <c r="AL25" s="66" t="s">
        <v>64</v>
      </c>
      <c r="AM25" s="43"/>
      <c r="AN25" s="44"/>
      <c r="AU25" s="9"/>
    </row>
    <row r="26" spans="1:47" ht="15.75" x14ac:dyDescent="0.25">
      <c r="A26" s="7"/>
      <c r="B26" s="27"/>
      <c r="C26" s="28">
        <v>0</v>
      </c>
      <c r="D26" s="63" t="s">
        <v>65</v>
      </c>
      <c r="E26" s="35">
        <v>61.11</v>
      </c>
      <c r="F26" s="45"/>
      <c r="G26" s="37">
        <f t="shared" si="3"/>
        <v>0</v>
      </c>
      <c r="H26" s="67"/>
      <c r="I26" s="51"/>
      <c r="J26" s="52"/>
      <c r="K26" s="185"/>
      <c r="L26" s="186"/>
      <c r="M26" s="186"/>
      <c r="N26" s="188"/>
      <c r="O26" s="185"/>
      <c r="P26" s="186"/>
      <c r="Q26" s="186"/>
      <c r="R26" s="188"/>
      <c r="S26" s="185"/>
      <c r="T26" s="186"/>
      <c r="U26" s="186"/>
      <c r="V26" s="188"/>
      <c r="W26" s="185"/>
      <c r="X26" s="186"/>
      <c r="Y26" s="186"/>
      <c r="Z26" s="188"/>
      <c r="AA26" s="185"/>
      <c r="AB26" s="186"/>
      <c r="AC26" s="186"/>
      <c r="AD26" s="186"/>
      <c r="AE26" s="8"/>
      <c r="AF26" s="65" t="s">
        <v>66</v>
      </c>
      <c r="AG26" s="40"/>
      <c r="AH26" s="40"/>
      <c r="AI26" s="41"/>
      <c r="AJ26" s="41"/>
      <c r="AK26" s="41"/>
      <c r="AL26" s="66" t="s">
        <v>66</v>
      </c>
      <c r="AM26" s="43"/>
      <c r="AN26" s="44"/>
      <c r="AU26" s="9"/>
    </row>
    <row r="27" spans="1:47" ht="15.75" x14ac:dyDescent="0.25">
      <c r="A27" s="7"/>
      <c r="B27" s="27"/>
      <c r="C27" s="28">
        <v>0</v>
      </c>
      <c r="D27" s="63" t="s">
        <v>67</v>
      </c>
      <c r="E27" s="35">
        <v>167.76</v>
      </c>
      <c r="F27" s="45"/>
      <c r="G27" s="37">
        <f t="shared" si="3"/>
        <v>0</v>
      </c>
      <c r="H27" s="38"/>
      <c r="I27" s="51"/>
      <c r="J27" s="52"/>
      <c r="K27" s="185"/>
      <c r="L27" s="186"/>
      <c r="M27" s="186"/>
      <c r="N27" s="188"/>
      <c r="O27" s="185"/>
      <c r="P27" s="186"/>
      <c r="Q27" s="186"/>
      <c r="R27" s="188"/>
      <c r="S27" s="185"/>
      <c r="T27" s="186"/>
      <c r="U27" s="186"/>
      <c r="V27" s="188"/>
      <c r="W27" s="185"/>
      <c r="X27" s="186"/>
      <c r="Y27" s="186"/>
      <c r="Z27" s="188"/>
      <c r="AA27" s="185"/>
      <c r="AB27" s="186"/>
      <c r="AC27" s="186"/>
      <c r="AD27" s="186"/>
      <c r="AE27" s="8"/>
      <c r="AF27" s="68" t="s">
        <v>68</v>
      </c>
      <c r="AG27" s="40"/>
      <c r="AH27" s="40"/>
      <c r="AI27" s="41"/>
      <c r="AJ27" s="41"/>
      <c r="AK27" s="41"/>
      <c r="AL27" s="69" t="s">
        <v>68</v>
      </c>
      <c r="AM27" s="70"/>
      <c r="AN27" s="44"/>
      <c r="AU27" s="9"/>
    </row>
    <row r="28" spans="1:47" ht="15.75" x14ac:dyDescent="0.25">
      <c r="A28" s="7"/>
      <c r="B28" s="27"/>
      <c r="C28" s="28">
        <v>0</v>
      </c>
      <c r="D28" s="34" t="s">
        <v>69</v>
      </c>
      <c r="E28" s="35">
        <v>110</v>
      </c>
      <c r="F28" s="45"/>
      <c r="G28" s="37">
        <f t="shared" si="3"/>
        <v>0</v>
      </c>
      <c r="H28" s="38"/>
      <c r="I28" s="51"/>
      <c r="J28" s="52"/>
      <c r="K28" s="185"/>
      <c r="L28" s="186"/>
      <c r="M28" s="186"/>
      <c r="N28" s="188"/>
      <c r="O28" s="185"/>
      <c r="P28" s="186"/>
      <c r="Q28" s="186"/>
      <c r="R28" s="188"/>
      <c r="S28" s="185"/>
      <c r="T28" s="186"/>
      <c r="U28" s="186"/>
      <c r="V28" s="188"/>
      <c r="W28" s="185"/>
      <c r="X28" s="186"/>
      <c r="Y28" s="186"/>
      <c r="Z28" s="188"/>
      <c r="AA28" s="185"/>
      <c r="AB28" s="186"/>
      <c r="AC28" s="186"/>
      <c r="AD28" s="186"/>
      <c r="AE28" s="8"/>
      <c r="AF28" s="68" t="s">
        <v>70</v>
      </c>
      <c r="AG28" s="40"/>
      <c r="AH28" s="40"/>
      <c r="AI28" s="41"/>
      <c r="AJ28" s="41"/>
      <c r="AK28" s="41"/>
      <c r="AL28" s="69" t="s">
        <v>70</v>
      </c>
      <c r="AM28" s="70"/>
      <c r="AN28" s="44"/>
      <c r="AU28" s="9"/>
    </row>
    <row r="29" spans="1:47" ht="15.75" x14ac:dyDescent="0.25">
      <c r="A29" s="7"/>
      <c r="B29" s="27"/>
      <c r="C29" s="28">
        <v>0</v>
      </c>
      <c r="D29" s="170" t="s">
        <v>71</v>
      </c>
      <c r="E29" s="171"/>
      <c r="F29" s="171"/>
      <c r="G29" s="171"/>
      <c r="H29" s="38"/>
      <c r="I29" s="51"/>
      <c r="J29" s="52"/>
      <c r="K29" s="185"/>
      <c r="L29" s="186"/>
      <c r="M29" s="186"/>
      <c r="N29" s="188"/>
      <c r="O29" s="185"/>
      <c r="P29" s="186"/>
      <c r="Q29" s="186"/>
      <c r="R29" s="188"/>
      <c r="S29" s="185"/>
      <c r="T29" s="186"/>
      <c r="U29" s="186"/>
      <c r="V29" s="188"/>
      <c r="W29" s="185"/>
      <c r="X29" s="186"/>
      <c r="Y29" s="186"/>
      <c r="Z29" s="188"/>
      <c r="AA29" s="185"/>
      <c r="AB29" s="186"/>
      <c r="AC29" s="186"/>
      <c r="AD29" s="186"/>
      <c r="AE29" s="8"/>
      <c r="AF29" s="65" t="s">
        <v>72</v>
      </c>
      <c r="AG29" s="40"/>
      <c r="AH29" s="40"/>
      <c r="AI29" s="41"/>
      <c r="AJ29" s="41"/>
      <c r="AK29" s="41"/>
      <c r="AL29" s="66" t="s">
        <v>72</v>
      </c>
      <c r="AM29" s="43"/>
      <c r="AN29" s="44"/>
      <c r="AU29" s="9"/>
    </row>
    <row r="30" spans="1:47" ht="16.5" thickBot="1" x14ac:dyDescent="0.3">
      <c r="A30" s="7"/>
      <c r="B30" s="27"/>
      <c r="C30" s="28">
        <v>0</v>
      </c>
      <c r="D30" s="63" t="s">
        <v>73</v>
      </c>
      <c r="E30" s="71">
        <v>61.6</v>
      </c>
      <c r="F30" s="45"/>
      <c r="G30" s="37">
        <f t="shared" ref="G30:G32" si="4">E30*F30</f>
        <v>0</v>
      </c>
      <c r="H30" s="38"/>
      <c r="I30" s="51"/>
      <c r="J30" s="52"/>
      <c r="K30" s="185"/>
      <c r="L30" s="186"/>
      <c r="M30" s="186"/>
      <c r="N30" s="188"/>
      <c r="O30" s="185"/>
      <c r="P30" s="186"/>
      <c r="Q30" s="186"/>
      <c r="R30" s="188"/>
      <c r="S30" s="185"/>
      <c r="T30" s="186"/>
      <c r="U30" s="186"/>
      <c r="V30" s="188"/>
      <c r="W30" s="185"/>
      <c r="X30" s="186"/>
      <c r="Y30" s="186"/>
      <c r="Z30" s="188"/>
      <c r="AA30" s="185"/>
      <c r="AB30" s="186"/>
      <c r="AC30" s="186"/>
      <c r="AD30" s="186"/>
      <c r="AE30" s="8"/>
      <c r="AF30" s="65" t="s">
        <v>74</v>
      </c>
      <c r="AG30" s="40"/>
      <c r="AH30" s="40"/>
      <c r="AI30" s="41"/>
      <c r="AJ30" s="41"/>
      <c r="AK30" s="41"/>
      <c r="AL30" s="66" t="s">
        <v>74</v>
      </c>
      <c r="AM30" s="43"/>
      <c r="AN30" s="44"/>
      <c r="AU30" s="9"/>
    </row>
    <row r="31" spans="1:47" ht="15.75" x14ac:dyDescent="0.25">
      <c r="A31" s="7"/>
      <c r="B31" s="27"/>
      <c r="C31" s="28">
        <v>0</v>
      </c>
      <c r="D31" s="63" t="s">
        <v>63</v>
      </c>
      <c r="E31" s="71">
        <v>104.5</v>
      </c>
      <c r="F31" s="45"/>
      <c r="G31" s="37">
        <f t="shared" si="4"/>
        <v>0</v>
      </c>
      <c r="H31" s="38"/>
      <c r="I31" s="51"/>
      <c r="J31" s="52"/>
      <c r="K31" s="185"/>
      <c r="L31" s="186"/>
      <c r="M31" s="186"/>
      <c r="N31" s="188"/>
      <c r="O31" s="185"/>
      <c r="P31" s="186"/>
      <c r="Q31" s="186"/>
      <c r="R31" s="188"/>
      <c r="S31" s="185"/>
      <c r="T31" s="186"/>
      <c r="U31" s="186"/>
      <c r="V31" s="188"/>
      <c r="W31" s="185"/>
      <c r="X31" s="186"/>
      <c r="Y31" s="186"/>
      <c r="Z31" s="188"/>
      <c r="AA31" s="185"/>
      <c r="AB31" s="186"/>
      <c r="AC31" s="186"/>
      <c r="AD31" s="186"/>
      <c r="AE31" s="8"/>
      <c r="AF31" s="41" t="s">
        <v>75</v>
      </c>
      <c r="AG31" s="40"/>
      <c r="AH31" s="40"/>
      <c r="AI31" s="41"/>
      <c r="AJ31" s="41"/>
      <c r="AK31" s="41"/>
      <c r="AL31" s="40" t="s">
        <v>75</v>
      </c>
      <c r="AM31" s="43"/>
      <c r="AN31" s="44"/>
      <c r="AO31" s="72"/>
      <c r="AP31" s="73" t="s">
        <v>76</v>
      </c>
      <c r="AQ31" s="74"/>
      <c r="AU31" s="9"/>
    </row>
    <row r="32" spans="1:47" ht="15.75" x14ac:dyDescent="0.25">
      <c r="A32" s="7"/>
      <c r="B32" s="27"/>
      <c r="C32" s="28">
        <v>0</v>
      </c>
      <c r="D32" s="63" t="s">
        <v>77</v>
      </c>
      <c r="E32" s="71">
        <v>159.5</v>
      </c>
      <c r="F32" s="45"/>
      <c r="G32" s="37">
        <f t="shared" si="4"/>
        <v>0</v>
      </c>
      <c r="H32" s="38"/>
      <c r="I32" s="51"/>
      <c r="J32" s="52"/>
      <c r="K32" s="185"/>
      <c r="L32" s="186"/>
      <c r="M32" s="186"/>
      <c r="N32" s="188"/>
      <c r="O32" s="185"/>
      <c r="P32" s="186"/>
      <c r="Q32" s="186"/>
      <c r="R32" s="188"/>
      <c r="S32" s="185"/>
      <c r="T32" s="186"/>
      <c r="U32" s="186"/>
      <c r="V32" s="188"/>
      <c r="W32" s="185"/>
      <c r="X32" s="186"/>
      <c r="Y32" s="186"/>
      <c r="Z32" s="188"/>
      <c r="AA32" s="185"/>
      <c r="AB32" s="186"/>
      <c r="AC32" s="186"/>
      <c r="AD32" s="186"/>
      <c r="AE32" s="8"/>
      <c r="AF32" s="41" t="s">
        <v>78</v>
      </c>
      <c r="AG32" s="40"/>
      <c r="AH32" s="40"/>
      <c r="AI32" s="41"/>
      <c r="AJ32" s="41"/>
      <c r="AK32" s="41"/>
      <c r="AL32" s="40" t="s">
        <v>78</v>
      </c>
      <c r="AM32" s="43"/>
      <c r="AN32" s="48"/>
      <c r="AO32" s="219" t="s">
        <v>101</v>
      </c>
      <c r="AP32" s="221"/>
      <c r="AQ32" s="223"/>
      <c r="AU32" s="9"/>
    </row>
    <row r="33" spans="1:47" ht="15.75" x14ac:dyDescent="0.25">
      <c r="A33" s="7"/>
      <c r="B33" s="27"/>
      <c r="C33" s="28">
        <v>0</v>
      </c>
      <c r="D33" s="63" t="s">
        <v>79</v>
      </c>
      <c r="E33" s="71">
        <v>138</v>
      </c>
      <c r="F33" s="45"/>
      <c r="G33" s="37">
        <f>E33*F33</f>
        <v>0</v>
      </c>
      <c r="H33" s="38"/>
      <c r="I33" s="51"/>
      <c r="J33" s="52"/>
      <c r="K33" s="185"/>
      <c r="L33" s="186"/>
      <c r="M33" s="186"/>
      <c r="N33" s="188"/>
      <c r="O33" s="185"/>
      <c r="P33" s="186"/>
      <c r="Q33" s="186"/>
      <c r="R33" s="188"/>
      <c r="S33" s="185"/>
      <c r="T33" s="186"/>
      <c r="U33" s="186"/>
      <c r="V33" s="188"/>
      <c r="W33" s="185"/>
      <c r="X33" s="186"/>
      <c r="Y33" s="186"/>
      <c r="Z33" s="188"/>
      <c r="AA33" s="185"/>
      <c r="AB33" s="186"/>
      <c r="AC33" s="186"/>
      <c r="AD33" s="186"/>
      <c r="AE33" s="8"/>
      <c r="AF33" s="41" t="s">
        <v>80</v>
      </c>
      <c r="AG33" s="40"/>
      <c r="AH33" s="40"/>
      <c r="AI33" s="41"/>
      <c r="AJ33" s="41"/>
      <c r="AK33" s="41"/>
      <c r="AL33" s="40" t="s">
        <v>80</v>
      </c>
      <c r="AM33" s="43"/>
      <c r="AN33" s="48"/>
      <c r="AO33" s="220"/>
      <c r="AP33" s="222"/>
      <c r="AQ33" s="224"/>
      <c r="AU33" s="9"/>
    </row>
    <row r="34" spans="1:47" ht="15.75" x14ac:dyDescent="0.25">
      <c r="A34" s="7"/>
      <c r="B34" s="27"/>
      <c r="C34" s="28">
        <v>0</v>
      </c>
      <c r="D34" s="179" t="s">
        <v>36</v>
      </c>
      <c r="E34" s="168"/>
      <c r="F34" s="168"/>
      <c r="G34" s="168"/>
      <c r="H34" s="29"/>
      <c r="I34" s="51"/>
      <c r="J34" s="52"/>
      <c r="K34" s="185"/>
      <c r="L34" s="186"/>
      <c r="M34" s="186"/>
      <c r="N34" s="188"/>
      <c r="O34" s="185"/>
      <c r="P34" s="186"/>
      <c r="Q34" s="186"/>
      <c r="R34" s="188"/>
      <c r="S34" s="185"/>
      <c r="T34" s="186"/>
      <c r="U34" s="186"/>
      <c r="V34" s="188"/>
      <c r="W34" s="185"/>
      <c r="X34" s="186"/>
      <c r="Y34" s="186"/>
      <c r="Z34" s="188"/>
      <c r="AA34" s="185"/>
      <c r="AB34" s="186"/>
      <c r="AC34" s="186"/>
      <c r="AD34" s="186"/>
      <c r="AE34" s="8"/>
      <c r="AF34" s="41" t="s">
        <v>81</v>
      </c>
      <c r="AG34" s="40"/>
      <c r="AH34" s="40"/>
      <c r="AI34" s="41"/>
      <c r="AJ34" s="41"/>
      <c r="AK34" s="41"/>
      <c r="AL34" s="40" t="s">
        <v>81</v>
      </c>
      <c r="AM34" s="43"/>
      <c r="AN34" s="45" t="s">
        <v>82</v>
      </c>
      <c r="AO34" s="63" cm="1">
        <f t="array" ref="AO34">CalculUt(AG9:AG43,AG44,AO32)</f>
        <v>0</v>
      </c>
      <c r="AP34" s="45" cm="1">
        <f t="array" ref="AP34">CalculUt(AG9:AG43,AG44,AP32)</f>
        <v>0</v>
      </c>
      <c r="AQ34" s="45" cm="1">
        <f t="array" ref="AQ34">CalculUt(AG9:AG43,AG44,AQ32)</f>
        <v>0</v>
      </c>
      <c r="AU34" s="9"/>
    </row>
    <row r="35" spans="1:47" ht="15.75" x14ac:dyDescent="0.25">
      <c r="A35" s="7"/>
      <c r="B35" s="27"/>
      <c r="C35" s="28">
        <v>0</v>
      </c>
      <c r="D35" s="50" t="s">
        <v>38</v>
      </c>
      <c r="E35" s="35">
        <v>350</v>
      </c>
      <c r="F35" s="45"/>
      <c r="G35" s="37">
        <f t="shared" ref="G35:G36" si="5">E35*F35</f>
        <v>0</v>
      </c>
      <c r="H35" s="38"/>
      <c r="I35" s="51"/>
      <c r="J35" s="52"/>
      <c r="K35" s="185"/>
      <c r="L35" s="186"/>
      <c r="M35" s="186"/>
      <c r="N35" s="188"/>
      <c r="O35" s="185"/>
      <c r="P35" s="186"/>
      <c r="Q35" s="186"/>
      <c r="R35" s="188"/>
      <c r="S35" s="185"/>
      <c r="T35" s="186"/>
      <c r="U35" s="186"/>
      <c r="V35" s="188"/>
      <c r="W35" s="185"/>
      <c r="X35" s="186"/>
      <c r="Y35" s="186"/>
      <c r="Z35" s="188"/>
      <c r="AA35" s="185"/>
      <c r="AB35" s="186"/>
      <c r="AC35" s="186"/>
      <c r="AD35" s="186"/>
      <c r="AE35" s="8"/>
      <c r="AF35" s="41" t="s">
        <v>83</v>
      </c>
      <c r="AG35" s="40"/>
      <c r="AH35" s="40"/>
      <c r="AI35" s="41"/>
      <c r="AJ35" s="41"/>
      <c r="AK35" s="41"/>
      <c r="AL35" s="40" t="s">
        <v>83</v>
      </c>
      <c r="AM35" s="43"/>
      <c r="AN35" s="45" t="s">
        <v>84</v>
      </c>
      <c r="AO35" s="75">
        <v>1</v>
      </c>
      <c r="AP35" s="76">
        <v>1</v>
      </c>
      <c r="AQ35" s="76">
        <v>1</v>
      </c>
      <c r="AU35" s="9"/>
    </row>
    <row r="36" spans="1:47" ht="15.75" x14ac:dyDescent="0.25">
      <c r="A36" s="7"/>
      <c r="B36" s="27"/>
      <c r="C36" s="28">
        <v>0</v>
      </c>
      <c r="D36" s="54" t="s">
        <v>41</v>
      </c>
      <c r="E36" s="35">
        <v>350</v>
      </c>
      <c r="F36" s="45"/>
      <c r="G36" s="37">
        <f t="shared" si="5"/>
        <v>0</v>
      </c>
      <c r="H36" s="38"/>
      <c r="I36" s="51"/>
      <c r="J36" s="52"/>
      <c r="K36" s="185"/>
      <c r="L36" s="186"/>
      <c r="M36" s="186"/>
      <c r="N36" s="188"/>
      <c r="O36" s="185"/>
      <c r="P36" s="186"/>
      <c r="Q36" s="186"/>
      <c r="R36" s="188"/>
      <c r="S36" s="185"/>
      <c r="T36" s="186"/>
      <c r="U36" s="186"/>
      <c r="V36" s="188"/>
      <c r="W36" s="185"/>
      <c r="X36" s="186"/>
      <c r="Y36" s="186"/>
      <c r="Z36" s="188"/>
      <c r="AA36" s="185"/>
      <c r="AB36" s="186"/>
      <c r="AC36" s="186"/>
      <c r="AD36" s="186"/>
      <c r="AE36" s="8"/>
      <c r="AF36" s="41" t="s">
        <v>85</v>
      </c>
      <c r="AG36" s="40"/>
      <c r="AH36" s="40"/>
      <c r="AI36" s="41"/>
      <c r="AJ36" s="41"/>
      <c r="AK36" s="41"/>
      <c r="AL36" s="40" t="s">
        <v>85</v>
      </c>
      <c r="AM36" s="43"/>
      <c r="AN36" s="45" t="s">
        <v>86</v>
      </c>
      <c r="AO36" s="63">
        <f>SUM(AO34:AO35)</f>
        <v>1</v>
      </c>
      <c r="AP36" s="45">
        <f>SUM(AP34:AP35)</f>
        <v>1</v>
      </c>
      <c r="AQ36" s="45">
        <f>SUM(AQ34:AQ35)</f>
        <v>1</v>
      </c>
      <c r="AU36" s="9"/>
    </row>
    <row r="37" spans="1:47" ht="15.75" x14ac:dyDescent="0.25">
      <c r="A37" s="7"/>
      <c r="B37" s="27"/>
      <c r="C37" s="28">
        <v>0</v>
      </c>
      <c r="D37" s="191" t="s">
        <v>43</v>
      </c>
      <c r="E37" s="192"/>
      <c r="F37" s="192"/>
      <c r="G37" s="192"/>
      <c r="H37" s="38"/>
      <c r="I37" s="51"/>
      <c r="J37" s="52"/>
      <c r="K37" s="185"/>
      <c r="L37" s="186"/>
      <c r="M37" s="186"/>
      <c r="N37" s="188"/>
      <c r="O37" s="185"/>
      <c r="P37" s="186"/>
      <c r="Q37" s="186"/>
      <c r="R37" s="188"/>
      <c r="S37" s="185"/>
      <c r="T37" s="186"/>
      <c r="U37" s="186"/>
      <c r="V37" s="188"/>
      <c r="W37" s="185"/>
      <c r="X37" s="186"/>
      <c r="Y37" s="186"/>
      <c r="Z37" s="188"/>
      <c r="AA37" s="185"/>
      <c r="AB37" s="186"/>
      <c r="AC37" s="186"/>
      <c r="AD37" s="186"/>
      <c r="AE37" s="8"/>
      <c r="AF37" s="41" t="s">
        <v>87</v>
      </c>
      <c r="AG37" s="40"/>
      <c r="AH37" s="40"/>
      <c r="AI37" s="41"/>
      <c r="AJ37" s="41"/>
      <c r="AK37" s="41"/>
      <c r="AL37" s="40" t="s">
        <v>87</v>
      </c>
      <c r="AM37" s="43"/>
      <c r="AN37" s="44"/>
      <c r="AU37" s="9"/>
    </row>
    <row r="38" spans="1:47" ht="15.75" x14ac:dyDescent="0.25">
      <c r="A38" s="7"/>
      <c r="B38" s="27"/>
      <c r="C38" s="28">
        <v>0</v>
      </c>
      <c r="D38" s="34" t="s">
        <v>46</v>
      </c>
      <c r="E38" s="35">
        <v>1.8</v>
      </c>
      <c r="F38" s="45"/>
      <c r="G38" s="37">
        <f t="shared" ref="G38:G41" si="6">E38*F38</f>
        <v>0</v>
      </c>
      <c r="H38" s="38"/>
      <c r="I38" s="51"/>
      <c r="J38" s="52"/>
      <c r="K38" s="185"/>
      <c r="L38" s="186"/>
      <c r="M38" s="186"/>
      <c r="N38" s="188"/>
      <c r="O38" s="185"/>
      <c r="P38" s="186"/>
      <c r="Q38" s="186"/>
      <c r="R38" s="188"/>
      <c r="S38" s="185"/>
      <c r="T38" s="186"/>
      <c r="U38" s="186"/>
      <c r="V38" s="188"/>
      <c r="W38" s="185"/>
      <c r="X38" s="186"/>
      <c r="Y38" s="186"/>
      <c r="Z38" s="188"/>
      <c r="AA38" s="185"/>
      <c r="AB38" s="186"/>
      <c r="AC38" s="186"/>
      <c r="AD38" s="186"/>
      <c r="AE38" s="8"/>
      <c r="AF38" s="41" t="s">
        <v>88</v>
      </c>
      <c r="AG38" s="40"/>
      <c r="AH38" s="40"/>
      <c r="AI38" s="41"/>
      <c r="AJ38" s="41"/>
      <c r="AK38" s="41"/>
      <c r="AL38" s="40" t="s">
        <v>88</v>
      </c>
      <c r="AM38" s="43"/>
      <c r="AN38" s="53"/>
      <c r="AO38" s="77"/>
      <c r="AP38" s="77"/>
      <c r="AQ38" s="77"/>
      <c r="AU38" s="9"/>
    </row>
    <row r="39" spans="1:47" ht="15.75" x14ac:dyDescent="0.25">
      <c r="A39" s="7"/>
      <c r="B39" s="27"/>
      <c r="C39" s="28">
        <v>0</v>
      </c>
      <c r="D39" s="34" t="s">
        <v>89</v>
      </c>
      <c r="E39" s="35">
        <v>1.1499999999999999</v>
      </c>
      <c r="F39" s="45"/>
      <c r="G39" s="37">
        <f t="shared" si="6"/>
        <v>0</v>
      </c>
      <c r="H39" s="38"/>
      <c r="I39" s="51"/>
      <c r="J39" s="52"/>
      <c r="K39" s="185"/>
      <c r="L39" s="186"/>
      <c r="M39" s="186"/>
      <c r="N39" s="188"/>
      <c r="O39" s="185"/>
      <c r="P39" s="186"/>
      <c r="Q39" s="186"/>
      <c r="R39" s="188"/>
      <c r="S39" s="185"/>
      <c r="T39" s="186"/>
      <c r="U39" s="186"/>
      <c r="V39" s="188"/>
      <c r="W39" s="185"/>
      <c r="X39" s="186"/>
      <c r="Y39" s="186"/>
      <c r="Z39" s="188"/>
      <c r="AA39" s="185"/>
      <c r="AB39" s="186"/>
      <c r="AC39" s="186"/>
      <c r="AD39" s="186"/>
      <c r="AE39" s="8"/>
      <c r="AF39" s="41" t="s">
        <v>90</v>
      </c>
      <c r="AG39" s="40"/>
      <c r="AH39" s="40"/>
      <c r="AI39" s="41"/>
      <c r="AJ39" s="41"/>
      <c r="AK39" s="41"/>
      <c r="AL39" s="40" t="s">
        <v>90</v>
      </c>
      <c r="AM39" s="43"/>
      <c r="AN39" s="53"/>
      <c r="AO39" s="77"/>
      <c r="AP39" s="77"/>
      <c r="AQ39" s="77"/>
      <c r="AU39" s="9"/>
    </row>
    <row r="40" spans="1:47" ht="15.75" x14ac:dyDescent="0.25">
      <c r="A40" s="7"/>
      <c r="B40" s="27"/>
      <c r="C40" s="28">
        <v>0</v>
      </c>
      <c r="D40" s="34" t="s">
        <v>51</v>
      </c>
      <c r="E40" s="35">
        <v>0.21</v>
      </c>
      <c r="F40" s="45"/>
      <c r="G40" s="37">
        <f t="shared" si="6"/>
        <v>0</v>
      </c>
      <c r="H40" s="38"/>
      <c r="I40" s="51"/>
      <c r="J40" s="52"/>
      <c r="K40" s="185"/>
      <c r="L40" s="186"/>
      <c r="M40" s="186"/>
      <c r="N40" s="188"/>
      <c r="O40" s="185"/>
      <c r="P40" s="186"/>
      <c r="Q40" s="186"/>
      <c r="R40" s="188"/>
      <c r="S40" s="185"/>
      <c r="T40" s="186"/>
      <c r="U40" s="186"/>
      <c r="V40" s="188"/>
      <c r="W40" s="185"/>
      <c r="X40" s="186"/>
      <c r="Y40" s="186"/>
      <c r="Z40" s="188"/>
      <c r="AA40" s="185"/>
      <c r="AB40" s="186"/>
      <c r="AC40" s="186"/>
      <c r="AD40" s="186"/>
      <c r="AE40" s="8"/>
      <c r="AF40" s="41" t="s">
        <v>91</v>
      </c>
      <c r="AG40" s="40"/>
      <c r="AH40" s="40"/>
      <c r="AI40" s="41"/>
      <c r="AJ40" s="41"/>
      <c r="AK40" s="41"/>
      <c r="AL40" s="40" t="s">
        <v>91</v>
      </c>
      <c r="AM40" s="43"/>
      <c r="AN40" s="53"/>
      <c r="AO40" s="78"/>
      <c r="AP40" s="78"/>
      <c r="AQ40" s="78"/>
      <c r="AU40" s="9"/>
    </row>
    <row r="41" spans="1:47" ht="15.75" x14ac:dyDescent="0.25">
      <c r="A41" s="7"/>
      <c r="B41" s="27"/>
      <c r="C41" s="28">
        <v>0</v>
      </c>
      <c r="D41" s="34" t="s">
        <v>53</v>
      </c>
      <c r="E41" s="35">
        <v>2</v>
      </c>
      <c r="F41" s="45"/>
      <c r="G41" s="37">
        <f t="shared" si="6"/>
        <v>0</v>
      </c>
      <c r="H41" s="38"/>
      <c r="I41" s="51"/>
      <c r="J41" s="52"/>
      <c r="K41" s="185"/>
      <c r="L41" s="186"/>
      <c r="M41" s="186"/>
      <c r="N41" s="188"/>
      <c r="O41" s="185"/>
      <c r="P41" s="186"/>
      <c r="Q41" s="186"/>
      <c r="R41" s="188"/>
      <c r="S41" s="185"/>
      <c r="T41" s="186"/>
      <c r="U41" s="186"/>
      <c r="V41" s="188"/>
      <c r="W41" s="185"/>
      <c r="X41" s="186"/>
      <c r="Y41" s="186"/>
      <c r="Z41" s="188"/>
      <c r="AA41" s="185"/>
      <c r="AB41" s="186"/>
      <c r="AC41" s="186"/>
      <c r="AD41" s="186"/>
      <c r="AE41" s="8"/>
      <c r="AF41" s="41" t="s">
        <v>92</v>
      </c>
      <c r="AG41" s="40"/>
      <c r="AH41" s="40"/>
      <c r="AI41" s="41"/>
      <c r="AJ41" s="41"/>
      <c r="AK41" s="41"/>
      <c r="AL41" s="40" t="s">
        <v>92</v>
      </c>
      <c r="AM41" s="43"/>
      <c r="AN41" s="53"/>
      <c r="AU41" s="9"/>
    </row>
    <row r="42" spans="1:47" ht="19.5" thickBot="1" x14ac:dyDescent="0.3">
      <c r="A42" s="7"/>
      <c r="B42" s="79" t="s">
        <v>55</v>
      </c>
      <c r="C42" s="80">
        <f>SUM(C24:C41)</f>
        <v>0</v>
      </c>
      <c r="D42" s="81" t="s">
        <v>55</v>
      </c>
      <c r="E42" s="82"/>
      <c r="F42" s="83"/>
      <c r="G42" s="84">
        <f>SUM(G24:G41)</f>
        <v>0</v>
      </c>
      <c r="H42" s="38"/>
      <c r="I42" s="51"/>
      <c r="J42" s="52"/>
      <c r="K42" s="185"/>
      <c r="L42" s="186"/>
      <c r="M42" s="186"/>
      <c r="N42" s="188"/>
      <c r="O42" s="185"/>
      <c r="P42" s="186"/>
      <c r="Q42" s="186"/>
      <c r="R42" s="188"/>
      <c r="S42" s="185"/>
      <c r="T42" s="186"/>
      <c r="U42" s="186"/>
      <c r="V42" s="188"/>
      <c r="W42" s="185"/>
      <c r="X42" s="186"/>
      <c r="Y42" s="186"/>
      <c r="Z42" s="188"/>
      <c r="AA42" s="185"/>
      <c r="AB42" s="186"/>
      <c r="AC42" s="186"/>
      <c r="AD42" s="186"/>
      <c r="AE42" s="8"/>
      <c r="AF42" s="41" t="s">
        <v>93</v>
      </c>
      <c r="AG42" s="40"/>
      <c r="AH42" s="40"/>
      <c r="AI42" s="41"/>
      <c r="AJ42" s="41"/>
      <c r="AK42" s="41"/>
      <c r="AL42" s="40" t="s">
        <v>93</v>
      </c>
      <c r="AM42" s="43"/>
      <c r="AN42" s="53"/>
      <c r="AU42" s="9"/>
    </row>
    <row r="43" spans="1:47" ht="15.75" x14ac:dyDescent="0.25">
      <c r="A43" s="7"/>
      <c r="B43" s="225">
        <f>C54-G54</f>
        <v>0</v>
      </c>
      <c r="C43" s="226"/>
      <c r="D43" s="229" t="s">
        <v>94</v>
      </c>
      <c r="E43" s="230"/>
      <c r="F43" s="233" t="str">
        <f>IF(C54&lt;&gt;0, B43/C54, "0%")</f>
        <v>0%</v>
      </c>
      <c r="G43" s="234"/>
      <c r="H43" s="29"/>
      <c r="I43" s="51"/>
      <c r="J43" s="52"/>
      <c r="K43" s="185"/>
      <c r="L43" s="186"/>
      <c r="M43" s="186"/>
      <c r="N43" s="188"/>
      <c r="O43" s="185"/>
      <c r="P43" s="186"/>
      <c r="Q43" s="186"/>
      <c r="R43" s="188"/>
      <c r="S43" s="185"/>
      <c r="T43" s="186"/>
      <c r="U43" s="186"/>
      <c r="V43" s="188"/>
      <c r="W43" s="185"/>
      <c r="X43" s="186"/>
      <c r="Y43" s="186"/>
      <c r="Z43" s="188"/>
      <c r="AA43" s="185"/>
      <c r="AB43" s="186"/>
      <c r="AC43" s="186"/>
      <c r="AD43" s="186"/>
      <c r="AE43" s="8"/>
      <c r="AF43" s="41" t="s">
        <v>95</v>
      </c>
      <c r="AG43" s="40"/>
      <c r="AH43" s="40"/>
      <c r="AI43" s="41"/>
      <c r="AJ43" s="41"/>
      <c r="AK43" s="41"/>
      <c r="AL43" s="40" t="s">
        <v>95</v>
      </c>
      <c r="AM43" s="43"/>
      <c r="AN43" s="53"/>
      <c r="AU43" s="9"/>
    </row>
    <row r="44" spans="1:47" ht="16.5" thickBot="1" x14ac:dyDescent="0.3">
      <c r="A44" s="7"/>
      <c r="B44" s="227"/>
      <c r="C44" s="228"/>
      <c r="D44" s="231"/>
      <c r="E44" s="232"/>
      <c r="F44" s="235"/>
      <c r="G44" s="236"/>
      <c r="H44" s="38"/>
      <c r="I44" s="51"/>
      <c r="J44" s="52"/>
      <c r="K44" s="185"/>
      <c r="L44" s="186"/>
      <c r="M44" s="186"/>
      <c r="N44" s="188"/>
      <c r="O44" s="185"/>
      <c r="P44" s="186"/>
      <c r="Q44" s="186"/>
      <c r="R44" s="188"/>
      <c r="S44" s="185"/>
      <c r="T44" s="186"/>
      <c r="U44" s="186"/>
      <c r="V44" s="188"/>
      <c r="W44" s="185"/>
      <c r="X44" s="186"/>
      <c r="Y44" s="186"/>
      <c r="Z44" s="188"/>
      <c r="AA44" s="185"/>
      <c r="AB44" s="186"/>
      <c r="AC44" s="186"/>
      <c r="AD44" s="186"/>
      <c r="AE44" s="8"/>
      <c r="AF44" s="85" t="s">
        <v>96</v>
      </c>
      <c r="AG44" s="86"/>
      <c r="AH44" s="86"/>
      <c r="AI44" s="85"/>
      <c r="AJ44" s="85"/>
      <c r="AK44" s="87"/>
      <c r="AL44" s="86" t="s">
        <v>96</v>
      </c>
      <c r="AM44" s="88"/>
      <c r="AN44" s="53"/>
      <c r="AU44" s="9"/>
    </row>
    <row r="45" spans="1:47" ht="15.75" x14ac:dyDescent="0.25">
      <c r="A45" s="7"/>
      <c r="B45" s="14" t="s">
        <v>10</v>
      </c>
      <c r="C45" s="15" t="s">
        <v>11</v>
      </c>
      <c r="D45" s="16"/>
      <c r="E45" s="17" t="s">
        <v>12</v>
      </c>
      <c r="F45" s="18" t="s">
        <v>13</v>
      </c>
      <c r="G45" s="19" t="s">
        <v>14</v>
      </c>
      <c r="H45" s="38"/>
      <c r="I45" s="51"/>
      <c r="J45" s="52"/>
      <c r="K45" s="185"/>
      <c r="L45" s="186"/>
      <c r="M45" s="186"/>
      <c r="N45" s="188"/>
      <c r="O45" s="185"/>
      <c r="P45" s="186"/>
      <c r="Q45" s="186"/>
      <c r="R45" s="188"/>
      <c r="S45" s="185"/>
      <c r="T45" s="186"/>
      <c r="U45" s="186"/>
      <c r="V45" s="188"/>
      <c r="W45" s="185"/>
      <c r="X45" s="186"/>
      <c r="Y45" s="186"/>
      <c r="Z45" s="188"/>
      <c r="AA45" s="185"/>
      <c r="AB45" s="186"/>
      <c r="AC45" s="186"/>
      <c r="AD45" s="186"/>
      <c r="AE45" s="8"/>
      <c r="AU45" s="9"/>
    </row>
    <row r="46" spans="1:47" ht="15.75" x14ac:dyDescent="0.25">
      <c r="A46" s="7"/>
      <c r="B46" s="27"/>
      <c r="C46" s="28">
        <v>0</v>
      </c>
      <c r="D46" s="179" t="s">
        <v>36</v>
      </c>
      <c r="E46" s="168"/>
      <c r="F46" s="168"/>
      <c r="G46" s="168"/>
      <c r="H46" s="38"/>
      <c r="I46" s="51"/>
      <c r="J46" s="52"/>
      <c r="K46" s="185"/>
      <c r="L46" s="186"/>
      <c r="M46" s="186"/>
      <c r="N46" s="188"/>
      <c r="O46" s="185"/>
      <c r="P46" s="186"/>
      <c r="Q46" s="186"/>
      <c r="R46" s="188"/>
      <c r="S46" s="185"/>
      <c r="T46" s="186"/>
      <c r="U46" s="186"/>
      <c r="V46" s="188"/>
      <c r="W46" s="185"/>
      <c r="X46" s="186"/>
      <c r="Y46" s="186"/>
      <c r="Z46" s="188"/>
      <c r="AA46" s="185"/>
      <c r="AB46" s="186"/>
      <c r="AC46" s="186"/>
      <c r="AD46" s="186"/>
      <c r="AE46" s="8"/>
      <c r="AF46" s="237" t="s">
        <v>97</v>
      </c>
      <c r="AG46" s="238"/>
      <c r="AH46" s="238"/>
      <c r="AI46" s="238"/>
      <c r="AJ46" s="238"/>
      <c r="AK46" s="238"/>
      <c r="AL46" s="238"/>
      <c r="AM46" s="238"/>
      <c r="AN46" s="238"/>
      <c r="AO46" s="238"/>
      <c r="AP46" s="239"/>
      <c r="AU46" s="9"/>
    </row>
    <row r="47" spans="1:47" ht="15.75" x14ac:dyDescent="0.25">
      <c r="A47" s="7"/>
      <c r="B47" s="27"/>
      <c r="C47" s="28">
        <v>0</v>
      </c>
      <c r="D47" s="50" t="s">
        <v>38</v>
      </c>
      <c r="E47" s="35">
        <v>350</v>
      </c>
      <c r="F47" s="45"/>
      <c r="G47" s="37">
        <f t="shared" ref="G47:G48" si="7">E47*F47</f>
        <v>0</v>
      </c>
      <c r="H47" s="38"/>
      <c r="I47" s="51"/>
      <c r="J47" s="52"/>
      <c r="K47" s="185"/>
      <c r="L47" s="186"/>
      <c r="M47" s="186"/>
      <c r="N47" s="188"/>
      <c r="O47" s="185"/>
      <c r="P47" s="186"/>
      <c r="Q47" s="186"/>
      <c r="R47" s="188"/>
      <c r="S47" s="185"/>
      <c r="T47" s="186"/>
      <c r="U47" s="186"/>
      <c r="V47" s="188"/>
      <c r="W47" s="185"/>
      <c r="X47" s="186"/>
      <c r="Y47" s="186"/>
      <c r="Z47" s="188"/>
      <c r="AA47" s="185"/>
      <c r="AB47" s="186"/>
      <c r="AC47" s="186"/>
      <c r="AD47" s="186"/>
      <c r="AE47" s="8"/>
      <c r="AF47" s="240"/>
      <c r="AG47" s="241"/>
      <c r="AH47" s="241"/>
      <c r="AI47" s="241"/>
      <c r="AJ47" s="241"/>
      <c r="AK47" s="241"/>
      <c r="AL47" s="241"/>
      <c r="AM47" s="241"/>
      <c r="AN47" s="241"/>
      <c r="AO47" s="241"/>
      <c r="AP47" s="242"/>
      <c r="AU47" s="9"/>
    </row>
    <row r="48" spans="1:47" ht="19.5" thickBot="1" x14ac:dyDescent="0.3">
      <c r="A48" s="7"/>
      <c r="B48" s="27"/>
      <c r="C48" s="28">
        <v>0</v>
      </c>
      <c r="D48" s="54" t="s">
        <v>41</v>
      </c>
      <c r="E48" s="35">
        <v>350</v>
      </c>
      <c r="F48" s="45"/>
      <c r="G48" s="37">
        <f t="shared" si="7"/>
        <v>0</v>
      </c>
      <c r="H48" s="89"/>
      <c r="I48" s="90"/>
      <c r="J48" s="91"/>
      <c r="K48" s="243"/>
      <c r="L48" s="244"/>
      <c r="M48" s="244"/>
      <c r="N48" s="245"/>
      <c r="O48" s="243"/>
      <c r="P48" s="244"/>
      <c r="Q48" s="244"/>
      <c r="R48" s="245"/>
      <c r="S48" s="243"/>
      <c r="T48" s="244"/>
      <c r="U48" s="244"/>
      <c r="V48" s="245"/>
      <c r="W48" s="243"/>
      <c r="X48" s="244"/>
      <c r="Y48" s="244"/>
      <c r="Z48" s="245"/>
      <c r="AA48" s="243"/>
      <c r="AB48" s="244"/>
      <c r="AC48" s="244"/>
      <c r="AD48" s="244"/>
      <c r="AE48" s="92"/>
      <c r="AF48" s="93"/>
      <c r="AG48" s="94"/>
      <c r="AH48" s="94"/>
      <c r="AI48" s="94"/>
      <c r="AJ48" s="94"/>
      <c r="AK48" s="94"/>
      <c r="AL48" s="94"/>
      <c r="AM48" s="94"/>
      <c r="AN48" s="94"/>
      <c r="AO48" s="94"/>
      <c r="AP48" s="94"/>
      <c r="AQ48" s="95"/>
      <c r="AR48" s="95"/>
      <c r="AS48" s="95"/>
      <c r="AT48" s="95"/>
      <c r="AU48" s="96"/>
    </row>
    <row r="49" spans="1:45" ht="15.75" x14ac:dyDescent="0.25">
      <c r="A49" s="7"/>
      <c r="B49" s="27"/>
      <c r="C49" s="28">
        <v>0</v>
      </c>
      <c r="D49" s="191" t="s">
        <v>43</v>
      </c>
      <c r="E49" s="192"/>
      <c r="F49" s="192"/>
      <c r="G49" s="192"/>
      <c r="H49" s="7"/>
    </row>
    <row r="50" spans="1:45" ht="15.75" x14ac:dyDescent="0.25">
      <c r="A50" s="7"/>
      <c r="B50" s="27"/>
      <c r="C50" s="28">
        <v>0</v>
      </c>
      <c r="D50" s="34" t="s">
        <v>46</v>
      </c>
      <c r="E50" s="35">
        <v>1.8</v>
      </c>
      <c r="F50" s="45"/>
      <c r="G50" s="37">
        <f t="shared" ref="G50:G53" si="8">E50*F50</f>
        <v>0</v>
      </c>
      <c r="H50" s="7"/>
      <c r="I50" s="98"/>
    </row>
    <row r="51" spans="1:45" ht="15.75" x14ac:dyDescent="0.25">
      <c r="A51" s="7"/>
      <c r="B51" s="27"/>
      <c r="C51" s="28">
        <v>0</v>
      </c>
      <c r="D51" s="34" t="s">
        <v>98</v>
      </c>
      <c r="E51" s="35">
        <v>1.2</v>
      </c>
      <c r="F51" s="45"/>
      <c r="G51" s="37">
        <f t="shared" si="8"/>
        <v>0</v>
      </c>
      <c r="H51" s="7"/>
      <c r="I51" s="99"/>
    </row>
    <row r="52" spans="1:45" ht="15.75" x14ac:dyDescent="0.25">
      <c r="A52" s="7"/>
      <c r="B52" s="27"/>
      <c r="C52" s="28">
        <v>0</v>
      </c>
      <c r="D52" s="34" t="s">
        <v>51</v>
      </c>
      <c r="E52" s="35">
        <v>0.21</v>
      </c>
      <c r="F52" s="45"/>
      <c r="G52" s="37">
        <f t="shared" si="8"/>
        <v>0</v>
      </c>
      <c r="H52" s="7"/>
      <c r="I52" s="100"/>
    </row>
    <row r="53" spans="1:45" ht="15.75" x14ac:dyDescent="0.25">
      <c r="A53" s="7"/>
      <c r="B53" s="27"/>
      <c r="C53" s="28">
        <v>0</v>
      </c>
      <c r="D53" s="34" t="s">
        <v>53</v>
      </c>
      <c r="E53" s="35">
        <v>2</v>
      </c>
      <c r="F53" s="45"/>
      <c r="G53" s="37">
        <f t="shared" si="8"/>
        <v>0</v>
      </c>
      <c r="H53" s="7"/>
      <c r="I53" s="101"/>
    </row>
    <row r="54" spans="1:45" ht="19.5" thickBot="1" x14ac:dyDescent="0.3">
      <c r="A54" s="7"/>
      <c r="B54" s="57" t="s">
        <v>55</v>
      </c>
      <c r="C54" s="58">
        <f>SUM(C46:C53)</f>
        <v>0</v>
      </c>
      <c r="D54" s="59" t="s">
        <v>55</v>
      </c>
      <c r="E54" s="60"/>
      <c r="F54" s="61"/>
      <c r="G54" s="62">
        <f>SUM(G46:G53)</f>
        <v>0</v>
      </c>
      <c r="H54" s="7"/>
      <c r="I54" s="102"/>
    </row>
    <row r="55" spans="1:45" ht="15.75" x14ac:dyDescent="0.25">
      <c r="A55" s="7"/>
      <c r="B55" s="246">
        <f>C66-G66</f>
        <v>0</v>
      </c>
      <c r="C55" s="247"/>
      <c r="D55" s="250" t="s">
        <v>99</v>
      </c>
      <c r="E55" s="251"/>
      <c r="F55" s="254" t="str">
        <f>IF(C66&lt;&gt;0, B55/C66, "0%")</f>
        <v>0%</v>
      </c>
      <c r="G55" s="255"/>
      <c r="H55" s="7"/>
      <c r="I55" s="103"/>
    </row>
    <row r="56" spans="1:45" ht="16.5" thickBot="1" x14ac:dyDescent="0.3">
      <c r="A56" s="7"/>
      <c r="B56" s="248"/>
      <c r="C56" s="249"/>
      <c r="D56" s="252"/>
      <c r="E56" s="253"/>
      <c r="F56" s="256"/>
      <c r="G56" s="257"/>
      <c r="H56" s="7"/>
      <c r="I56" s="104"/>
    </row>
    <row r="57" spans="1:45" ht="15.75" x14ac:dyDescent="0.25">
      <c r="A57" s="7"/>
      <c r="B57" s="14" t="s">
        <v>10</v>
      </c>
      <c r="C57" s="15" t="s">
        <v>11</v>
      </c>
      <c r="D57" s="16"/>
      <c r="E57" s="17" t="s">
        <v>12</v>
      </c>
      <c r="F57" s="18" t="s">
        <v>13</v>
      </c>
      <c r="G57" s="19" t="s">
        <v>14</v>
      </c>
      <c r="H57" s="7"/>
      <c r="I57" s="105"/>
    </row>
    <row r="58" spans="1:45" ht="15.75" x14ac:dyDescent="0.25">
      <c r="A58" s="7"/>
      <c r="B58" s="27"/>
      <c r="C58" s="28">
        <v>0</v>
      </c>
      <c r="D58" s="179" t="s">
        <v>36</v>
      </c>
      <c r="E58" s="168"/>
      <c r="F58" s="168"/>
      <c r="G58" s="168"/>
      <c r="H58" s="7"/>
      <c r="I58" s="106"/>
    </row>
    <row r="59" spans="1:45" ht="15.75" x14ac:dyDescent="0.25">
      <c r="A59" s="7"/>
      <c r="B59" s="27"/>
      <c r="C59" s="28">
        <v>0</v>
      </c>
      <c r="D59" s="50" t="s">
        <v>38</v>
      </c>
      <c r="E59" s="35">
        <v>350</v>
      </c>
      <c r="F59" s="45"/>
      <c r="G59" s="37">
        <f t="shared" ref="G59:G60" si="9">E59*F59</f>
        <v>0</v>
      </c>
      <c r="H59" s="7"/>
      <c r="I59" s="107"/>
    </row>
    <row r="60" spans="1:45" ht="15.75" x14ac:dyDescent="0.25">
      <c r="A60" s="7"/>
      <c r="B60" s="27"/>
      <c r="C60" s="28">
        <v>0</v>
      </c>
      <c r="D60" s="54" t="s">
        <v>41</v>
      </c>
      <c r="E60" s="35">
        <v>350</v>
      </c>
      <c r="F60" s="45"/>
      <c r="G60" s="37">
        <f t="shared" si="9"/>
        <v>0</v>
      </c>
      <c r="H60" s="7"/>
    </row>
    <row r="61" spans="1:45" ht="15.75" x14ac:dyDescent="0.25">
      <c r="A61" s="7"/>
      <c r="B61" s="27"/>
      <c r="C61" s="28">
        <v>0</v>
      </c>
      <c r="D61" s="191" t="s">
        <v>43</v>
      </c>
      <c r="E61" s="192"/>
      <c r="F61" s="192"/>
      <c r="G61" s="192"/>
      <c r="H61" s="7"/>
    </row>
    <row r="62" spans="1:45" ht="15.75" x14ac:dyDescent="0.25">
      <c r="A62" s="7"/>
      <c r="B62" s="27"/>
      <c r="C62" s="28">
        <v>0</v>
      </c>
      <c r="D62" s="34" t="s">
        <v>46</v>
      </c>
      <c r="E62" s="35">
        <v>1.8</v>
      </c>
      <c r="F62" s="45"/>
      <c r="G62" s="37">
        <f t="shared" ref="G62:G65" si="10">E62*F62</f>
        <v>0</v>
      </c>
      <c r="H62" s="7"/>
    </row>
    <row r="63" spans="1:45" ht="15.75" x14ac:dyDescent="0.25">
      <c r="A63" s="7"/>
      <c r="B63" s="27"/>
      <c r="C63" s="28">
        <v>0</v>
      </c>
      <c r="D63" s="34" t="s">
        <v>100</v>
      </c>
      <c r="E63" s="35">
        <v>1.2</v>
      </c>
      <c r="F63" s="45"/>
      <c r="G63" s="37">
        <f t="shared" si="10"/>
        <v>0</v>
      </c>
      <c r="H63" s="7"/>
      <c r="AR63" s="97"/>
      <c r="AS63" s="97"/>
    </row>
    <row r="64" spans="1:45" ht="15.75" x14ac:dyDescent="0.25">
      <c r="A64" s="7"/>
      <c r="B64" s="27"/>
      <c r="C64" s="28">
        <v>0</v>
      </c>
      <c r="D64" s="34" t="s">
        <v>51</v>
      </c>
      <c r="E64" s="35">
        <v>0.21</v>
      </c>
      <c r="F64" s="45"/>
      <c r="G64" s="37">
        <f t="shared" si="10"/>
        <v>0</v>
      </c>
      <c r="H64" s="7"/>
      <c r="AR64" s="97"/>
      <c r="AS64" s="97"/>
    </row>
    <row r="65" spans="1:45" ht="15.75" x14ac:dyDescent="0.25">
      <c r="A65" s="7"/>
      <c r="B65" s="27"/>
      <c r="C65" s="28">
        <v>0</v>
      </c>
      <c r="D65" s="34" t="s">
        <v>53</v>
      </c>
      <c r="E65" s="35">
        <v>2</v>
      </c>
      <c r="F65" s="45"/>
      <c r="G65" s="37">
        <f t="shared" si="10"/>
        <v>0</v>
      </c>
      <c r="H65" s="7"/>
      <c r="AR65" s="97"/>
      <c r="AS65" s="97"/>
    </row>
    <row r="66" spans="1:45" ht="19.5" thickBot="1" x14ac:dyDescent="0.3">
      <c r="A66" s="108"/>
      <c r="B66" s="57" t="s">
        <v>55</v>
      </c>
      <c r="C66" s="58">
        <f>SUM(C58:C65)</f>
        <v>0</v>
      </c>
      <c r="D66" s="59" t="s">
        <v>55</v>
      </c>
      <c r="E66" s="60"/>
      <c r="F66" s="61"/>
      <c r="G66" s="62">
        <f>SUM(G58:G65)</f>
        <v>0</v>
      </c>
      <c r="H66" s="108"/>
      <c r="AR66" s="97"/>
      <c r="AS66" s="97"/>
    </row>
    <row r="67" spans="1:45" x14ac:dyDescent="0.25">
      <c r="AR67" s="97"/>
      <c r="AS67" s="97"/>
    </row>
    <row r="68" spans="1:45" x14ac:dyDescent="0.25">
      <c r="AR68" s="97"/>
      <c r="AS68" s="97"/>
    </row>
    <row r="69" spans="1:45" x14ac:dyDescent="0.25">
      <c r="AR69" s="97"/>
      <c r="AS69" s="97"/>
    </row>
    <row r="70" spans="1:45" x14ac:dyDescent="0.25">
      <c r="AR70" s="97"/>
      <c r="AS70" s="97"/>
    </row>
    <row r="71" spans="1:45" x14ac:dyDescent="0.25">
      <c r="AR71" s="97"/>
      <c r="AS71" s="97"/>
    </row>
    <row r="72" spans="1:45" x14ac:dyDescent="0.25">
      <c r="AR72" s="97"/>
      <c r="AS72" s="97"/>
    </row>
    <row r="73" spans="1:45" x14ac:dyDescent="0.25">
      <c r="AR73" s="97"/>
      <c r="AS73" s="97"/>
    </row>
    <row r="74" spans="1:45" x14ac:dyDescent="0.25">
      <c r="AR74" s="97"/>
      <c r="AS74" s="97"/>
    </row>
    <row r="88" spans="1:1" x14ac:dyDescent="0.25">
      <c r="A88" s="110"/>
    </row>
  </sheetData>
  <mergeCells count="443">
    <mergeCell ref="Y48:Z48"/>
    <mergeCell ref="AA48:AB48"/>
    <mergeCell ref="AC48:AD48"/>
    <mergeCell ref="D49:G49"/>
    <mergeCell ref="B55:C56"/>
    <mergeCell ref="D55:E56"/>
    <mergeCell ref="F55:G56"/>
    <mergeCell ref="K48:L48"/>
    <mergeCell ref="M48:N48"/>
    <mergeCell ref="O48:P48"/>
    <mergeCell ref="Q48:R48"/>
    <mergeCell ref="S48:T48"/>
    <mergeCell ref="U48:V48"/>
    <mergeCell ref="W48:X48"/>
    <mergeCell ref="D58:G58"/>
    <mergeCell ref="D61:G61"/>
    <mergeCell ref="AF46:AP47"/>
    <mergeCell ref="K47:L47"/>
    <mergeCell ref="M47:N47"/>
    <mergeCell ref="O47:P47"/>
    <mergeCell ref="Q47:R47"/>
    <mergeCell ref="S47:T47"/>
    <mergeCell ref="U47:V47"/>
    <mergeCell ref="W47:X47"/>
    <mergeCell ref="Y47:Z47"/>
    <mergeCell ref="AA47:AB47"/>
    <mergeCell ref="AC47:AD47"/>
    <mergeCell ref="AC45:AD45"/>
    <mergeCell ref="D46:G46"/>
    <mergeCell ref="K46:L46"/>
    <mergeCell ref="M46:N46"/>
    <mergeCell ref="O46:P46"/>
    <mergeCell ref="Q46:R46"/>
    <mergeCell ref="S46:T46"/>
    <mergeCell ref="U46:V46"/>
    <mergeCell ref="W46:X46"/>
    <mergeCell ref="Y46:Z46"/>
    <mergeCell ref="AA46:AB46"/>
    <mergeCell ref="AC46:AD46"/>
    <mergeCell ref="K45:L45"/>
    <mergeCell ref="M45:N45"/>
    <mergeCell ref="O45:P45"/>
    <mergeCell ref="Q45:R45"/>
    <mergeCell ref="S45:T45"/>
    <mergeCell ref="U45:V45"/>
    <mergeCell ref="W45:X45"/>
    <mergeCell ref="Y45:Z45"/>
    <mergeCell ref="AA45:AB45"/>
    <mergeCell ref="B43:C44"/>
    <mergeCell ref="D43:E44"/>
    <mergeCell ref="F43:G44"/>
    <mergeCell ref="K43:L43"/>
    <mergeCell ref="M43:N43"/>
    <mergeCell ref="O43:P43"/>
    <mergeCell ref="AC43:AD43"/>
    <mergeCell ref="K44:L44"/>
    <mergeCell ref="M44:N44"/>
    <mergeCell ref="O44:P44"/>
    <mergeCell ref="Q44:R44"/>
    <mergeCell ref="S44:T44"/>
    <mergeCell ref="U44:V44"/>
    <mergeCell ref="W44:X44"/>
    <mergeCell ref="Y44:Z44"/>
    <mergeCell ref="AA44:AB44"/>
    <mergeCell ref="Q43:R43"/>
    <mergeCell ref="S43:T43"/>
    <mergeCell ref="U43:V43"/>
    <mergeCell ref="W43:X43"/>
    <mergeCell ref="Y43:Z43"/>
    <mergeCell ref="AA43:AB43"/>
    <mergeCell ref="AC44:AD44"/>
    <mergeCell ref="AC41:AD41"/>
    <mergeCell ref="K42:L42"/>
    <mergeCell ref="M42:N42"/>
    <mergeCell ref="O42:P42"/>
    <mergeCell ref="Q42:R42"/>
    <mergeCell ref="S42:T42"/>
    <mergeCell ref="U42:V42"/>
    <mergeCell ref="W42:X42"/>
    <mergeCell ref="Y42:Z42"/>
    <mergeCell ref="AA42:AB42"/>
    <mergeCell ref="AC42:AD42"/>
    <mergeCell ref="K41:L41"/>
    <mergeCell ref="M41:N41"/>
    <mergeCell ref="O41:P41"/>
    <mergeCell ref="Q41:R41"/>
    <mergeCell ref="S41:T41"/>
    <mergeCell ref="U41:V41"/>
    <mergeCell ref="W41:X41"/>
    <mergeCell ref="Y41:Z41"/>
    <mergeCell ref="AA41:AB41"/>
    <mergeCell ref="W39:X39"/>
    <mergeCell ref="Y39:Z39"/>
    <mergeCell ref="AA39:AB39"/>
    <mergeCell ref="AC39:AD39"/>
    <mergeCell ref="K40:L40"/>
    <mergeCell ref="M40:N40"/>
    <mergeCell ref="O40:P40"/>
    <mergeCell ref="Q40:R40"/>
    <mergeCell ref="S40:T40"/>
    <mergeCell ref="U40:V40"/>
    <mergeCell ref="W40:X40"/>
    <mergeCell ref="Y40:Z40"/>
    <mergeCell ref="AA40:AB40"/>
    <mergeCell ref="AC40:AD40"/>
    <mergeCell ref="K39:L39"/>
    <mergeCell ref="M39:N39"/>
    <mergeCell ref="O39:P39"/>
    <mergeCell ref="Q39:R39"/>
    <mergeCell ref="S39:T39"/>
    <mergeCell ref="U39:V39"/>
    <mergeCell ref="K38:L38"/>
    <mergeCell ref="M38:N38"/>
    <mergeCell ref="O38:P38"/>
    <mergeCell ref="Q38:R38"/>
    <mergeCell ref="S38:T38"/>
    <mergeCell ref="U38:V38"/>
    <mergeCell ref="AC37:AD37"/>
    <mergeCell ref="U36:V36"/>
    <mergeCell ref="W36:X36"/>
    <mergeCell ref="Y36:Z36"/>
    <mergeCell ref="AA36:AB36"/>
    <mergeCell ref="AC36:AD36"/>
    <mergeCell ref="W38:X38"/>
    <mergeCell ref="Y38:Z38"/>
    <mergeCell ref="AA38:AB38"/>
    <mergeCell ref="AC38:AD38"/>
    <mergeCell ref="D37:G37"/>
    <mergeCell ref="K37:L37"/>
    <mergeCell ref="M37:N37"/>
    <mergeCell ref="O37:P37"/>
    <mergeCell ref="Q37:R37"/>
    <mergeCell ref="U35:V35"/>
    <mergeCell ref="W35:X35"/>
    <mergeCell ref="Y35:Z35"/>
    <mergeCell ref="AA35:AB35"/>
    <mergeCell ref="S37:T37"/>
    <mergeCell ref="U37:V37"/>
    <mergeCell ref="W37:X37"/>
    <mergeCell ref="Y37:Z37"/>
    <mergeCell ref="AA37:AB37"/>
    <mergeCell ref="U33:V33"/>
    <mergeCell ref="AC35:AD35"/>
    <mergeCell ref="K36:L36"/>
    <mergeCell ref="M36:N36"/>
    <mergeCell ref="O36:P36"/>
    <mergeCell ref="Q36:R36"/>
    <mergeCell ref="S36:T36"/>
    <mergeCell ref="U34:V34"/>
    <mergeCell ref="W34:X34"/>
    <mergeCell ref="Y34:Z34"/>
    <mergeCell ref="AA34:AB34"/>
    <mergeCell ref="AC34:AD34"/>
    <mergeCell ref="K35:L35"/>
    <mergeCell ref="M35:N35"/>
    <mergeCell ref="O35:P35"/>
    <mergeCell ref="Q35:R35"/>
    <mergeCell ref="S35:T35"/>
    <mergeCell ref="D34:G34"/>
    <mergeCell ref="K34:L34"/>
    <mergeCell ref="M34:N34"/>
    <mergeCell ref="O34:P34"/>
    <mergeCell ref="Q34:R34"/>
    <mergeCell ref="S34:T34"/>
    <mergeCell ref="K33:L33"/>
    <mergeCell ref="M33:N33"/>
    <mergeCell ref="O33:P33"/>
    <mergeCell ref="Q33:R33"/>
    <mergeCell ref="S33:T33"/>
    <mergeCell ref="AC32:AD32"/>
    <mergeCell ref="AO32:AO33"/>
    <mergeCell ref="AP32:AP33"/>
    <mergeCell ref="AQ32:AQ33"/>
    <mergeCell ref="Y31:Z31"/>
    <mergeCell ref="AA31:AB31"/>
    <mergeCell ref="AC31:AD31"/>
    <mergeCell ref="W33:X33"/>
    <mergeCell ref="Y33:Z33"/>
    <mergeCell ref="AA33:AB33"/>
    <mergeCell ref="AC33:AD33"/>
    <mergeCell ref="K32:L32"/>
    <mergeCell ref="M32:N32"/>
    <mergeCell ref="O32:P32"/>
    <mergeCell ref="Q32:R32"/>
    <mergeCell ref="S32:T32"/>
    <mergeCell ref="U32:V32"/>
    <mergeCell ref="W32:X32"/>
    <mergeCell ref="Y30:Z30"/>
    <mergeCell ref="AA30:AB30"/>
    <mergeCell ref="Y32:Z32"/>
    <mergeCell ref="AA32:AB32"/>
    <mergeCell ref="AC30:AD30"/>
    <mergeCell ref="K31:L31"/>
    <mergeCell ref="M31:N31"/>
    <mergeCell ref="O31:P31"/>
    <mergeCell ref="Q31:R31"/>
    <mergeCell ref="S31:T31"/>
    <mergeCell ref="U31:V31"/>
    <mergeCell ref="W31:X31"/>
    <mergeCell ref="Y29:Z29"/>
    <mergeCell ref="AA29:AB29"/>
    <mergeCell ref="AC29:AD29"/>
    <mergeCell ref="K30:L30"/>
    <mergeCell ref="M30:N30"/>
    <mergeCell ref="O30:P30"/>
    <mergeCell ref="Q30:R30"/>
    <mergeCell ref="S30:T30"/>
    <mergeCell ref="U30:V30"/>
    <mergeCell ref="W30:X30"/>
    <mergeCell ref="AC28:AD28"/>
    <mergeCell ref="D29:G29"/>
    <mergeCell ref="K29:L29"/>
    <mergeCell ref="M29:N29"/>
    <mergeCell ref="O29:P29"/>
    <mergeCell ref="Q29:R29"/>
    <mergeCell ref="S29:T29"/>
    <mergeCell ref="U29:V29"/>
    <mergeCell ref="W29:X29"/>
    <mergeCell ref="K28:L28"/>
    <mergeCell ref="M28:N28"/>
    <mergeCell ref="O28:P28"/>
    <mergeCell ref="Q28:R28"/>
    <mergeCell ref="S28:T28"/>
    <mergeCell ref="U28:V28"/>
    <mergeCell ref="W28:X28"/>
    <mergeCell ref="Y28:Z28"/>
    <mergeCell ref="AA28:AB28"/>
    <mergeCell ref="AC26:AD26"/>
    <mergeCell ref="K27:L27"/>
    <mergeCell ref="M27:N27"/>
    <mergeCell ref="O27:P27"/>
    <mergeCell ref="Q27:R27"/>
    <mergeCell ref="S27:T27"/>
    <mergeCell ref="U27:V27"/>
    <mergeCell ref="W27:X27"/>
    <mergeCell ref="Y27:Z27"/>
    <mergeCell ref="AA27:AB27"/>
    <mergeCell ref="AC27:AD27"/>
    <mergeCell ref="K26:L26"/>
    <mergeCell ref="M26:N26"/>
    <mergeCell ref="O26:P26"/>
    <mergeCell ref="Q26:R26"/>
    <mergeCell ref="S26:T26"/>
    <mergeCell ref="U26:V26"/>
    <mergeCell ref="W26:X26"/>
    <mergeCell ref="Y26:Z26"/>
    <mergeCell ref="AA26:AB26"/>
    <mergeCell ref="AA24:AB24"/>
    <mergeCell ref="AC24:AD24"/>
    <mergeCell ref="K25:L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D24:G24"/>
    <mergeCell ref="K24:L24"/>
    <mergeCell ref="M24:N24"/>
    <mergeCell ref="O24:P24"/>
    <mergeCell ref="Q24:R24"/>
    <mergeCell ref="S24:T24"/>
    <mergeCell ref="U24:V24"/>
    <mergeCell ref="W24:X24"/>
    <mergeCell ref="Y24:Z24"/>
    <mergeCell ref="Y21:Z21"/>
    <mergeCell ref="AA21:AB21"/>
    <mergeCell ref="AC22:AD22"/>
    <mergeCell ref="K23:L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C20:AD20"/>
    <mergeCell ref="AO20:AO23"/>
    <mergeCell ref="AP20:AP23"/>
    <mergeCell ref="AQ20:AS23"/>
    <mergeCell ref="B21:C22"/>
    <mergeCell ref="D21:E22"/>
    <mergeCell ref="F21:G22"/>
    <mergeCell ref="K21:L21"/>
    <mergeCell ref="M21:N21"/>
    <mergeCell ref="O21:P21"/>
    <mergeCell ref="AC21:AD21"/>
    <mergeCell ref="K22:L22"/>
    <mergeCell ref="M22:N22"/>
    <mergeCell ref="O22:P22"/>
    <mergeCell ref="Q22:R22"/>
    <mergeCell ref="S22:T22"/>
    <mergeCell ref="U22:V22"/>
    <mergeCell ref="W22:X22"/>
    <mergeCell ref="Y22:Z22"/>
    <mergeCell ref="AA22:AB22"/>
    <mergeCell ref="Q21:R21"/>
    <mergeCell ref="S21:T21"/>
    <mergeCell ref="U21:V21"/>
    <mergeCell ref="W21:X21"/>
    <mergeCell ref="K20:L20"/>
    <mergeCell ref="M20:N20"/>
    <mergeCell ref="O20:P20"/>
    <mergeCell ref="Q20:R20"/>
    <mergeCell ref="S20:T20"/>
    <mergeCell ref="U20:V20"/>
    <mergeCell ref="W20:X20"/>
    <mergeCell ref="Y20:Z20"/>
    <mergeCell ref="AA20:AB20"/>
    <mergeCell ref="K16:L16"/>
    <mergeCell ref="M16:N16"/>
    <mergeCell ref="O16:P16"/>
    <mergeCell ref="Q16:R16"/>
    <mergeCell ref="AC18:AD18"/>
    <mergeCell ref="K19:L19"/>
    <mergeCell ref="M19:N19"/>
    <mergeCell ref="O19:P19"/>
    <mergeCell ref="Q19:R19"/>
    <mergeCell ref="S19:T19"/>
    <mergeCell ref="U19:V19"/>
    <mergeCell ref="W19:X19"/>
    <mergeCell ref="Y19:Z19"/>
    <mergeCell ref="AA19:AB19"/>
    <mergeCell ref="K18:L18"/>
    <mergeCell ref="M18:N18"/>
    <mergeCell ref="O18:P18"/>
    <mergeCell ref="Q18:R18"/>
    <mergeCell ref="S18:T18"/>
    <mergeCell ref="U18:V18"/>
    <mergeCell ref="AC19:AD19"/>
    <mergeCell ref="W16:X16"/>
    <mergeCell ref="Y16:Z16"/>
    <mergeCell ref="AA16:AB16"/>
    <mergeCell ref="AC16:AD16"/>
    <mergeCell ref="AO16:AO19"/>
    <mergeCell ref="AP16:AP19"/>
    <mergeCell ref="AC17:AD17"/>
    <mergeCell ref="W18:X18"/>
    <mergeCell ref="Y18:Z18"/>
    <mergeCell ref="AA18:AB18"/>
    <mergeCell ref="S16:T16"/>
    <mergeCell ref="U16:V16"/>
    <mergeCell ref="U15:V15"/>
    <mergeCell ref="W15:X15"/>
    <mergeCell ref="Y15:Z15"/>
    <mergeCell ref="AA15:AB15"/>
    <mergeCell ref="AC15:AD15"/>
    <mergeCell ref="AQ15:AS15"/>
    <mergeCell ref="D15:G15"/>
    <mergeCell ref="K15:L15"/>
    <mergeCell ref="M15:N15"/>
    <mergeCell ref="O15:P15"/>
    <mergeCell ref="Q15:R15"/>
    <mergeCell ref="S15:T15"/>
    <mergeCell ref="AQ16:AS19"/>
    <mergeCell ref="K17:L17"/>
    <mergeCell ref="M17:N17"/>
    <mergeCell ref="O17:P17"/>
    <mergeCell ref="Q17:R17"/>
    <mergeCell ref="S17:T17"/>
    <mergeCell ref="U17:V17"/>
    <mergeCell ref="W17:X17"/>
    <mergeCell ref="Y17:Z17"/>
    <mergeCell ref="AA17:AB17"/>
    <mergeCell ref="K14:L14"/>
    <mergeCell ref="M14:N14"/>
    <mergeCell ref="O14:P14"/>
    <mergeCell ref="Q14:R14"/>
    <mergeCell ref="S14:T14"/>
    <mergeCell ref="U14:V14"/>
    <mergeCell ref="U13:V13"/>
    <mergeCell ref="W13:X13"/>
    <mergeCell ref="Y13:Z13"/>
    <mergeCell ref="K13:L13"/>
    <mergeCell ref="M13:N13"/>
    <mergeCell ref="O13:P13"/>
    <mergeCell ref="Q13:R13"/>
    <mergeCell ref="S13:T13"/>
    <mergeCell ref="AA13:AB13"/>
    <mergeCell ref="AC13:AD13"/>
    <mergeCell ref="AO13:AS14"/>
    <mergeCell ref="W14:X14"/>
    <mergeCell ref="Y14:Z14"/>
    <mergeCell ref="AA14:AB14"/>
    <mergeCell ref="AC14:AD14"/>
    <mergeCell ref="U12:V12"/>
    <mergeCell ref="W12:X12"/>
    <mergeCell ref="Y12:Z12"/>
    <mergeCell ref="AA12:AB12"/>
    <mergeCell ref="AC12:AD12"/>
    <mergeCell ref="W11:X11"/>
    <mergeCell ref="Y11:Z11"/>
    <mergeCell ref="AA11:AB11"/>
    <mergeCell ref="AC11:AD11"/>
    <mergeCell ref="D12:G12"/>
    <mergeCell ref="K12:L12"/>
    <mergeCell ref="M12:N12"/>
    <mergeCell ref="O12:P12"/>
    <mergeCell ref="Q12:R12"/>
    <mergeCell ref="S12:T12"/>
    <mergeCell ref="K11:L11"/>
    <mergeCell ref="M11:N11"/>
    <mergeCell ref="O11:P11"/>
    <mergeCell ref="Q11:R11"/>
    <mergeCell ref="S11:T11"/>
    <mergeCell ref="U11:V11"/>
    <mergeCell ref="AA9:AD9"/>
    <mergeCell ref="I10:J10"/>
    <mergeCell ref="K10:N10"/>
    <mergeCell ref="O10:R10"/>
    <mergeCell ref="S10:V10"/>
    <mergeCell ref="W10:Z10"/>
    <mergeCell ref="AA10:AD10"/>
    <mergeCell ref="D8:G8"/>
    <mergeCell ref="I9:J9"/>
    <mergeCell ref="K9:N9"/>
    <mergeCell ref="O9:R9"/>
    <mergeCell ref="S9:V9"/>
    <mergeCell ref="W9:Z9"/>
    <mergeCell ref="AF5:AL6"/>
    <mergeCell ref="AM5:AM6"/>
    <mergeCell ref="AO5:AR6"/>
    <mergeCell ref="K7:AD8"/>
    <mergeCell ref="AF7:AF8"/>
    <mergeCell ref="AG7:AG8"/>
    <mergeCell ref="AH7:AH8"/>
    <mergeCell ref="AI7:AK8"/>
    <mergeCell ref="AL7:AM8"/>
    <mergeCell ref="I1:AD3"/>
    <mergeCell ref="B5:C6"/>
    <mergeCell ref="D5:E6"/>
    <mergeCell ref="F5:G6"/>
    <mergeCell ref="I5:J6"/>
    <mergeCell ref="K5:N6"/>
    <mergeCell ref="O5:R6"/>
    <mergeCell ref="S5:V6"/>
    <mergeCell ref="W5:Z6"/>
    <mergeCell ref="AA5:AD6"/>
  </mergeCells>
  <conditionalFormatting sqref="AO36:AQ36">
    <cfRule type="cellIs" dxfId="2" priority="1" operator="greaterThan">
      <formula>7</formula>
    </cfRule>
  </conditionalFormatting>
  <dataValidations disablePrompts="1" count="3">
    <dataValidation type="list" allowBlank="1" showInputMessage="1" showErrorMessage="1" sqref="AO16:AO20" xr:uid="{D0220F14-2997-4830-8406-ECA75E5DAE1E}">
      <formula1>$AO$32:$AR$32</formula1>
    </dataValidation>
    <dataValidation errorStyle="information" allowBlank="1" showInputMessage="1" showErrorMessage="1" errorTitle="Trigrame Incorect" error="Le trigrame saisi ne correspond pas aux testeurs de la session" sqref="AH14" xr:uid="{CAF4C500-42A6-43FC-8F91-B526544ED63B}"/>
    <dataValidation type="list" errorStyle="information" allowBlank="1" showInputMessage="1" showErrorMessage="1" errorTitle="Trigrame Incorect" error="Le trigrame saisi ne correspond pas aux testeurs de la session" sqref="AG9" xr:uid="{961DB2BD-F782-4DD3-AADF-9ED15F35C45D}">
      <formula1>$AO$32:$AQ$32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_masquer_test_1z">
                <anchor moveWithCells="1" sizeWithCells="1">
                  <from>
                    <xdr:col>30</xdr:col>
                    <xdr:colOff>28575</xdr:colOff>
                    <xdr:row>4</xdr:row>
                    <xdr:rowOff>19050</xdr:rowOff>
                  </from>
                  <to>
                    <xdr:col>30</xdr:col>
                    <xdr:colOff>657225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r_masquer_calcule">
                <anchor moveWithCells="1" sizeWithCells="1">
                  <from>
                    <xdr:col>0</xdr:col>
                    <xdr:colOff>47625</xdr:colOff>
                    <xdr:row>4</xdr:row>
                    <xdr:rowOff>0</xdr:rowOff>
                  </from>
                  <to>
                    <xdr:col>0</xdr:col>
                    <xdr:colOff>657225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iste_trigrame_testeurs">
                <anchor moveWithCells="1" sizeWithCells="1">
                  <from>
                    <xdr:col>43</xdr:col>
                    <xdr:colOff>257175</xdr:colOff>
                    <xdr:row>31</xdr:row>
                    <xdr:rowOff>57150</xdr:rowOff>
                  </from>
                  <to>
                    <xdr:col>45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62BD0-044A-4B54-9FFB-5E7D6276511D}">
  <sheetPr codeName="Feuil7"/>
  <dimension ref="A1:AU88"/>
  <sheetViews>
    <sheetView tabSelected="1" topLeftCell="I1" zoomScale="70" zoomScaleNormal="70" workbookViewId="0">
      <selection activeCell="K39" sqref="K39:L39"/>
    </sheetView>
  </sheetViews>
  <sheetFormatPr baseColWidth="10" defaultRowHeight="15" x14ac:dyDescent="0.25"/>
  <cols>
    <col min="1" max="1" width="10.85546875" style="109" customWidth="1"/>
    <col min="2" max="2" width="13.85546875" style="2" customWidth="1"/>
    <col min="3" max="3" width="13.140625" style="2" customWidth="1"/>
    <col min="4" max="4" width="22.140625" style="2" customWidth="1"/>
    <col min="5" max="5" width="10.28515625" style="3" customWidth="1"/>
    <col min="6" max="6" width="6.140625" style="2" customWidth="1"/>
    <col min="7" max="7" width="11.140625" style="2" customWidth="1"/>
    <col min="8" max="8" width="10.85546875" style="2" customWidth="1"/>
    <col min="9" max="9" width="25.7109375" style="2" customWidth="1"/>
    <col min="10" max="10" width="32.7109375" style="2" customWidth="1"/>
    <col min="11" max="21" width="3.28515625" style="2" customWidth="1"/>
    <col min="22" max="23" width="3.28515625" style="97" customWidth="1"/>
    <col min="24" max="26" width="3.28515625" style="2" customWidth="1"/>
    <col min="27" max="28" width="3.28515625" style="97" customWidth="1"/>
    <col min="29" max="30" width="3.28515625" style="2" customWidth="1"/>
    <col min="31" max="31" width="10.85546875" style="2" customWidth="1"/>
    <col min="32" max="38" width="11.42578125" style="2"/>
    <col min="39" max="39" width="13.7109375" style="2" customWidth="1"/>
    <col min="40" max="40" width="15.7109375" style="2" customWidth="1"/>
    <col min="41" max="45" width="11.42578125" style="2"/>
    <col min="46" max="46" width="6.28515625" style="2" customWidth="1"/>
    <col min="47" max="47" width="10.85546875" style="2" customWidth="1"/>
  </cols>
  <sheetData>
    <row r="1" spans="1:47" x14ac:dyDescent="0.25">
      <c r="A1" s="1"/>
      <c r="H1" s="4"/>
      <c r="I1" s="111" t="s">
        <v>0</v>
      </c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5"/>
      <c r="AU1" s="6"/>
    </row>
    <row r="2" spans="1:47" x14ac:dyDescent="0.25">
      <c r="A2" s="7"/>
      <c r="H2" s="7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8"/>
      <c r="AU2" s="9"/>
    </row>
    <row r="3" spans="1:47" x14ac:dyDescent="0.25">
      <c r="A3" s="7"/>
      <c r="H3" s="7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8"/>
      <c r="AU3" s="9"/>
    </row>
    <row r="4" spans="1:47" ht="32.25" thickBot="1" x14ac:dyDescent="0.55000000000000004">
      <c r="A4" s="7"/>
      <c r="H4" s="7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8"/>
      <c r="AU4" s="9"/>
    </row>
    <row r="5" spans="1:47" ht="21" x14ac:dyDescent="0.25">
      <c r="A5" s="7"/>
      <c r="B5" s="112">
        <f>C20-G20</f>
        <v>0</v>
      </c>
      <c r="C5" s="113"/>
      <c r="D5" s="116" t="s">
        <v>1</v>
      </c>
      <c r="E5" s="117"/>
      <c r="F5" s="120" t="str">
        <f>IF(C20&lt;&gt;0, B5/B20, "0%")</f>
        <v>0%</v>
      </c>
      <c r="G5" s="121"/>
      <c r="H5" s="11"/>
      <c r="I5" s="124" t="s">
        <v>2</v>
      </c>
      <c r="J5" s="125"/>
      <c r="K5" s="128" t="s">
        <v>3</v>
      </c>
      <c r="L5" s="129"/>
      <c r="M5" s="129"/>
      <c r="N5" s="130"/>
      <c r="O5" s="134" t="s">
        <v>4</v>
      </c>
      <c r="P5" s="135"/>
      <c r="Q5" s="135"/>
      <c r="R5" s="136"/>
      <c r="S5" s="128" t="s">
        <v>5</v>
      </c>
      <c r="T5" s="129"/>
      <c r="U5" s="129"/>
      <c r="V5" s="130"/>
      <c r="W5" s="128" t="s">
        <v>6</v>
      </c>
      <c r="X5" s="129"/>
      <c r="Y5" s="129"/>
      <c r="Z5" s="130"/>
      <c r="AA5" s="134" t="s">
        <v>7</v>
      </c>
      <c r="AB5" s="135"/>
      <c r="AC5" s="135"/>
      <c r="AD5" s="135"/>
      <c r="AE5" s="8"/>
      <c r="AF5" s="140" t="s">
        <v>8</v>
      </c>
      <c r="AG5" s="140"/>
      <c r="AH5" s="140"/>
      <c r="AI5" s="140"/>
      <c r="AJ5" s="140"/>
      <c r="AK5" s="140"/>
      <c r="AL5" s="140"/>
      <c r="AM5" s="142" t="s">
        <v>9</v>
      </c>
      <c r="AN5" s="12"/>
      <c r="AO5" s="142"/>
      <c r="AP5" s="142"/>
      <c r="AQ5" s="142"/>
      <c r="AR5" s="144"/>
      <c r="AU5" s="9"/>
    </row>
    <row r="6" spans="1:47" ht="21.75" thickBot="1" x14ac:dyDescent="0.3">
      <c r="A6" s="7"/>
      <c r="B6" s="114"/>
      <c r="C6" s="115"/>
      <c r="D6" s="118"/>
      <c r="E6" s="119"/>
      <c r="F6" s="122"/>
      <c r="G6" s="123"/>
      <c r="H6" s="11"/>
      <c r="I6" s="126"/>
      <c r="J6" s="127"/>
      <c r="K6" s="131"/>
      <c r="L6" s="132"/>
      <c r="M6" s="132"/>
      <c r="N6" s="133"/>
      <c r="O6" s="137"/>
      <c r="P6" s="138"/>
      <c r="Q6" s="138"/>
      <c r="R6" s="139"/>
      <c r="S6" s="131"/>
      <c r="T6" s="132"/>
      <c r="U6" s="132"/>
      <c r="V6" s="133"/>
      <c r="W6" s="131"/>
      <c r="X6" s="132"/>
      <c r="Y6" s="132"/>
      <c r="Z6" s="133"/>
      <c r="AA6" s="137"/>
      <c r="AB6" s="138"/>
      <c r="AC6" s="138"/>
      <c r="AD6" s="138"/>
      <c r="AE6" s="8"/>
      <c r="AF6" s="141"/>
      <c r="AG6" s="141"/>
      <c r="AH6" s="141"/>
      <c r="AI6" s="141"/>
      <c r="AJ6" s="141"/>
      <c r="AK6" s="141"/>
      <c r="AL6" s="141"/>
      <c r="AM6" s="143"/>
      <c r="AN6" s="13"/>
      <c r="AO6" s="143"/>
      <c r="AP6" s="143"/>
      <c r="AQ6" s="143"/>
      <c r="AR6" s="145"/>
      <c r="AU6" s="9"/>
    </row>
    <row r="7" spans="1:47" ht="21" x14ac:dyDescent="0.25">
      <c r="A7" s="7"/>
      <c r="B7" s="14" t="s">
        <v>10</v>
      </c>
      <c r="C7" s="15" t="s">
        <v>11</v>
      </c>
      <c r="D7" s="16"/>
      <c r="E7" s="17" t="s">
        <v>12</v>
      </c>
      <c r="F7" s="18" t="s">
        <v>13</v>
      </c>
      <c r="G7" s="19" t="s">
        <v>14</v>
      </c>
      <c r="H7" s="20"/>
      <c r="I7" s="21" t="s">
        <v>15</v>
      </c>
      <c r="J7" s="22"/>
      <c r="K7" s="146" t="s">
        <v>16</v>
      </c>
      <c r="L7" s="147"/>
      <c r="M7" s="147"/>
      <c r="N7" s="147"/>
      <c r="O7" s="147"/>
      <c r="P7" s="147"/>
      <c r="Q7" s="147"/>
      <c r="R7" s="147"/>
      <c r="S7" s="147"/>
      <c r="T7" s="147"/>
      <c r="U7" s="147"/>
      <c r="V7" s="147"/>
      <c r="W7" s="147"/>
      <c r="X7" s="147"/>
      <c r="Y7" s="147"/>
      <c r="Z7" s="147"/>
      <c r="AA7" s="147"/>
      <c r="AB7" s="147"/>
      <c r="AC7" s="147"/>
      <c r="AD7" s="147"/>
      <c r="AE7" s="8"/>
      <c r="AF7" s="148"/>
      <c r="AG7" s="150" t="s">
        <v>17</v>
      </c>
      <c r="AH7" s="150" t="s">
        <v>18</v>
      </c>
      <c r="AI7" s="152" t="s">
        <v>19</v>
      </c>
      <c r="AJ7" s="153"/>
      <c r="AK7" s="153"/>
      <c r="AL7" s="156" t="s">
        <v>20</v>
      </c>
      <c r="AM7" s="157"/>
      <c r="AN7" s="23"/>
      <c r="AO7" s="24"/>
      <c r="AP7" s="24"/>
      <c r="AQ7" s="25"/>
      <c r="AR7" s="26"/>
      <c r="AU7" s="9"/>
    </row>
    <row r="8" spans="1:47" ht="18.75" x14ac:dyDescent="0.25">
      <c r="A8" s="7"/>
      <c r="B8" s="27"/>
      <c r="C8" s="28">
        <v>0</v>
      </c>
      <c r="D8" s="170" t="s">
        <v>21</v>
      </c>
      <c r="E8" s="171"/>
      <c r="F8" s="171"/>
      <c r="G8" s="171"/>
      <c r="H8" s="29"/>
      <c r="I8" s="30" t="s">
        <v>22</v>
      </c>
      <c r="J8" s="31" t="s">
        <v>23</v>
      </c>
      <c r="K8" s="146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8"/>
      <c r="AF8" s="149"/>
      <c r="AG8" s="151"/>
      <c r="AH8" s="151"/>
      <c r="AI8" s="154"/>
      <c r="AJ8" s="155"/>
      <c r="AK8" s="155"/>
      <c r="AL8" s="158"/>
      <c r="AM8" s="159"/>
      <c r="AN8" s="23"/>
      <c r="AO8" s="24"/>
      <c r="AP8" s="24"/>
      <c r="AQ8" s="32"/>
      <c r="AR8" s="33"/>
      <c r="AU8" s="9"/>
    </row>
    <row r="9" spans="1:47" ht="15.75" x14ac:dyDescent="0.25">
      <c r="A9" s="7"/>
      <c r="B9" s="27"/>
      <c r="C9" s="28">
        <v>0</v>
      </c>
      <c r="D9" s="34" t="s">
        <v>24</v>
      </c>
      <c r="E9" s="35">
        <v>154</v>
      </c>
      <c r="F9" s="36"/>
      <c r="G9" s="37">
        <f t="shared" ref="G9:G14" si="0">E9*F9</f>
        <v>0</v>
      </c>
      <c r="H9" s="38"/>
      <c r="I9" s="172" t="s">
        <v>25</v>
      </c>
      <c r="J9" s="172"/>
      <c r="K9" s="173"/>
      <c r="L9" s="173"/>
      <c r="M9" s="173"/>
      <c r="N9" s="174"/>
      <c r="O9" s="160">
        <f>K9+1</f>
        <v>1</v>
      </c>
      <c r="P9" s="161"/>
      <c r="Q9" s="161"/>
      <c r="R9" s="175"/>
      <c r="S9" s="160">
        <f>O9+1</f>
        <v>2</v>
      </c>
      <c r="T9" s="161"/>
      <c r="U9" s="161"/>
      <c r="V9" s="175"/>
      <c r="W9" s="160">
        <f>S9+1</f>
        <v>3</v>
      </c>
      <c r="X9" s="161"/>
      <c r="Y9" s="161"/>
      <c r="Z9" s="175"/>
      <c r="AA9" s="160">
        <f>W9+1</f>
        <v>4</v>
      </c>
      <c r="AB9" s="161"/>
      <c r="AC9" s="161"/>
      <c r="AD9" s="161"/>
      <c r="AE9" s="8"/>
      <c r="AF9" s="39" t="s">
        <v>26</v>
      </c>
      <c r="AG9" s="40"/>
      <c r="AH9" s="40"/>
      <c r="AI9" s="41"/>
      <c r="AJ9" s="41"/>
      <c r="AK9" s="41"/>
      <c r="AL9" s="42" t="s">
        <v>26</v>
      </c>
      <c r="AM9" s="43"/>
      <c r="AN9" s="44"/>
      <c r="AO9" s="25"/>
      <c r="AP9" s="25"/>
      <c r="AQ9" s="32"/>
      <c r="AR9" s="33"/>
      <c r="AU9" s="9"/>
    </row>
    <row r="10" spans="1:47" ht="15.75" x14ac:dyDescent="0.25">
      <c r="A10" s="7"/>
      <c r="B10" s="27"/>
      <c r="C10" s="28">
        <v>0</v>
      </c>
      <c r="D10" s="34" t="s">
        <v>27</v>
      </c>
      <c r="E10" s="35">
        <f>1.1*50</f>
        <v>55.000000000000007</v>
      </c>
      <c r="F10" s="45"/>
      <c r="G10" s="37">
        <f t="shared" si="0"/>
        <v>0</v>
      </c>
      <c r="H10" s="38"/>
      <c r="I10" s="162" t="s">
        <v>28</v>
      </c>
      <c r="J10" s="163"/>
      <c r="K10" s="164"/>
      <c r="L10" s="165"/>
      <c r="M10" s="165"/>
      <c r="N10" s="166"/>
      <c r="O10" s="167"/>
      <c r="P10" s="168"/>
      <c r="Q10" s="168"/>
      <c r="R10" s="169"/>
      <c r="S10" s="164"/>
      <c r="T10" s="165"/>
      <c r="U10" s="165"/>
      <c r="V10" s="166"/>
      <c r="W10" s="164"/>
      <c r="X10" s="165"/>
      <c r="Y10" s="165"/>
      <c r="Z10" s="166"/>
      <c r="AA10" s="164"/>
      <c r="AB10" s="165"/>
      <c r="AC10" s="165"/>
      <c r="AD10" s="165"/>
      <c r="AE10" s="8"/>
      <c r="AF10" s="41" t="s">
        <v>29</v>
      </c>
      <c r="AG10" s="40"/>
      <c r="AH10" s="40"/>
      <c r="AI10" s="41"/>
      <c r="AJ10" s="41"/>
      <c r="AK10" s="41"/>
      <c r="AL10" s="40" t="s">
        <v>29</v>
      </c>
      <c r="AM10" s="43"/>
      <c r="AN10" s="44"/>
      <c r="AO10" s="25"/>
      <c r="AP10" s="25"/>
      <c r="AQ10" s="32"/>
      <c r="AR10" s="33"/>
      <c r="AU10" s="9"/>
    </row>
    <row r="11" spans="1:47" ht="15.75" x14ac:dyDescent="0.25">
      <c r="A11" s="7"/>
      <c r="B11" s="27"/>
      <c r="C11" s="28">
        <v>0</v>
      </c>
      <c r="D11" s="34" t="s">
        <v>30</v>
      </c>
      <c r="E11" s="35">
        <v>165</v>
      </c>
      <c r="F11" s="45"/>
      <c r="G11" s="37">
        <f t="shared" si="0"/>
        <v>0</v>
      </c>
      <c r="H11" s="38"/>
      <c r="I11" s="46" t="s">
        <v>31</v>
      </c>
      <c r="J11" s="47" t="s">
        <v>32</v>
      </c>
      <c r="K11" s="182" t="s">
        <v>33</v>
      </c>
      <c r="L11" s="183"/>
      <c r="M11" s="183" t="s">
        <v>34</v>
      </c>
      <c r="N11" s="184"/>
      <c r="O11" s="176" t="s">
        <v>33</v>
      </c>
      <c r="P11" s="183"/>
      <c r="Q11" s="177" t="s">
        <v>34</v>
      </c>
      <c r="R11" s="178"/>
      <c r="S11" s="176" t="s">
        <v>33</v>
      </c>
      <c r="T11" s="177"/>
      <c r="U11" s="177" t="s">
        <v>34</v>
      </c>
      <c r="V11" s="178"/>
      <c r="W11" s="176" t="s">
        <v>33</v>
      </c>
      <c r="X11" s="177"/>
      <c r="Y11" s="177" t="s">
        <v>34</v>
      </c>
      <c r="Z11" s="178"/>
      <c r="AA11" s="176" t="s">
        <v>33</v>
      </c>
      <c r="AB11" s="177"/>
      <c r="AC11" s="177" t="s">
        <v>34</v>
      </c>
      <c r="AD11" s="177"/>
      <c r="AE11" s="8"/>
      <c r="AF11" s="41" t="s">
        <v>35</v>
      </c>
      <c r="AG11" s="40"/>
      <c r="AH11" s="40"/>
      <c r="AI11" s="41"/>
      <c r="AJ11" s="41"/>
      <c r="AK11" s="41"/>
      <c r="AL11" s="40" t="s">
        <v>35</v>
      </c>
      <c r="AM11" s="43"/>
      <c r="AN11" s="44"/>
      <c r="AO11" s="25"/>
      <c r="AP11" s="25"/>
      <c r="AQ11" s="32"/>
      <c r="AR11" s="33"/>
      <c r="AU11" s="9"/>
    </row>
    <row r="12" spans="1:47" ht="15.75" x14ac:dyDescent="0.25">
      <c r="A12" s="7"/>
      <c r="B12" s="27"/>
      <c r="C12" s="28">
        <v>0</v>
      </c>
      <c r="D12" s="179" t="s">
        <v>36</v>
      </c>
      <c r="E12" s="168"/>
      <c r="F12" s="168"/>
      <c r="G12" s="168"/>
      <c r="H12" s="38"/>
      <c r="I12" s="48"/>
      <c r="J12" s="49"/>
      <c r="K12" s="180"/>
      <c r="L12" s="181"/>
      <c r="M12" s="181"/>
      <c r="N12" s="148"/>
      <c r="O12" s="180"/>
      <c r="P12" s="181"/>
      <c r="Q12" s="181"/>
      <c r="R12" s="148"/>
      <c r="S12" s="180"/>
      <c r="T12" s="181"/>
      <c r="U12" s="181"/>
      <c r="V12" s="148"/>
      <c r="W12" s="180"/>
      <c r="X12" s="181"/>
      <c r="Y12" s="181"/>
      <c r="Z12" s="148"/>
      <c r="AA12" s="180"/>
      <c r="AB12" s="181"/>
      <c r="AC12" s="181"/>
      <c r="AD12" s="181"/>
      <c r="AE12" s="8"/>
      <c r="AF12" s="41" t="s">
        <v>37</v>
      </c>
      <c r="AG12" s="40"/>
      <c r="AH12" s="40"/>
      <c r="AI12" s="41"/>
      <c r="AJ12" s="41"/>
      <c r="AK12" s="41"/>
      <c r="AL12" s="40" t="s">
        <v>37</v>
      </c>
      <c r="AM12" s="43"/>
      <c r="AN12" s="44"/>
      <c r="AO12" s="25"/>
      <c r="AP12" s="25"/>
      <c r="AQ12" s="32"/>
      <c r="AR12" s="33"/>
      <c r="AU12" s="9"/>
    </row>
    <row r="13" spans="1:47" ht="15.75" x14ac:dyDescent="0.25">
      <c r="A13" s="7"/>
      <c r="B13" s="27"/>
      <c r="C13" s="28">
        <v>0</v>
      </c>
      <c r="D13" s="50" t="s">
        <v>38</v>
      </c>
      <c r="E13" s="35">
        <v>350</v>
      </c>
      <c r="F13" s="45"/>
      <c r="G13" s="37">
        <f t="shared" ref="G13" si="1">E13*F13</f>
        <v>0</v>
      </c>
      <c r="H13" s="29"/>
      <c r="I13" s="51"/>
      <c r="J13" s="52"/>
      <c r="K13" s="185"/>
      <c r="L13" s="186"/>
      <c r="M13" s="186"/>
      <c r="N13" s="188"/>
      <c r="O13" s="185"/>
      <c r="P13" s="186"/>
      <c r="Q13" s="186"/>
      <c r="R13" s="188"/>
      <c r="S13" s="185"/>
      <c r="T13" s="186"/>
      <c r="U13" s="186"/>
      <c r="V13" s="188"/>
      <c r="W13" s="185"/>
      <c r="X13" s="186"/>
      <c r="Y13" s="186"/>
      <c r="Z13" s="188"/>
      <c r="AA13" s="185"/>
      <c r="AB13" s="186"/>
      <c r="AC13" s="186"/>
      <c r="AD13" s="186"/>
      <c r="AE13" s="8"/>
      <c r="AF13" s="41" t="s">
        <v>39</v>
      </c>
      <c r="AG13" s="40"/>
      <c r="AH13" s="40"/>
      <c r="AI13" s="41"/>
      <c r="AJ13" s="41"/>
      <c r="AK13" s="41"/>
      <c r="AL13" s="40" t="s">
        <v>39</v>
      </c>
      <c r="AM13" s="43"/>
      <c r="AN13" s="44"/>
      <c r="AO13" s="187" t="s">
        <v>40</v>
      </c>
      <c r="AP13" s="187"/>
      <c r="AQ13" s="187"/>
      <c r="AR13" s="187"/>
      <c r="AS13" s="187"/>
      <c r="AU13" s="9"/>
    </row>
    <row r="14" spans="1:47" ht="16.5" thickBot="1" x14ac:dyDescent="0.3">
      <c r="A14" s="7"/>
      <c r="B14" s="27"/>
      <c r="C14" s="28">
        <v>0</v>
      </c>
      <c r="D14" s="54" t="s">
        <v>41</v>
      </c>
      <c r="E14" s="35">
        <v>350</v>
      </c>
      <c r="F14" s="45"/>
      <c r="G14" s="37">
        <f t="shared" si="0"/>
        <v>0</v>
      </c>
      <c r="H14" s="38"/>
      <c r="I14" s="51"/>
      <c r="J14" s="52"/>
      <c r="K14" s="185"/>
      <c r="L14" s="186"/>
      <c r="M14" s="186"/>
      <c r="N14" s="188"/>
      <c r="O14" s="185"/>
      <c r="P14" s="186"/>
      <c r="Q14" s="186"/>
      <c r="R14" s="188"/>
      <c r="S14" s="185"/>
      <c r="T14" s="186"/>
      <c r="U14" s="186"/>
      <c r="V14" s="188"/>
      <c r="W14" s="185"/>
      <c r="X14" s="186"/>
      <c r="Y14" s="186"/>
      <c r="Z14" s="188"/>
      <c r="AA14" s="185"/>
      <c r="AB14" s="186"/>
      <c r="AC14" s="186"/>
      <c r="AD14" s="186"/>
      <c r="AE14" s="8"/>
      <c r="AF14" s="41" t="s">
        <v>42</v>
      </c>
      <c r="AG14" s="40"/>
      <c r="AH14" s="40"/>
      <c r="AI14" s="41"/>
      <c r="AJ14" s="41"/>
      <c r="AK14" s="41"/>
      <c r="AL14" s="40" t="s">
        <v>42</v>
      </c>
      <c r="AM14" s="43"/>
      <c r="AN14" s="44"/>
      <c r="AO14" s="187"/>
      <c r="AP14" s="187"/>
      <c r="AQ14" s="187"/>
      <c r="AR14" s="187"/>
      <c r="AS14" s="187"/>
      <c r="AU14" s="9"/>
    </row>
    <row r="15" spans="1:47" ht="15.75" x14ac:dyDescent="0.25">
      <c r="A15" s="7"/>
      <c r="B15" s="27"/>
      <c r="C15" s="28">
        <v>0</v>
      </c>
      <c r="D15" s="191" t="s">
        <v>43</v>
      </c>
      <c r="E15" s="192"/>
      <c r="F15" s="192"/>
      <c r="G15" s="192"/>
      <c r="H15" s="38"/>
      <c r="I15" s="51"/>
      <c r="J15" s="52"/>
      <c r="K15" s="185"/>
      <c r="L15" s="186"/>
      <c r="M15" s="186"/>
      <c r="N15" s="188"/>
      <c r="O15" s="185"/>
      <c r="P15" s="186"/>
      <c r="Q15" s="186"/>
      <c r="R15" s="188"/>
      <c r="S15" s="185"/>
      <c r="T15" s="186"/>
      <c r="U15" s="186"/>
      <c r="V15" s="188"/>
      <c r="W15" s="185"/>
      <c r="X15" s="186"/>
      <c r="Y15" s="186"/>
      <c r="Z15" s="188"/>
      <c r="AA15" s="185"/>
      <c r="AB15" s="186"/>
      <c r="AC15" s="186"/>
      <c r="AD15" s="186"/>
      <c r="AE15" s="8"/>
      <c r="AF15" s="41" t="s">
        <v>44</v>
      </c>
      <c r="AG15" s="40"/>
      <c r="AH15" s="40"/>
      <c r="AI15" s="41"/>
      <c r="AJ15" s="41"/>
      <c r="AK15" s="41"/>
      <c r="AL15" s="40" t="s">
        <v>44</v>
      </c>
      <c r="AM15" s="43"/>
      <c r="AN15" s="44"/>
      <c r="AO15" s="55" t="s">
        <v>17</v>
      </c>
      <c r="AP15" s="56" t="s">
        <v>18</v>
      </c>
      <c r="AQ15" s="189" t="s">
        <v>45</v>
      </c>
      <c r="AR15" s="189"/>
      <c r="AS15" s="190"/>
      <c r="AU15" s="9"/>
    </row>
    <row r="16" spans="1:47" ht="15.75" x14ac:dyDescent="0.25">
      <c r="A16" s="7"/>
      <c r="B16" s="27"/>
      <c r="C16" s="28">
        <v>0</v>
      </c>
      <c r="D16" s="34" t="s">
        <v>46</v>
      </c>
      <c r="E16" s="35">
        <v>1.8</v>
      </c>
      <c r="F16" s="45"/>
      <c r="G16" s="37">
        <f t="shared" ref="G16:G19" si="2">E16*F16</f>
        <v>0</v>
      </c>
      <c r="H16" s="38"/>
      <c r="I16" s="51"/>
      <c r="J16" s="52"/>
      <c r="K16" s="185"/>
      <c r="L16" s="186"/>
      <c r="M16" s="186"/>
      <c r="N16" s="188"/>
      <c r="O16" s="185"/>
      <c r="P16" s="186"/>
      <c r="Q16" s="186"/>
      <c r="R16" s="188"/>
      <c r="S16" s="185"/>
      <c r="T16" s="186"/>
      <c r="U16" s="186"/>
      <c r="V16" s="188"/>
      <c r="W16" s="185"/>
      <c r="X16" s="186"/>
      <c r="Y16" s="186"/>
      <c r="Z16" s="188"/>
      <c r="AA16" s="185"/>
      <c r="AB16" s="186"/>
      <c r="AC16" s="186"/>
      <c r="AD16" s="186"/>
      <c r="AE16" s="8"/>
      <c r="AF16" s="41" t="s">
        <v>47</v>
      </c>
      <c r="AG16" s="40"/>
      <c r="AH16" s="40"/>
      <c r="AI16" s="41"/>
      <c r="AJ16" s="41"/>
      <c r="AK16" s="41"/>
      <c r="AL16" s="40" t="s">
        <v>47</v>
      </c>
      <c r="AM16" s="43"/>
      <c r="AN16" s="48"/>
      <c r="AO16" s="150"/>
      <c r="AP16" s="150">
        <v>1</v>
      </c>
      <c r="AQ16" s="156" t="s">
        <v>48</v>
      </c>
      <c r="AR16" s="193"/>
      <c r="AS16" s="194"/>
      <c r="AU16" s="9"/>
    </row>
    <row r="17" spans="1:47" ht="15.75" x14ac:dyDescent="0.25">
      <c r="A17" s="7"/>
      <c r="B17" s="27"/>
      <c r="C17" s="28">
        <v>0</v>
      </c>
      <c r="D17" s="34" t="s">
        <v>49</v>
      </c>
      <c r="E17" s="35">
        <v>1.75</v>
      </c>
      <c r="F17" s="45"/>
      <c r="G17" s="37">
        <f t="shared" si="2"/>
        <v>0</v>
      </c>
      <c r="H17" s="38"/>
      <c r="I17" s="51"/>
      <c r="J17" s="52"/>
      <c r="K17" s="185"/>
      <c r="L17" s="186"/>
      <c r="M17" s="186"/>
      <c r="N17" s="188"/>
      <c r="O17" s="185"/>
      <c r="P17" s="186"/>
      <c r="Q17" s="186"/>
      <c r="R17" s="188"/>
      <c r="S17" s="185"/>
      <c r="T17" s="186"/>
      <c r="U17" s="186"/>
      <c r="V17" s="188"/>
      <c r="W17" s="185"/>
      <c r="X17" s="186"/>
      <c r="Y17" s="186"/>
      <c r="Z17" s="188"/>
      <c r="AA17" s="185"/>
      <c r="AB17" s="186"/>
      <c r="AC17" s="186"/>
      <c r="AD17" s="186"/>
      <c r="AE17" s="8"/>
      <c r="AF17" s="41" t="s">
        <v>50</v>
      </c>
      <c r="AG17" s="40"/>
      <c r="AH17" s="40"/>
      <c r="AI17" s="41"/>
      <c r="AJ17" s="41"/>
      <c r="AK17" s="41"/>
      <c r="AL17" s="40" t="s">
        <v>50</v>
      </c>
      <c r="AM17" s="43"/>
      <c r="AN17" s="48"/>
      <c r="AO17" s="201"/>
      <c r="AP17" s="201"/>
      <c r="AQ17" s="195"/>
      <c r="AR17" s="196"/>
      <c r="AS17" s="197"/>
      <c r="AU17" s="9"/>
    </row>
    <row r="18" spans="1:47" ht="15.75" x14ac:dyDescent="0.25">
      <c r="A18" s="7"/>
      <c r="B18" s="27"/>
      <c r="C18" s="28">
        <v>0</v>
      </c>
      <c r="D18" s="34" t="s">
        <v>51</v>
      </c>
      <c r="E18" s="35">
        <v>0.21</v>
      </c>
      <c r="F18" s="45"/>
      <c r="G18" s="37">
        <f t="shared" si="2"/>
        <v>0</v>
      </c>
      <c r="H18" s="29"/>
      <c r="I18" s="51"/>
      <c r="J18" s="52"/>
      <c r="K18" s="185"/>
      <c r="L18" s="186"/>
      <c r="M18" s="186"/>
      <c r="N18" s="188"/>
      <c r="O18" s="185"/>
      <c r="P18" s="186"/>
      <c r="Q18" s="186"/>
      <c r="R18" s="188"/>
      <c r="S18" s="185"/>
      <c r="T18" s="186"/>
      <c r="U18" s="186"/>
      <c r="V18" s="188"/>
      <c r="W18" s="185"/>
      <c r="X18" s="186"/>
      <c r="Y18" s="186"/>
      <c r="Z18" s="188"/>
      <c r="AA18" s="185"/>
      <c r="AB18" s="186"/>
      <c r="AC18" s="186"/>
      <c r="AD18" s="186"/>
      <c r="AE18" s="8"/>
      <c r="AF18" s="41" t="s">
        <v>52</v>
      </c>
      <c r="AG18" s="40"/>
      <c r="AH18" s="40"/>
      <c r="AI18" s="41"/>
      <c r="AJ18" s="41"/>
      <c r="AK18" s="41"/>
      <c r="AL18" s="40" t="s">
        <v>52</v>
      </c>
      <c r="AM18" s="43"/>
      <c r="AN18" s="48"/>
      <c r="AO18" s="201"/>
      <c r="AP18" s="201"/>
      <c r="AQ18" s="195"/>
      <c r="AR18" s="196"/>
      <c r="AS18" s="197"/>
      <c r="AU18" s="9"/>
    </row>
    <row r="19" spans="1:47" ht="15.75" x14ac:dyDescent="0.25">
      <c r="A19" s="7"/>
      <c r="B19" s="27"/>
      <c r="C19" s="28">
        <v>0</v>
      </c>
      <c r="D19" s="34" t="s">
        <v>53</v>
      </c>
      <c r="E19" s="35">
        <v>2</v>
      </c>
      <c r="F19" s="45"/>
      <c r="G19" s="37">
        <f t="shared" si="2"/>
        <v>0</v>
      </c>
      <c r="H19" s="38"/>
      <c r="I19" s="51"/>
      <c r="J19" s="52"/>
      <c r="K19" s="185"/>
      <c r="L19" s="186"/>
      <c r="M19" s="186"/>
      <c r="N19" s="188"/>
      <c r="O19" s="185"/>
      <c r="P19" s="186"/>
      <c r="Q19" s="186"/>
      <c r="R19" s="188"/>
      <c r="S19" s="185"/>
      <c r="T19" s="186"/>
      <c r="U19" s="186"/>
      <c r="V19" s="188"/>
      <c r="W19" s="185"/>
      <c r="X19" s="186"/>
      <c r="Y19" s="186"/>
      <c r="Z19" s="188"/>
      <c r="AA19" s="185"/>
      <c r="AB19" s="186"/>
      <c r="AC19" s="186"/>
      <c r="AD19" s="186"/>
      <c r="AE19" s="8"/>
      <c r="AF19" s="41" t="s">
        <v>54</v>
      </c>
      <c r="AG19" s="40"/>
      <c r="AH19" s="40"/>
      <c r="AI19" s="41"/>
      <c r="AJ19" s="41"/>
      <c r="AK19" s="41"/>
      <c r="AL19" s="40" t="s">
        <v>54</v>
      </c>
      <c r="AM19" s="43"/>
      <c r="AN19" s="48"/>
      <c r="AO19" s="151"/>
      <c r="AP19" s="151"/>
      <c r="AQ19" s="198"/>
      <c r="AR19" s="199"/>
      <c r="AS19" s="200"/>
      <c r="AU19" s="9"/>
    </row>
    <row r="20" spans="1:47" ht="19.5" thickBot="1" x14ac:dyDescent="0.3">
      <c r="A20" s="7"/>
      <c r="B20" s="57" t="s">
        <v>55</v>
      </c>
      <c r="C20" s="58">
        <f>SUM(C8:C19)</f>
        <v>0</v>
      </c>
      <c r="D20" s="59" t="s">
        <v>55</v>
      </c>
      <c r="E20" s="60"/>
      <c r="F20" s="61"/>
      <c r="G20" s="62">
        <f>SUM(G8:G19)</f>
        <v>0</v>
      </c>
      <c r="H20" s="38"/>
      <c r="I20" s="51"/>
      <c r="J20" s="52"/>
      <c r="K20" s="185"/>
      <c r="L20" s="186"/>
      <c r="M20" s="186"/>
      <c r="N20" s="188"/>
      <c r="O20" s="185"/>
      <c r="P20" s="186"/>
      <c r="Q20" s="186"/>
      <c r="R20" s="188"/>
      <c r="S20" s="185"/>
      <c r="T20" s="186"/>
      <c r="U20" s="186"/>
      <c r="V20" s="188"/>
      <c r="W20" s="185"/>
      <c r="X20" s="186"/>
      <c r="Y20" s="186"/>
      <c r="Z20" s="188"/>
      <c r="AA20" s="185"/>
      <c r="AB20" s="186"/>
      <c r="AC20" s="186"/>
      <c r="AD20" s="186"/>
      <c r="AE20" s="8"/>
      <c r="AF20" s="41" t="s">
        <v>56</v>
      </c>
      <c r="AG20" s="40"/>
      <c r="AH20" s="40"/>
      <c r="AI20" s="41"/>
      <c r="AJ20" s="41"/>
      <c r="AK20" s="41"/>
      <c r="AL20" s="40" t="s">
        <v>56</v>
      </c>
      <c r="AM20" s="43"/>
      <c r="AN20" s="48"/>
      <c r="AO20" s="150"/>
      <c r="AP20" s="150">
        <v>1</v>
      </c>
      <c r="AQ20" s="156" t="s">
        <v>34</v>
      </c>
      <c r="AR20" s="202"/>
      <c r="AS20" s="157"/>
      <c r="AU20" s="9"/>
    </row>
    <row r="21" spans="1:47" ht="15.75" x14ac:dyDescent="0.25">
      <c r="A21" s="7"/>
      <c r="B21" s="207">
        <f>C42-G42</f>
        <v>0</v>
      </c>
      <c r="C21" s="208"/>
      <c r="D21" s="211" t="s">
        <v>57</v>
      </c>
      <c r="E21" s="212"/>
      <c r="F21" s="215" t="str">
        <f>IF(C42&lt;&gt;0, B21/C42, "0%")</f>
        <v>0%</v>
      </c>
      <c r="G21" s="216"/>
      <c r="H21" s="38"/>
      <c r="I21" s="51"/>
      <c r="J21" s="52"/>
      <c r="K21" s="185"/>
      <c r="L21" s="186"/>
      <c r="M21" s="186"/>
      <c r="N21" s="188"/>
      <c r="O21" s="185"/>
      <c r="P21" s="186"/>
      <c r="Q21" s="186"/>
      <c r="R21" s="188"/>
      <c r="S21" s="185"/>
      <c r="T21" s="186"/>
      <c r="U21" s="186"/>
      <c r="V21" s="188"/>
      <c r="W21" s="185"/>
      <c r="X21" s="186"/>
      <c r="Y21" s="186"/>
      <c r="Z21" s="188"/>
      <c r="AA21" s="185"/>
      <c r="AB21" s="186"/>
      <c r="AC21" s="186"/>
      <c r="AD21" s="186"/>
      <c r="AE21" s="8"/>
      <c r="AF21" s="41" t="s">
        <v>58</v>
      </c>
      <c r="AG21" s="40"/>
      <c r="AH21" s="40"/>
      <c r="AI21" s="41"/>
      <c r="AJ21" s="41"/>
      <c r="AK21" s="41"/>
      <c r="AL21" s="40" t="s">
        <v>58</v>
      </c>
      <c r="AM21" s="43"/>
      <c r="AN21" s="48"/>
      <c r="AO21" s="201"/>
      <c r="AP21" s="201"/>
      <c r="AQ21" s="203"/>
      <c r="AR21" s="204"/>
      <c r="AS21" s="205"/>
      <c r="AU21" s="9"/>
    </row>
    <row r="22" spans="1:47" ht="16.5" thickBot="1" x14ac:dyDescent="0.3">
      <c r="A22" s="7"/>
      <c r="B22" s="209"/>
      <c r="C22" s="210"/>
      <c r="D22" s="213"/>
      <c r="E22" s="214"/>
      <c r="F22" s="217"/>
      <c r="G22" s="218"/>
      <c r="H22" s="38"/>
      <c r="I22" s="51"/>
      <c r="J22" s="52"/>
      <c r="K22" s="185"/>
      <c r="L22" s="186"/>
      <c r="M22" s="186"/>
      <c r="N22" s="188"/>
      <c r="O22" s="185"/>
      <c r="P22" s="186"/>
      <c r="Q22" s="186"/>
      <c r="R22" s="188"/>
      <c r="S22" s="185"/>
      <c r="T22" s="186"/>
      <c r="U22" s="186"/>
      <c r="V22" s="188"/>
      <c r="W22" s="185"/>
      <c r="X22" s="186"/>
      <c r="Y22" s="186"/>
      <c r="Z22" s="188"/>
      <c r="AA22" s="185"/>
      <c r="AB22" s="186"/>
      <c r="AC22" s="186"/>
      <c r="AD22" s="186"/>
      <c r="AE22" s="8"/>
      <c r="AF22" s="41" t="s">
        <v>59</v>
      </c>
      <c r="AG22" s="40"/>
      <c r="AH22" s="40"/>
      <c r="AI22" s="41"/>
      <c r="AJ22" s="41"/>
      <c r="AK22" s="41"/>
      <c r="AL22" s="40" t="s">
        <v>59</v>
      </c>
      <c r="AM22" s="43"/>
      <c r="AN22" s="48"/>
      <c r="AO22" s="201"/>
      <c r="AP22" s="201"/>
      <c r="AQ22" s="203"/>
      <c r="AR22" s="204"/>
      <c r="AS22" s="205"/>
      <c r="AU22" s="9"/>
    </row>
    <row r="23" spans="1:47" ht="15.75" x14ac:dyDescent="0.25">
      <c r="A23" s="7"/>
      <c r="B23" s="14" t="s">
        <v>10</v>
      </c>
      <c r="C23" s="15" t="s">
        <v>11</v>
      </c>
      <c r="D23" s="16"/>
      <c r="E23" s="17" t="s">
        <v>12</v>
      </c>
      <c r="F23" s="18" t="s">
        <v>13</v>
      </c>
      <c r="G23" s="19" t="s">
        <v>14</v>
      </c>
      <c r="H23" s="38"/>
      <c r="I23" s="51"/>
      <c r="J23" s="52"/>
      <c r="K23" s="185"/>
      <c r="L23" s="186"/>
      <c r="M23" s="186"/>
      <c r="N23" s="188"/>
      <c r="O23" s="185"/>
      <c r="P23" s="186"/>
      <c r="Q23" s="186"/>
      <c r="R23" s="188"/>
      <c r="S23" s="185"/>
      <c r="T23" s="186"/>
      <c r="U23" s="186"/>
      <c r="V23" s="188"/>
      <c r="W23" s="185"/>
      <c r="X23" s="186"/>
      <c r="Y23" s="186"/>
      <c r="Z23" s="188"/>
      <c r="AA23" s="185"/>
      <c r="AB23" s="186"/>
      <c r="AC23" s="186"/>
      <c r="AD23" s="186"/>
      <c r="AE23" s="8"/>
      <c r="AF23" s="41" t="s">
        <v>60</v>
      </c>
      <c r="AG23" s="40"/>
      <c r="AH23" s="40"/>
      <c r="AI23" s="41"/>
      <c r="AJ23" s="41"/>
      <c r="AK23" s="41"/>
      <c r="AL23" s="40" t="s">
        <v>60</v>
      </c>
      <c r="AM23" s="43"/>
      <c r="AN23" s="48"/>
      <c r="AO23" s="151"/>
      <c r="AP23" s="151"/>
      <c r="AQ23" s="158"/>
      <c r="AR23" s="206"/>
      <c r="AS23" s="159"/>
      <c r="AU23" s="9"/>
    </row>
    <row r="24" spans="1:47" ht="15.75" x14ac:dyDescent="0.25">
      <c r="A24" s="7"/>
      <c r="B24" s="27"/>
      <c r="C24" s="28">
        <v>0</v>
      </c>
      <c r="D24" s="170" t="s">
        <v>61</v>
      </c>
      <c r="E24" s="171"/>
      <c r="F24" s="171"/>
      <c r="G24" s="171"/>
      <c r="H24" s="38"/>
      <c r="I24" s="51"/>
      <c r="J24" s="52"/>
      <c r="K24" s="185"/>
      <c r="L24" s="186"/>
      <c r="M24" s="186"/>
      <c r="N24" s="188"/>
      <c r="O24" s="185"/>
      <c r="P24" s="186"/>
      <c r="Q24" s="186"/>
      <c r="R24" s="188"/>
      <c r="S24" s="185"/>
      <c r="T24" s="186"/>
      <c r="U24" s="186"/>
      <c r="V24" s="188"/>
      <c r="W24" s="185"/>
      <c r="X24" s="186"/>
      <c r="Y24" s="186"/>
      <c r="Z24" s="188"/>
      <c r="AA24" s="185"/>
      <c r="AB24" s="186"/>
      <c r="AC24" s="186"/>
      <c r="AD24" s="186"/>
      <c r="AE24" s="8"/>
      <c r="AF24" s="41" t="s">
        <v>62</v>
      </c>
      <c r="AG24" s="40"/>
      <c r="AH24" s="40"/>
      <c r="AI24" s="41"/>
      <c r="AJ24" s="41"/>
      <c r="AK24" s="41"/>
      <c r="AL24" s="40" t="s">
        <v>62</v>
      </c>
      <c r="AM24" s="43"/>
      <c r="AU24" s="9"/>
    </row>
    <row r="25" spans="1:47" ht="15.75" x14ac:dyDescent="0.25">
      <c r="A25" s="7"/>
      <c r="B25" s="27"/>
      <c r="C25" s="28">
        <v>0</v>
      </c>
      <c r="D25" s="63" t="s">
        <v>63</v>
      </c>
      <c r="E25" s="35">
        <v>96.66</v>
      </c>
      <c r="F25" s="36"/>
      <c r="G25" s="37">
        <f t="shared" ref="G25:G28" si="3">E25*F25</f>
        <v>0</v>
      </c>
      <c r="H25" s="64"/>
      <c r="I25" s="51"/>
      <c r="J25" s="52"/>
      <c r="K25" s="185"/>
      <c r="L25" s="186"/>
      <c r="M25" s="186"/>
      <c r="N25" s="188"/>
      <c r="O25" s="185"/>
      <c r="P25" s="186"/>
      <c r="Q25" s="186"/>
      <c r="R25" s="188"/>
      <c r="S25" s="185"/>
      <c r="T25" s="186"/>
      <c r="U25" s="186"/>
      <c r="V25" s="188"/>
      <c r="W25" s="185"/>
      <c r="X25" s="186"/>
      <c r="Y25" s="186"/>
      <c r="Z25" s="188"/>
      <c r="AA25" s="185"/>
      <c r="AB25" s="186"/>
      <c r="AC25" s="186"/>
      <c r="AD25" s="186"/>
      <c r="AE25" s="8"/>
      <c r="AF25" s="65" t="s">
        <v>64</v>
      </c>
      <c r="AG25" s="40"/>
      <c r="AH25" s="40"/>
      <c r="AI25" s="41"/>
      <c r="AJ25" s="41"/>
      <c r="AK25" s="41"/>
      <c r="AL25" s="66" t="s">
        <v>64</v>
      </c>
      <c r="AM25" s="43"/>
      <c r="AN25" s="44"/>
      <c r="AU25" s="9"/>
    </row>
    <row r="26" spans="1:47" ht="15.75" x14ac:dyDescent="0.25">
      <c r="A26" s="7"/>
      <c r="B26" s="27"/>
      <c r="C26" s="28">
        <v>0</v>
      </c>
      <c r="D26" s="63" t="s">
        <v>65</v>
      </c>
      <c r="E26" s="35">
        <v>61.11</v>
      </c>
      <c r="F26" s="45"/>
      <c r="G26" s="37">
        <f t="shared" si="3"/>
        <v>0</v>
      </c>
      <c r="H26" s="67"/>
      <c r="I26" s="51"/>
      <c r="J26" s="52"/>
      <c r="K26" s="185"/>
      <c r="L26" s="186"/>
      <c r="M26" s="186"/>
      <c r="N26" s="188"/>
      <c r="O26" s="185"/>
      <c r="P26" s="186"/>
      <c r="Q26" s="186"/>
      <c r="R26" s="188"/>
      <c r="S26" s="185"/>
      <c r="T26" s="186"/>
      <c r="U26" s="186"/>
      <c r="V26" s="188"/>
      <c r="W26" s="185"/>
      <c r="X26" s="186"/>
      <c r="Y26" s="186"/>
      <c r="Z26" s="188"/>
      <c r="AA26" s="185"/>
      <c r="AB26" s="186"/>
      <c r="AC26" s="186"/>
      <c r="AD26" s="186"/>
      <c r="AE26" s="8"/>
      <c r="AF26" s="65" t="s">
        <v>66</v>
      </c>
      <c r="AG26" s="40"/>
      <c r="AH26" s="40"/>
      <c r="AI26" s="41"/>
      <c r="AJ26" s="41"/>
      <c r="AK26" s="41"/>
      <c r="AL26" s="66" t="s">
        <v>66</v>
      </c>
      <c r="AM26" s="43"/>
      <c r="AN26" s="44"/>
      <c r="AU26" s="9"/>
    </row>
    <row r="27" spans="1:47" ht="15.75" x14ac:dyDescent="0.25">
      <c r="A27" s="7"/>
      <c r="B27" s="27"/>
      <c r="C27" s="28">
        <v>0</v>
      </c>
      <c r="D27" s="63" t="s">
        <v>67</v>
      </c>
      <c r="E27" s="35">
        <v>167.76</v>
      </c>
      <c r="F27" s="45"/>
      <c r="G27" s="37">
        <f t="shared" si="3"/>
        <v>0</v>
      </c>
      <c r="H27" s="38"/>
      <c r="I27" s="51"/>
      <c r="J27" s="52"/>
      <c r="K27" s="185"/>
      <c r="L27" s="186"/>
      <c r="M27" s="186"/>
      <c r="N27" s="188"/>
      <c r="O27" s="185"/>
      <c r="P27" s="186"/>
      <c r="Q27" s="186"/>
      <c r="R27" s="188"/>
      <c r="S27" s="185"/>
      <c r="T27" s="186"/>
      <c r="U27" s="186"/>
      <c r="V27" s="188"/>
      <c r="W27" s="185"/>
      <c r="X27" s="186"/>
      <c r="Y27" s="186"/>
      <c r="Z27" s="188"/>
      <c r="AA27" s="185"/>
      <c r="AB27" s="186"/>
      <c r="AC27" s="186"/>
      <c r="AD27" s="186"/>
      <c r="AE27" s="8"/>
      <c r="AF27" s="68" t="s">
        <v>68</v>
      </c>
      <c r="AG27" s="40"/>
      <c r="AH27" s="40"/>
      <c r="AI27" s="41"/>
      <c r="AJ27" s="41"/>
      <c r="AK27" s="41"/>
      <c r="AL27" s="69" t="s">
        <v>68</v>
      </c>
      <c r="AM27" s="70"/>
      <c r="AN27" s="44"/>
      <c r="AU27" s="9"/>
    </row>
    <row r="28" spans="1:47" ht="15.75" x14ac:dyDescent="0.25">
      <c r="A28" s="7"/>
      <c r="B28" s="27"/>
      <c r="C28" s="28">
        <v>0</v>
      </c>
      <c r="D28" s="34" t="s">
        <v>69</v>
      </c>
      <c r="E28" s="35">
        <v>110</v>
      </c>
      <c r="F28" s="45"/>
      <c r="G28" s="37">
        <f t="shared" si="3"/>
        <v>0</v>
      </c>
      <c r="H28" s="38"/>
      <c r="I28" s="51"/>
      <c r="J28" s="52"/>
      <c r="K28" s="185"/>
      <c r="L28" s="186"/>
      <c r="M28" s="186"/>
      <c r="N28" s="188"/>
      <c r="O28" s="185"/>
      <c r="P28" s="186"/>
      <c r="Q28" s="186"/>
      <c r="R28" s="188"/>
      <c r="S28" s="185"/>
      <c r="T28" s="186"/>
      <c r="U28" s="186"/>
      <c r="V28" s="188"/>
      <c r="W28" s="185"/>
      <c r="X28" s="186"/>
      <c r="Y28" s="186"/>
      <c r="Z28" s="188"/>
      <c r="AA28" s="185"/>
      <c r="AB28" s="186"/>
      <c r="AC28" s="186"/>
      <c r="AD28" s="186"/>
      <c r="AE28" s="8"/>
      <c r="AF28" s="68" t="s">
        <v>70</v>
      </c>
      <c r="AG28" s="40"/>
      <c r="AH28" s="40"/>
      <c r="AI28" s="41"/>
      <c r="AJ28" s="41"/>
      <c r="AK28" s="41"/>
      <c r="AL28" s="69" t="s">
        <v>70</v>
      </c>
      <c r="AM28" s="70"/>
      <c r="AN28" s="44"/>
      <c r="AU28" s="9"/>
    </row>
    <row r="29" spans="1:47" ht="15.75" x14ac:dyDescent="0.25">
      <c r="A29" s="7"/>
      <c r="B29" s="27"/>
      <c r="C29" s="28">
        <v>0</v>
      </c>
      <c r="D29" s="170" t="s">
        <v>71</v>
      </c>
      <c r="E29" s="171"/>
      <c r="F29" s="171"/>
      <c r="G29" s="171"/>
      <c r="H29" s="38"/>
      <c r="I29" s="51"/>
      <c r="J29" s="52"/>
      <c r="K29" s="185"/>
      <c r="L29" s="186"/>
      <c r="M29" s="186"/>
      <c r="N29" s="188"/>
      <c r="O29" s="185"/>
      <c r="P29" s="186"/>
      <c r="Q29" s="186"/>
      <c r="R29" s="188"/>
      <c r="S29" s="185"/>
      <c r="T29" s="186"/>
      <c r="U29" s="186"/>
      <c r="V29" s="188"/>
      <c r="W29" s="185"/>
      <c r="X29" s="186"/>
      <c r="Y29" s="186"/>
      <c r="Z29" s="188"/>
      <c r="AA29" s="185"/>
      <c r="AB29" s="186"/>
      <c r="AC29" s="186"/>
      <c r="AD29" s="186"/>
      <c r="AE29" s="8"/>
      <c r="AF29" s="65" t="s">
        <v>72</v>
      </c>
      <c r="AG29" s="40"/>
      <c r="AH29" s="40"/>
      <c r="AI29" s="41"/>
      <c r="AJ29" s="41"/>
      <c r="AK29" s="41"/>
      <c r="AL29" s="66" t="s">
        <v>72</v>
      </c>
      <c r="AM29" s="43"/>
      <c r="AN29" s="44"/>
      <c r="AU29" s="9"/>
    </row>
    <row r="30" spans="1:47" ht="16.5" thickBot="1" x14ac:dyDescent="0.3">
      <c r="A30" s="7"/>
      <c r="B30" s="27"/>
      <c r="C30" s="28">
        <v>0</v>
      </c>
      <c r="D30" s="63" t="s">
        <v>73</v>
      </c>
      <c r="E30" s="71">
        <v>61.6</v>
      </c>
      <c r="F30" s="45"/>
      <c r="G30" s="37">
        <f t="shared" ref="G30:G32" si="4">E30*F30</f>
        <v>0</v>
      </c>
      <c r="H30" s="38"/>
      <c r="I30" s="51"/>
      <c r="J30" s="52"/>
      <c r="K30" s="185"/>
      <c r="L30" s="186"/>
      <c r="M30" s="186"/>
      <c r="N30" s="188"/>
      <c r="O30" s="185"/>
      <c r="P30" s="186"/>
      <c r="Q30" s="186"/>
      <c r="R30" s="188"/>
      <c r="S30" s="185"/>
      <c r="T30" s="186"/>
      <c r="U30" s="186"/>
      <c r="V30" s="188"/>
      <c r="W30" s="185"/>
      <c r="X30" s="186"/>
      <c r="Y30" s="186"/>
      <c r="Z30" s="188"/>
      <c r="AA30" s="185"/>
      <c r="AB30" s="186"/>
      <c r="AC30" s="186"/>
      <c r="AD30" s="186"/>
      <c r="AE30" s="8"/>
      <c r="AF30" s="65" t="s">
        <v>74</v>
      </c>
      <c r="AG30" s="40"/>
      <c r="AH30" s="40"/>
      <c r="AI30" s="41"/>
      <c r="AJ30" s="41"/>
      <c r="AK30" s="41"/>
      <c r="AL30" s="66" t="s">
        <v>74</v>
      </c>
      <c r="AM30" s="43"/>
      <c r="AN30" s="44"/>
      <c r="AU30" s="9"/>
    </row>
    <row r="31" spans="1:47" ht="15.75" x14ac:dyDescent="0.25">
      <c r="A31" s="7"/>
      <c r="B31" s="27"/>
      <c r="C31" s="28">
        <v>0</v>
      </c>
      <c r="D31" s="63" t="s">
        <v>63</v>
      </c>
      <c r="E31" s="71">
        <v>104.5</v>
      </c>
      <c r="F31" s="45"/>
      <c r="G31" s="37">
        <f t="shared" si="4"/>
        <v>0</v>
      </c>
      <c r="H31" s="38"/>
      <c r="I31" s="51"/>
      <c r="J31" s="52"/>
      <c r="K31" s="185"/>
      <c r="L31" s="186"/>
      <c r="M31" s="186"/>
      <c r="N31" s="188"/>
      <c r="O31" s="185"/>
      <c r="P31" s="186"/>
      <c r="Q31" s="186"/>
      <c r="R31" s="188"/>
      <c r="S31" s="185"/>
      <c r="T31" s="186"/>
      <c r="U31" s="186"/>
      <c r="V31" s="188"/>
      <c r="W31" s="185"/>
      <c r="X31" s="186"/>
      <c r="Y31" s="186"/>
      <c r="Z31" s="188"/>
      <c r="AA31" s="185"/>
      <c r="AB31" s="186"/>
      <c r="AC31" s="186"/>
      <c r="AD31" s="186"/>
      <c r="AE31" s="8"/>
      <c r="AF31" s="41" t="s">
        <v>75</v>
      </c>
      <c r="AG31" s="40"/>
      <c r="AH31" s="40"/>
      <c r="AI31" s="41"/>
      <c r="AJ31" s="41"/>
      <c r="AK31" s="41"/>
      <c r="AL31" s="40" t="s">
        <v>75</v>
      </c>
      <c r="AM31" s="43"/>
      <c r="AN31" s="44"/>
      <c r="AO31" s="72"/>
      <c r="AP31" s="73" t="s">
        <v>76</v>
      </c>
      <c r="AQ31" s="74"/>
      <c r="AU31" s="9"/>
    </row>
    <row r="32" spans="1:47" ht="15.75" x14ac:dyDescent="0.25">
      <c r="A32" s="7"/>
      <c r="B32" s="27"/>
      <c r="C32" s="28">
        <v>0</v>
      </c>
      <c r="D32" s="63" t="s">
        <v>77</v>
      </c>
      <c r="E32" s="71">
        <v>159.5</v>
      </c>
      <c r="F32" s="45"/>
      <c r="G32" s="37">
        <f t="shared" si="4"/>
        <v>0</v>
      </c>
      <c r="H32" s="38"/>
      <c r="I32" s="51"/>
      <c r="J32" s="52"/>
      <c r="K32" s="185"/>
      <c r="L32" s="186"/>
      <c r="M32" s="186"/>
      <c r="N32" s="188"/>
      <c r="O32" s="185"/>
      <c r="P32" s="186"/>
      <c r="Q32" s="186"/>
      <c r="R32" s="188"/>
      <c r="S32" s="185"/>
      <c r="T32" s="186"/>
      <c r="U32" s="186"/>
      <c r="V32" s="188"/>
      <c r="W32" s="185"/>
      <c r="X32" s="186"/>
      <c r="Y32" s="186"/>
      <c r="Z32" s="188"/>
      <c r="AA32" s="185"/>
      <c r="AB32" s="186"/>
      <c r="AC32" s="186"/>
      <c r="AD32" s="186"/>
      <c r="AE32" s="8"/>
      <c r="AF32" s="41" t="s">
        <v>78</v>
      </c>
      <c r="AG32" s="40"/>
      <c r="AH32" s="40"/>
      <c r="AI32" s="41"/>
      <c r="AJ32" s="41"/>
      <c r="AK32" s="41"/>
      <c r="AL32" s="40" t="s">
        <v>78</v>
      </c>
      <c r="AM32" s="43"/>
      <c r="AN32" s="48"/>
      <c r="AO32" s="219" t="s">
        <v>101</v>
      </c>
      <c r="AP32" s="221"/>
      <c r="AQ32" s="223"/>
      <c r="AU32" s="9"/>
    </row>
    <row r="33" spans="1:47" ht="15.75" x14ac:dyDescent="0.25">
      <c r="A33" s="7"/>
      <c r="B33" s="27"/>
      <c r="C33" s="28">
        <v>0</v>
      </c>
      <c r="D33" s="63" t="s">
        <v>79</v>
      </c>
      <c r="E33" s="71">
        <v>138</v>
      </c>
      <c r="F33" s="45"/>
      <c r="G33" s="37">
        <f>E33*F33</f>
        <v>0</v>
      </c>
      <c r="H33" s="38"/>
      <c r="I33" s="51"/>
      <c r="J33" s="52"/>
      <c r="K33" s="185"/>
      <c r="L33" s="186"/>
      <c r="M33" s="186"/>
      <c r="N33" s="188"/>
      <c r="O33" s="185"/>
      <c r="P33" s="186"/>
      <c r="Q33" s="186"/>
      <c r="R33" s="188"/>
      <c r="S33" s="185"/>
      <c r="T33" s="186"/>
      <c r="U33" s="186"/>
      <c r="V33" s="188"/>
      <c r="W33" s="185"/>
      <c r="X33" s="186"/>
      <c r="Y33" s="186"/>
      <c r="Z33" s="188"/>
      <c r="AA33" s="185"/>
      <c r="AB33" s="186"/>
      <c r="AC33" s="186"/>
      <c r="AD33" s="186"/>
      <c r="AE33" s="8"/>
      <c r="AF33" s="41" t="s">
        <v>80</v>
      </c>
      <c r="AG33" s="40"/>
      <c r="AH33" s="40"/>
      <c r="AI33" s="41"/>
      <c r="AJ33" s="41"/>
      <c r="AK33" s="41"/>
      <c r="AL33" s="40" t="s">
        <v>80</v>
      </c>
      <c r="AM33" s="43"/>
      <c r="AN33" s="48"/>
      <c r="AO33" s="220"/>
      <c r="AP33" s="222"/>
      <c r="AQ33" s="224"/>
      <c r="AU33" s="9"/>
    </row>
    <row r="34" spans="1:47" ht="15.75" x14ac:dyDescent="0.25">
      <c r="A34" s="7"/>
      <c r="B34" s="27"/>
      <c r="C34" s="28">
        <v>0</v>
      </c>
      <c r="D34" s="179" t="s">
        <v>36</v>
      </c>
      <c r="E34" s="168"/>
      <c r="F34" s="168"/>
      <c r="G34" s="168"/>
      <c r="H34" s="29"/>
      <c r="I34" s="51"/>
      <c r="J34" s="52"/>
      <c r="K34" s="185"/>
      <c r="L34" s="186"/>
      <c r="M34" s="186"/>
      <c r="N34" s="188"/>
      <c r="O34" s="185"/>
      <c r="P34" s="186"/>
      <c r="Q34" s="186"/>
      <c r="R34" s="188"/>
      <c r="S34" s="185"/>
      <c r="T34" s="186"/>
      <c r="U34" s="186"/>
      <c r="V34" s="188"/>
      <c r="W34" s="185"/>
      <c r="X34" s="186"/>
      <c r="Y34" s="186"/>
      <c r="Z34" s="188"/>
      <c r="AA34" s="185"/>
      <c r="AB34" s="186"/>
      <c r="AC34" s="186"/>
      <c r="AD34" s="186"/>
      <c r="AE34" s="8"/>
      <c r="AF34" s="41" t="s">
        <v>81</v>
      </c>
      <c r="AG34" s="40"/>
      <c r="AH34" s="40"/>
      <c r="AI34" s="41"/>
      <c r="AJ34" s="41"/>
      <c r="AK34" s="41"/>
      <c r="AL34" s="40" t="s">
        <v>81</v>
      </c>
      <c r="AM34" s="43"/>
      <c r="AN34" s="45" t="s">
        <v>82</v>
      </c>
      <c r="AO34" s="63" cm="1">
        <f t="array" ref="AO34">CalculUt(AG9:AG43,AG44,AO32)</f>
        <v>0</v>
      </c>
      <c r="AP34" s="45" cm="1">
        <f t="array" ref="AP34">CalculUt(AG9:AG43,AG44,AP32)</f>
        <v>0</v>
      </c>
      <c r="AQ34" s="45" cm="1">
        <f t="array" ref="AQ34">CalculUt(AG9:AG43,AG44,AQ32)</f>
        <v>0</v>
      </c>
      <c r="AU34" s="9"/>
    </row>
    <row r="35" spans="1:47" ht="15.75" x14ac:dyDescent="0.25">
      <c r="A35" s="7"/>
      <c r="B35" s="27"/>
      <c r="C35" s="28">
        <v>0</v>
      </c>
      <c r="D35" s="50" t="s">
        <v>38</v>
      </c>
      <c r="E35" s="35">
        <v>350</v>
      </c>
      <c r="F35" s="45"/>
      <c r="G35" s="37">
        <f t="shared" ref="G35:G36" si="5">E35*F35</f>
        <v>0</v>
      </c>
      <c r="H35" s="38"/>
      <c r="I35" s="51"/>
      <c r="J35" s="52"/>
      <c r="K35" s="185"/>
      <c r="L35" s="186"/>
      <c r="M35" s="186"/>
      <c r="N35" s="188"/>
      <c r="O35" s="185"/>
      <c r="P35" s="186"/>
      <c r="Q35" s="186"/>
      <c r="R35" s="188"/>
      <c r="S35" s="185"/>
      <c r="T35" s="186"/>
      <c r="U35" s="186"/>
      <c r="V35" s="188"/>
      <c r="W35" s="185"/>
      <c r="X35" s="186"/>
      <c r="Y35" s="186"/>
      <c r="Z35" s="188"/>
      <c r="AA35" s="185"/>
      <c r="AB35" s="186"/>
      <c r="AC35" s="186"/>
      <c r="AD35" s="186"/>
      <c r="AE35" s="8"/>
      <c r="AF35" s="41" t="s">
        <v>83</v>
      </c>
      <c r="AG35" s="40"/>
      <c r="AH35" s="40"/>
      <c r="AI35" s="41"/>
      <c r="AJ35" s="41"/>
      <c r="AK35" s="41"/>
      <c r="AL35" s="40" t="s">
        <v>83</v>
      </c>
      <c r="AM35" s="43"/>
      <c r="AN35" s="45" t="s">
        <v>84</v>
      </c>
      <c r="AO35" s="75">
        <v>1</v>
      </c>
      <c r="AP35" s="76">
        <v>1</v>
      </c>
      <c r="AQ35" s="76">
        <v>1</v>
      </c>
      <c r="AU35" s="9"/>
    </row>
    <row r="36" spans="1:47" ht="15.75" x14ac:dyDescent="0.25">
      <c r="A36" s="7"/>
      <c r="B36" s="27"/>
      <c r="C36" s="28">
        <v>0</v>
      </c>
      <c r="D36" s="54" t="s">
        <v>41</v>
      </c>
      <c r="E36" s="35">
        <v>350</v>
      </c>
      <c r="F36" s="45"/>
      <c r="G36" s="37">
        <f t="shared" si="5"/>
        <v>0</v>
      </c>
      <c r="H36" s="38"/>
      <c r="I36" s="51"/>
      <c r="J36" s="52"/>
      <c r="K36" s="185"/>
      <c r="L36" s="186"/>
      <c r="M36" s="186"/>
      <c r="N36" s="188"/>
      <c r="O36" s="185"/>
      <c r="P36" s="186"/>
      <c r="Q36" s="186"/>
      <c r="R36" s="188"/>
      <c r="S36" s="185"/>
      <c r="T36" s="186"/>
      <c r="U36" s="186"/>
      <c r="V36" s="188"/>
      <c r="W36" s="185"/>
      <c r="X36" s="186"/>
      <c r="Y36" s="186"/>
      <c r="Z36" s="188"/>
      <c r="AA36" s="185"/>
      <c r="AB36" s="186"/>
      <c r="AC36" s="186"/>
      <c r="AD36" s="186"/>
      <c r="AE36" s="8"/>
      <c r="AF36" s="41" t="s">
        <v>85</v>
      </c>
      <c r="AG36" s="40"/>
      <c r="AH36" s="40"/>
      <c r="AI36" s="41"/>
      <c r="AJ36" s="41"/>
      <c r="AK36" s="41"/>
      <c r="AL36" s="40" t="s">
        <v>85</v>
      </c>
      <c r="AM36" s="43"/>
      <c r="AN36" s="45" t="s">
        <v>86</v>
      </c>
      <c r="AO36" s="63">
        <f>SUM(AO34:AO35)</f>
        <v>1</v>
      </c>
      <c r="AP36" s="45">
        <f>SUM(AP34:AP35)</f>
        <v>1</v>
      </c>
      <c r="AQ36" s="45">
        <f>SUM(AQ34:AQ35)</f>
        <v>1</v>
      </c>
      <c r="AU36" s="9"/>
    </row>
    <row r="37" spans="1:47" ht="15.75" x14ac:dyDescent="0.25">
      <c r="A37" s="7"/>
      <c r="B37" s="27"/>
      <c r="C37" s="28">
        <v>0</v>
      </c>
      <c r="D37" s="191" t="s">
        <v>43</v>
      </c>
      <c r="E37" s="192"/>
      <c r="F37" s="192"/>
      <c r="G37" s="192"/>
      <c r="H37" s="38"/>
      <c r="I37" s="51"/>
      <c r="J37" s="52"/>
      <c r="K37" s="185"/>
      <c r="L37" s="186"/>
      <c r="M37" s="186"/>
      <c r="N37" s="188"/>
      <c r="O37" s="185"/>
      <c r="P37" s="186"/>
      <c r="Q37" s="186"/>
      <c r="R37" s="188"/>
      <c r="S37" s="185"/>
      <c r="T37" s="186"/>
      <c r="U37" s="186"/>
      <c r="V37" s="188"/>
      <c r="W37" s="185"/>
      <c r="X37" s="186"/>
      <c r="Y37" s="186"/>
      <c r="Z37" s="188"/>
      <c r="AA37" s="185"/>
      <c r="AB37" s="186"/>
      <c r="AC37" s="186"/>
      <c r="AD37" s="186"/>
      <c r="AE37" s="8"/>
      <c r="AF37" s="41" t="s">
        <v>87</v>
      </c>
      <c r="AG37" s="40"/>
      <c r="AH37" s="40"/>
      <c r="AI37" s="41"/>
      <c r="AJ37" s="41"/>
      <c r="AK37" s="41"/>
      <c r="AL37" s="40" t="s">
        <v>87</v>
      </c>
      <c r="AM37" s="43"/>
      <c r="AN37" s="44"/>
      <c r="AU37" s="9"/>
    </row>
    <row r="38" spans="1:47" ht="15.75" x14ac:dyDescent="0.25">
      <c r="A38" s="7"/>
      <c r="B38" s="27"/>
      <c r="C38" s="28">
        <v>0</v>
      </c>
      <c r="D38" s="34" t="s">
        <v>46</v>
      </c>
      <c r="E38" s="35">
        <v>1.8</v>
      </c>
      <c r="F38" s="45"/>
      <c r="G38" s="37">
        <f t="shared" ref="G38:G41" si="6">E38*F38</f>
        <v>0</v>
      </c>
      <c r="H38" s="38"/>
      <c r="I38" s="51"/>
      <c r="J38" s="52"/>
      <c r="K38" s="185"/>
      <c r="L38" s="186"/>
      <c r="M38" s="186"/>
      <c r="N38" s="188"/>
      <c r="O38" s="185"/>
      <c r="P38" s="186"/>
      <c r="Q38" s="186"/>
      <c r="R38" s="188"/>
      <c r="S38" s="185"/>
      <c r="T38" s="186"/>
      <c r="U38" s="186"/>
      <c r="V38" s="188"/>
      <c r="W38" s="185"/>
      <c r="X38" s="186"/>
      <c r="Y38" s="186"/>
      <c r="Z38" s="188"/>
      <c r="AA38" s="185"/>
      <c r="AB38" s="186"/>
      <c r="AC38" s="186"/>
      <c r="AD38" s="186"/>
      <c r="AE38" s="8"/>
      <c r="AF38" s="41" t="s">
        <v>88</v>
      </c>
      <c r="AG38" s="40"/>
      <c r="AH38" s="40"/>
      <c r="AI38" s="41"/>
      <c r="AJ38" s="41"/>
      <c r="AK38" s="41"/>
      <c r="AL38" s="40" t="s">
        <v>88</v>
      </c>
      <c r="AM38" s="43"/>
      <c r="AN38" s="53"/>
      <c r="AO38" s="77"/>
      <c r="AP38" s="77"/>
      <c r="AQ38" s="77"/>
      <c r="AU38" s="9"/>
    </row>
    <row r="39" spans="1:47" ht="15.75" x14ac:dyDescent="0.25">
      <c r="A39" s="7"/>
      <c r="B39" s="27"/>
      <c r="C39" s="28">
        <v>0</v>
      </c>
      <c r="D39" s="34" t="s">
        <v>89</v>
      </c>
      <c r="E39" s="35">
        <v>1.1499999999999999</v>
      </c>
      <c r="F39" s="45"/>
      <c r="G39" s="37">
        <f t="shared" si="6"/>
        <v>0</v>
      </c>
      <c r="H39" s="38"/>
      <c r="I39" s="51"/>
      <c r="J39" s="52"/>
      <c r="K39" s="185"/>
      <c r="L39" s="186"/>
      <c r="M39" s="186"/>
      <c r="N39" s="188"/>
      <c r="O39" s="185"/>
      <c r="P39" s="186"/>
      <c r="Q39" s="186"/>
      <c r="R39" s="188"/>
      <c r="S39" s="185"/>
      <c r="T39" s="186"/>
      <c r="U39" s="186"/>
      <c r="V39" s="188"/>
      <c r="W39" s="185"/>
      <c r="X39" s="186"/>
      <c r="Y39" s="186"/>
      <c r="Z39" s="188"/>
      <c r="AA39" s="185"/>
      <c r="AB39" s="186"/>
      <c r="AC39" s="186"/>
      <c r="AD39" s="186"/>
      <c r="AE39" s="8"/>
      <c r="AF39" s="41" t="s">
        <v>90</v>
      </c>
      <c r="AG39" s="40"/>
      <c r="AH39" s="40"/>
      <c r="AI39" s="41"/>
      <c r="AJ39" s="41"/>
      <c r="AK39" s="41"/>
      <c r="AL39" s="40" t="s">
        <v>90</v>
      </c>
      <c r="AM39" s="43"/>
      <c r="AN39" s="53"/>
      <c r="AO39" s="77"/>
      <c r="AP39" s="77"/>
      <c r="AQ39" s="77"/>
      <c r="AU39" s="9"/>
    </row>
    <row r="40" spans="1:47" ht="15.75" x14ac:dyDescent="0.25">
      <c r="A40" s="7"/>
      <c r="B40" s="27"/>
      <c r="C40" s="28">
        <v>0</v>
      </c>
      <c r="D40" s="34" t="s">
        <v>51</v>
      </c>
      <c r="E40" s="35">
        <v>0.21</v>
      </c>
      <c r="F40" s="45"/>
      <c r="G40" s="37">
        <f t="shared" si="6"/>
        <v>0</v>
      </c>
      <c r="H40" s="38"/>
      <c r="I40" s="51"/>
      <c r="J40" s="52"/>
      <c r="K40" s="185"/>
      <c r="L40" s="186"/>
      <c r="M40" s="186"/>
      <c r="N40" s="188"/>
      <c r="O40" s="185"/>
      <c r="P40" s="186"/>
      <c r="Q40" s="186"/>
      <c r="R40" s="188"/>
      <c r="S40" s="185"/>
      <c r="T40" s="186"/>
      <c r="U40" s="186"/>
      <c r="V40" s="188"/>
      <c r="W40" s="185"/>
      <c r="X40" s="186"/>
      <c r="Y40" s="186"/>
      <c r="Z40" s="188"/>
      <c r="AA40" s="185"/>
      <c r="AB40" s="186"/>
      <c r="AC40" s="186"/>
      <c r="AD40" s="186"/>
      <c r="AE40" s="8"/>
      <c r="AF40" s="41" t="s">
        <v>91</v>
      </c>
      <c r="AG40" s="40"/>
      <c r="AH40" s="40"/>
      <c r="AI40" s="41"/>
      <c r="AJ40" s="41"/>
      <c r="AK40" s="41"/>
      <c r="AL40" s="40" t="s">
        <v>91</v>
      </c>
      <c r="AM40" s="43"/>
      <c r="AN40" s="53"/>
      <c r="AO40" s="78"/>
      <c r="AP40" s="78"/>
      <c r="AQ40" s="78"/>
      <c r="AU40" s="9"/>
    </row>
    <row r="41" spans="1:47" ht="15.75" x14ac:dyDescent="0.25">
      <c r="A41" s="7"/>
      <c r="B41" s="27"/>
      <c r="C41" s="28">
        <v>0</v>
      </c>
      <c r="D41" s="34" t="s">
        <v>53</v>
      </c>
      <c r="E41" s="35">
        <v>2</v>
      </c>
      <c r="F41" s="45"/>
      <c r="G41" s="37">
        <f t="shared" si="6"/>
        <v>0</v>
      </c>
      <c r="H41" s="38"/>
      <c r="I41" s="51"/>
      <c r="J41" s="52"/>
      <c r="K41" s="185"/>
      <c r="L41" s="186"/>
      <c r="M41" s="186"/>
      <c r="N41" s="188"/>
      <c r="O41" s="185"/>
      <c r="P41" s="186"/>
      <c r="Q41" s="186"/>
      <c r="R41" s="188"/>
      <c r="S41" s="185"/>
      <c r="T41" s="186"/>
      <c r="U41" s="186"/>
      <c r="V41" s="188"/>
      <c r="W41" s="185"/>
      <c r="X41" s="186"/>
      <c r="Y41" s="186"/>
      <c r="Z41" s="188"/>
      <c r="AA41" s="185"/>
      <c r="AB41" s="186"/>
      <c r="AC41" s="186"/>
      <c r="AD41" s="186"/>
      <c r="AE41" s="8"/>
      <c r="AF41" s="41" t="s">
        <v>92</v>
      </c>
      <c r="AG41" s="40"/>
      <c r="AH41" s="40"/>
      <c r="AI41" s="41"/>
      <c r="AJ41" s="41"/>
      <c r="AK41" s="41"/>
      <c r="AL41" s="40" t="s">
        <v>92</v>
      </c>
      <c r="AM41" s="43"/>
      <c r="AN41" s="53"/>
      <c r="AU41" s="9"/>
    </row>
    <row r="42" spans="1:47" ht="19.5" thickBot="1" x14ac:dyDescent="0.3">
      <c r="A42" s="7"/>
      <c r="B42" s="79" t="s">
        <v>55</v>
      </c>
      <c r="C42" s="80">
        <f>SUM(C24:C41)</f>
        <v>0</v>
      </c>
      <c r="D42" s="81" t="s">
        <v>55</v>
      </c>
      <c r="E42" s="82"/>
      <c r="F42" s="83"/>
      <c r="G42" s="84">
        <f>SUM(G24:G41)</f>
        <v>0</v>
      </c>
      <c r="H42" s="38"/>
      <c r="I42" s="51"/>
      <c r="J42" s="52"/>
      <c r="K42" s="185"/>
      <c r="L42" s="186"/>
      <c r="M42" s="186"/>
      <c r="N42" s="188"/>
      <c r="O42" s="185"/>
      <c r="P42" s="186"/>
      <c r="Q42" s="186"/>
      <c r="R42" s="188"/>
      <c r="S42" s="185"/>
      <c r="T42" s="186"/>
      <c r="U42" s="186"/>
      <c r="V42" s="188"/>
      <c r="W42" s="185"/>
      <c r="X42" s="186"/>
      <c r="Y42" s="186"/>
      <c r="Z42" s="188"/>
      <c r="AA42" s="185"/>
      <c r="AB42" s="186"/>
      <c r="AC42" s="186"/>
      <c r="AD42" s="186"/>
      <c r="AE42" s="8"/>
      <c r="AF42" s="41" t="s">
        <v>93</v>
      </c>
      <c r="AG42" s="40"/>
      <c r="AH42" s="40"/>
      <c r="AI42" s="41"/>
      <c r="AJ42" s="41"/>
      <c r="AK42" s="41"/>
      <c r="AL42" s="40" t="s">
        <v>93</v>
      </c>
      <c r="AM42" s="43"/>
      <c r="AN42" s="53"/>
      <c r="AU42" s="9"/>
    </row>
    <row r="43" spans="1:47" ht="15.75" x14ac:dyDescent="0.25">
      <c r="A43" s="7"/>
      <c r="B43" s="225">
        <f>C54-G54</f>
        <v>0</v>
      </c>
      <c r="C43" s="226"/>
      <c r="D43" s="229" t="s">
        <v>94</v>
      </c>
      <c r="E43" s="230"/>
      <c r="F43" s="233" t="str">
        <f>IF(C54&lt;&gt;0, B43/C54, "0%")</f>
        <v>0%</v>
      </c>
      <c r="G43" s="234"/>
      <c r="H43" s="29"/>
      <c r="I43" s="51"/>
      <c r="J43" s="52"/>
      <c r="K43" s="185"/>
      <c r="L43" s="186"/>
      <c r="M43" s="186"/>
      <c r="N43" s="188"/>
      <c r="O43" s="185"/>
      <c r="P43" s="186"/>
      <c r="Q43" s="186"/>
      <c r="R43" s="188"/>
      <c r="S43" s="185"/>
      <c r="T43" s="186"/>
      <c r="U43" s="186"/>
      <c r="V43" s="188"/>
      <c r="W43" s="185"/>
      <c r="X43" s="186"/>
      <c r="Y43" s="186"/>
      <c r="Z43" s="188"/>
      <c r="AA43" s="185"/>
      <c r="AB43" s="186"/>
      <c r="AC43" s="186"/>
      <c r="AD43" s="186"/>
      <c r="AE43" s="8"/>
      <c r="AF43" s="41" t="s">
        <v>95</v>
      </c>
      <c r="AG43" s="40"/>
      <c r="AH43" s="40"/>
      <c r="AI43" s="41"/>
      <c r="AJ43" s="41"/>
      <c r="AK43" s="41"/>
      <c r="AL43" s="40" t="s">
        <v>95</v>
      </c>
      <c r="AM43" s="43"/>
      <c r="AN43" s="53"/>
      <c r="AU43" s="9"/>
    </row>
    <row r="44" spans="1:47" ht="16.5" thickBot="1" x14ac:dyDescent="0.3">
      <c r="A44" s="7"/>
      <c r="B44" s="227"/>
      <c r="C44" s="228"/>
      <c r="D44" s="231"/>
      <c r="E44" s="232"/>
      <c r="F44" s="235"/>
      <c r="G44" s="236"/>
      <c r="H44" s="38"/>
      <c r="I44" s="51"/>
      <c r="J44" s="52"/>
      <c r="K44" s="185"/>
      <c r="L44" s="186"/>
      <c r="M44" s="186"/>
      <c r="N44" s="188"/>
      <c r="O44" s="185"/>
      <c r="P44" s="186"/>
      <c r="Q44" s="186"/>
      <c r="R44" s="188"/>
      <c r="S44" s="185"/>
      <c r="T44" s="186"/>
      <c r="U44" s="186"/>
      <c r="V44" s="188"/>
      <c r="W44" s="185"/>
      <c r="X44" s="186"/>
      <c r="Y44" s="186"/>
      <c r="Z44" s="188"/>
      <c r="AA44" s="185"/>
      <c r="AB44" s="186"/>
      <c r="AC44" s="186"/>
      <c r="AD44" s="186"/>
      <c r="AE44" s="8"/>
      <c r="AF44" s="85" t="s">
        <v>96</v>
      </c>
      <c r="AG44" s="86"/>
      <c r="AH44" s="86"/>
      <c r="AI44" s="85"/>
      <c r="AJ44" s="85"/>
      <c r="AK44" s="87"/>
      <c r="AL44" s="86" t="s">
        <v>96</v>
      </c>
      <c r="AM44" s="88"/>
      <c r="AN44" s="53"/>
      <c r="AU44" s="9"/>
    </row>
    <row r="45" spans="1:47" ht="15.75" x14ac:dyDescent="0.25">
      <c r="A45" s="7"/>
      <c r="B45" s="14" t="s">
        <v>10</v>
      </c>
      <c r="C45" s="15" t="s">
        <v>11</v>
      </c>
      <c r="D45" s="16"/>
      <c r="E45" s="17" t="s">
        <v>12</v>
      </c>
      <c r="F45" s="18" t="s">
        <v>13</v>
      </c>
      <c r="G45" s="19" t="s">
        <v>14</v>
      </c>
      <c r="H45" s="38"/>
      <c r="I45" s="51"/>
      <c r="J45" s="52"/>
      <c r="K45" s="185"/>
      <c r="L45" s="186"/>
      <c r="M45" s="186"/>
      <c r="N45" s="188"/>
      <c r="O45" s="185"/>
      <c r="P45" s="186"/>
      <c r="Q45" s="186"/>
      <c r="R45" s="188"/>
      <c r="S45" s="185"/>
      <c r="T45" s="186"/>
      <c r="U45" s="186"/>
      <c r="V45" s="188"/>
      <c r="W45" s="185"/>
      <c r="X45" s="186"/>
      <c r="Y45" s="186"/>
      <c r="Z45" s="188"/>
      <c r="AA45" s="185"/>
      <c r="AB45" s="186"/>
      <c r="AC45" s="186"/>
      <c r="AD45" s="186"/>
      <c r="AE45" s="8"/>
      <c r="AU45" s="9"/>
    </row>
    <row r="46" spans="1:47" ht="15.75" x14ac:dyDescent="0.25">
      <c r="A46" s="7"/>
      <c r="B46" s="27"/>
      <c r="C46" s="28">
        <v>0</v>
      </c>
      <c r="D46" s="179" t="s">
        <v>36</v>
      </c>
      <c r="E46" s="168"/>
      <c r="F46" s="168"/>
      <c r="G46" s="168"/>
      <c r="H46" s="38"/>
      <c r="I46" s="51"/>
      <c r="J46" s="52"/>
      <c r="K46" s="185"/>
      <c r="L46" s="186"/>
      <c r="M46" s="186"/>
      <c r="N46" s="188"/>
      <c r="O46" s="185"/>
      <c r="P46" s="186"/>
      <c r="Q46" s="186"/>
      <c r="R46" s="188"/>
      <c r="S46" s="185"/>
      <c r="T46" s="186"/>
      <c r="U46" s="186"/>
      <c r="V46" s="188"/>
      <c r="W46" s="185"/>
      <c r="X46" s="186"/>
      <c r="Y46" s="186"/>
      <c r="Z46" s="188"/>
      <c r="AA46" s="185"/>
      <c r="AB46" s="186"/>
      <c r="AC46" s="186"/>
      <c r="AD46" s="186"/>
      <c r="AE46" s="8"/>
      <c r="AF46" s="237" t="s">
        <v>97</v>
      </c>
      <c r="AG46" s="238"/>
      <c r="AH46" s="238"/>
      <c r="AI46" s="238"/>
      <c r="AJ46" s="238"/>
      <c r="AK46" s="238"/>
      <c r="AL46" s="238"/>
      <c r="AM46" s="238"/>
      <c r="AN46" s="238"/>
      <c r="AO46" s="238"/>
      <c r="AP46" s="239"/>
      <c r="AU46" s="9"/>
    </row>
    <row r="47" spans="1:47" ht="15.75" x14ac:dyDescent="0.25">
      <c r="A47" s="7"/>
      <c r="B47" s="27"/>
      <c r="C47" s="28">
        <v>0</v>
      </c>
      <c r="D47" s="50" t="s">
        <v>38</v>
      </c>
      <c r="E47" s="35">
        <v>350</v>
      </c>
      <c r="F47" s="45"/>
      <c r="G47" s="37">
        <f t="shared" ref="G47:G48" si="7">E47*F47</f>
        <v>0</v>
      </c>
      <c r="H47" s="38"/>
      <c r="I47" s="51"/>
      <c r="J47" s="52"/>
      <c r="K47" s="185"/>
      <c r="L47" s="186"/>
      <c r="M47" s="186"/>
      <c r="N47" s="188"/>
      <c r="O47" s="185"/>
      <c r="P47" s="186"/>
      <c r="Q47" s="186"/>
      <c r="R47" s="188"/>
      <c r="S47" s="185"/>
      <c r="T47" s="186"/>
      <c r="U47" s="186"/>
      <c r="V47" s="188"/>
      <c r="W47" s="185"/>
      <c r="X47" s="186"/>
      <c r="Y47" s="186"/>
      <c r="Z47" s="188"/>
      <c r="AA47" s="185"/>
      <c r="AB47" s="186"/>
      <c r="AC47" s="186"/>
      <c r="AD47" s="186"/>
      <c r="AE47" s="8"/>
      <c r="AF47" s="240"/>
      <c r="AG47" s="241"/>
      <c r="AH47" s="241"/>
      <c r="AI47" s="241"/>
      <c r="AJ47" s="241"/>
      <c r="AK47" s="241"/>
      <c r="AL47" s="241"/>
      <c r="AM47" s="241"/>
      <c r="AN47" s="241"/>
      <c r="AO47" s="241"/>
      <c r="AP47" s="242"/>
      <c r="AU47" s="9"/>
    </row>
    <row r="48" spans="1:47" ht="19.5" thickBot="1" x14ac:dyDescent="0.3">
      <c r="A48" s="7"/>
      <c r="B48" s="27"/>
      <c r="C48" s="28">
        <v>0</v>
      </c>
      <c r="D48" s="54" t="s">
        <v>41</v>
      </c>
      <c r="E48" s="35">
        <v>350</v>
      </c>
      <c r="F48" s="45"/>
      <c r="G48" s="37">
        <f t="shared" si="7"/>
        <v>0</v>
      </c>
      <c r="H48" s="89"/>
      <c r="I48" s="90"/>
      <c r="J48" s="91"/>
      <c r="K48" s="243"/>
      <c r="L48" s="244"/>
      <c r="M48" s="244"/>
      <c r="N48" s="245"/>
      <c r="O48" s="243"/>
      <c r="P48" s="244"/>
      <c r="Q48" s="244"/>
      <c r="R48" s="245"/>
      <c r="S48" s="243"/>
      <c r="T48" s="244"/>
      <c r="U48" s="244"/>
      <c r="V48" s="245"/>
      <c r="W48" s="243"/>
      <c r="X48" s="244"/>
      <c r="Y48" s="244"/>
      <c r="Z48" s="245"/>
      <c r="AA48" s="243"/>
      <c r="AB48" s="244"/>
      <c r="AC48" s="244"/>
      <c r="AD48" s="244"/>
      <c r="AE48" s="92"/>
      <c r="AF48" s="93"/>
      <c r="AG48" s="94"/>
      <c r="AH48" s="94"/>
      <c r="AI48" s="94"/>
      <c r="AJ48" s="94"/>
      <c r="AK48" s="94"/>
      <c r="AL48" s="94"/>
      <c r="AM48" s="94"/>
      <c r="AN48" s="94"/>
      <c r="AO48" s="94"/>
      <c r="AP48" s="94"/>
      <c r="AQ48" s="95"/>
      <c r="AR48" s="95"/>
      <c r="AS48" s="95"/>
      <c r="AT48" s="95"/>
      <c r="AU48" s="96"/>
    </row>
    <row r="49" spans="1:45" ht="15.75" x14ac:dyDescent="0.25">
      <c r="A49" s="7"/>
      <c r="B49" s="27"/>
      <c r="C49" s="28">
        <v>0</v>
      </c>
      <c r="D49" s="191" t="s">
        <v>43</v>
      </c>
      <c r="E49" s="192"/>
      <c r="F49" s="192"/>
      <c r="G49" s="192"/>
      <c r="H49" s="7"/>
    </row>
    <row r="50" spans="1:45" ht="15.75" x14ac:dyDescent="0.25">
      <c r="A50" s="7"/>
      <c r="B50" s="27"/>
      <c r="C50" s="28">
        <v>0</v>
      </c>
      <c r="D50" s="34" t="s">
        <v>46</v>
      </c>
      <c r="E50" s="35">
        <v>1.8</v>
      </c>
      <c r="F50" s="45"/>
      <c r="G50" s="37">
        <f t="shared" ref="G50:G53" si="8">E50*F50</f>
        <v>0</v>
      </c>
      <c r="H50" s="7"/>
      <c r="I50" s="98"/>
    </row>
    <row r="51" spans="1:45" ht="15.75" x14ac:dyDescent="0.25">
      <c r="A51" s="7"/>
      <c r="B51" s="27"/>
      <c r="C51" s="28">
        <v>0</v>
      </c>
      <c r="D51" s="34" t="s">
        <v>98</v>
      </c>
      <c r="E51" s="35">
        <v>1.2</v>
      </c>
      <c r="F51" s="45"/>
      <c r="G51" s="37">
        <f t="shared" si="8"/>
        <v>0</v>
      </c>
      <c r="H51" s="7"/>
      <c r="I51" s="99"/>
    </row>
    <row r="52" spans="1:45" ht="15.75" x14ac:dyDescent="0.25">
      <c r="A52" s="7"/>
      <c r="B52" s="27"/>
      <c r="C52" s="28">
        <v>0</v>
      </c>
      <c r="D52" s="34" t="s">
        <v>51</v>
      </c>
      <c r="E52" s="35">
        <v>0.21</v>
      </c>
      <c r="F52" s="45"/>
      <c r="G52" s="37">
        <f t="shared" si="8"/>
        <v>0</v>
      </c>
      <c r="H52" s="7"/>
      <c r="I52" s="100"/>
    </row>
    <row r="53" spans="1:45" ht="15.75" x14ac:dyDescent="0.25">
      <c r="A53" s="7"/>
      <c r="B53" s="27"/>
      <c r="C53" s="28">
        <v>0</v>
      </c>
      <c r="D53" s="34" t="s">
        <v>53</v>
      </c>
      <c r="E53" s="35">
        <v>2</v>
      </c>
      <c r="F53" s="45"/>
      <c r="G53" s="37">
        <f t="shared" si="8"/>
        <v>0</v>
      </c>
      <c r="H53" s="7"/>
      <c r="I53" s="101"/>
    </row>
    <row r="54" spans="1:45" ht="19.5" thickBot="1" x14ac:dyDescent="0.3">
      <c r="A54" s="7"/>
      <c r="B54" s="57" t="s">
        <v>55</v>
      </c>
      <c r="C54" s="58">
        <f>SUM(C46:C53)</f>
        <v>0</v>
      </c>
      <c r="D54" s="59" t="s">
        <v>55</v>
      </c>
      <c r="E54" s="60"/>
      <c r="F54" s="61"/>
      <c r="G54" s="62">
        <f>SUM(G46:G53)</f>
        <v>0</v>
      </c>
      <c r="H54" s="7"/>
      <c r="I54" s="102"/>
    </row>
    <row r="55" spans="1:45" ht="15.75" x14ac:dyDescent="0.25">
      <c r="A55" s="7"/>
      <c r="B55" s="246">
        <f>C66-G66</f>
        <v>0</v>
      </c>
      <c r="C55" s="247"/>
      <c r="D55" s="250" t="s">
        <v>99</v>
      </c>
      <c r="E55" s="251"/>
      <c r="F55" s="254" t="str">
        <f>IF(C66&lt;&gt;0, B55/C66, "0%")</f>
        <v>0%</v>
      </c>
      <c r="G55" s="255"/>
      <c r="H55" s="7"/>
      <c r="I55" s="103"/>
    </row>
    <row r="56" spans="1:45" ht="16.5" thickBot="1" x14ac:dyDescent="0.3">
      <c r="A56" s="7"/>
      <c r="B56" s="248"/>
      <c r="C56" s="249"/>
      <c r="D56" s="252"/>
      <c r="E56" s="253"/>
      <c r="F56" s="256"/>
      <c r="G56" s="257"/>
      <c r="H56" s="7"/>
      <c r="I56" s="104"/>
    </row>
    <row r="57" spans="1:45" ht="15.75" x14ac:dyDescent="0.25">
      <c r="A57" s="7"/>
      <c r="B57" s="14" t="s">
        <v>10</v>
      </c>
      <c r="C57" s="15" t="s">
        <v>11</v>
      </c>
      <c r="D57" s="16"/>
      <c r="E57" s="17" t="s">
        <v>12</v>
      </c>
      <c r="F57" s="18" t="s">
        <v>13</v>
      </c>
      <c r="G57" s="19" t="s">
        <v>14</v>
      </c>
      <c r="H57" s="7"/>
      <c r="I57" s="105"/>
    </row>
    <row r="58" spans="1:45" ht="15.75" x14ac:dyDescent="0.25">
      <c r="A58" s="7"/>
      <c r="B58" s="27"/>
      <c r="C58" s="28">
        <v>0</v>
      </c>
      <c r="D58" s="179" t="s">
        <v>36</v>
      </c>
      <c r="E58" s="168"/>
      <c r="F58" s="168"/>
      <c r="G58" s="168"/>
      <c r="H58" s="7"/>
      <c r="I58" s="106"/>
    </row>
    <row r="59" spans="1:45" ht="15.75" x14ac:dyDescent="0.25">
      <c r="A59" s="7"/>
      <c r="B59" s="27"/>
      <c r="C59" s="28">
        <v>0</v>
      </c>
      <c r="D59" s="50" t="s">
        <v>38</v>
      </c>
      <c r="E59" s="35">
        <v>350</v>
      </c>
      <c r="F59" s="45"/>
      <c r="G59" s="37">
        <f t="shared" ref="G59:G60" si="9">E59*F59</f>
        <v>0</v>
      </c>
      <c r="H59" s="7"/>
      <c r="I59" s="107"/>
    </row>
    <row r="60" spans="1:45" ht="15.75" x14ac:dyDescent="0.25">
      <c r="A60" s="7"/>
      <c r="B60" s="27"/>
      <c r="C60" s="28">
        <v>0</v>
      </c>
      <c r="D60" s="54" t="s">
        <v>41</v>
      </c>
      <c r="E60" s="35">
        <v>350</v>
      </c>
      <c r="F60" s="45"/>
      <c r="G60" s="37">
        <f t="shared" si="9"/>
        <v>0</v>
      </c>
      <c r="H60" s="7"/>
    </row>
    <row r="61" spans="1:45" ht="15.75" x14ac:dyDescent="0.25">
      <c r="A61" s="7"/>
      <c r="B61" s="27"/>
      <c r="C61" s="28">
        <v>0</v>
      </c>
      <c r="D61" s="191" t="s">
        <v>43</v>
      </c>
      <c r="E61" s="192"/>
      <c r="F61" s="192"/>
      <c r="G61" s="192"/>
      <c r="H61" s="7"/>
    </row>
    <row r="62" spans="1:45" ht="15.75" x14ac:dyDescent="0.25">
      <c r="A62" s="7"/>
      <c r="B62" s="27"/>
      <c r="C62" s="28">
        <v>0</v>
      </c>
      <c r="D62" s="34" t="s">
        <v>46</v>
      </c>
      <c r="E62" s="35">
        <v>1.8</v>
      </c>
      <c r="F62" s="45"/>
      <c r="G62" s="37">
        <f t="shared" ref="G62:G65" si="10">E62*F62</f>
        <v>0</v>
      </c>
      <c r="H62" s="7"/>
    </row>
    <row r="63" spans="1:45" ht="15.75" x14ac:dyDescent="0.25">
      <c r="A63" s="7"/>
      <c r="B63" s="27"/>
      <c r="C63" s="28">
        <v>0</v>
      </c>
      <c r="D63" s="34" t="s">
        <v>100</v>
      </c>
      <c r="E63" s="35">
        <v>1.2</v>
      </c>
      <c r="F63" s="45"/>
      <c r="G63" s="37">
        <f t="shared" si="10"/>
        <v>0</v>
      </c>
      <c r="H63" s="7"/>
      <c r="AR63" s="97"/>
      <c r="AS63" s="97"/>
    </row>
    <row r="64" spans="1:45" ht="15.75" x14ac:dyDescent="0.25">
      <c r="A64" s="7"/>
      <c r="B64" s="27"/>
      <c r="C64" s="28">
        <v>0</v>
      </c>
      <c r="D64" s="34" t="s">
        <v>51</v>
      </c>
      <c r="E64" s="35">
        <v>0.21</v>
      </c>
      <c r="F64" s="45"/>
      <c r="G64" s="37">
        <f t="shared" si="10"/>
        <v>0</v>
      </c>
      <c r="H64" s="7"/>
      <c r="AR64" s="97"/>
      <c r="AS64" s="97"/>
    </row>
    <row r="65" spans="1:45" ht="15.75" x14ac:dyDescent="0.25">
      <c r="A65" s="7"/>
      <c r="B65" s="27"/>
      <c r="C65" s="28">
        <v>0</v>
      </c>
      <c r="D65" s="34" t="s">
        <v>53</v>
      </c>
      <c r="E65" s="35">
        <v>2</v>
      </c>
      <c r="F65" s="45"/>
      <c r="G65" s="37">
        <f t="shared" si="10"/>
        <v>0</v>
      </c>
      <c r="H65" s="7"/>
      <c r="AR65" s="97"/>
      <c r="AS65" s="97"/>
    </row>
    <row r="66" spans="1:45" ht="19.5" thickBot="1" x14ac:dyDescent="0.3">
      <c r="A66" s="108"/>
      <c r="B66" s="57" t="s">
        <v>55</v>
      </c>
      <c r="C66" s="58">
        <f>SUM(C58:C65)</f>
        <v>0</v>
      </c>
      <c r="D66" s="59" t="s">
        <v>55</v>
      </c>
      <c r="E66" s="60"/>
      <c r="F66" s="61"/>
      <c r="G66" s="62">
        <f>SUM(G58:G65)</f>
        <v>0</v>
      </c>
      <c r="H66" s="108"/>
      <c r="AR66" s="97"/>
      <c r="AS66" s="97"/>
    </row>
    <row r="67" spans="1:45" x14ac:dyDescent="0.25">
      <c r="AR67" s="97"/>
      <c r="AS67" s="97"/>
    </row>
    <row r="68" spans="1:45" x14ac:dyDescent="0.25">
      <c r="AR68" s="97"/>
      <c r="AS68" s="97"/>
    </row>
    <row r="69" spans="1:45" x14ac:dyDescent="0.25">
      <c r="AR69" s="97"/>
      <c r="AS69" s="97"/>
    </row>
    <row r="70" spans="1:45" x14ac:dyDescent="0.25">
      <c r="AR70" s="97"/>
      <c r="AS70" s="97"/>
    </row>
    <row r="71" spans="1:45" x14ac:dyDescent="0.25">
      <c r="AR71" s="97"/>
      <c r="AS71" s="97"/>
    </row>
    <row r="72" spans="1:45" x14ac:dyDescent="0.25">
      <c r="AR72" s="97"/>
      <c r="AS72" s="97"/>
    </row>
    <row r="73" spans="1:45" x14ac:dyDescent="0.25">
      <c r="AR73" s="97"/>
      <c r="AS73" s="97"/>
    </row>
    <row r="74" spans="1:45" x14ac:dyDescent="0.25">
      <c r="AR74" s="97"/>
      <c r="AS74" s="97"/>
    </row>
    <row r="88" spans="1:1" x14ac:dyDescent="0.25">
      <c r="A88" s="110"/>
    </row>
  </sheetData>
  <mergeCells count="443">
    <mergeCell ref="I1:AD3"/>
    <mergeCell ref="B5:C6"/>
    <mergeCell ref="D5:E6"/>
    <mergeCell ref="F5:G6"/>
    <mergeCell ref="I5:J6"/>
    <mergeCell ref="K5:N6"/>
    <mergeCell ref="O5:R6"/>
    <mergeCell ref="S5:V6"/>
    <mergeCell ref="W5:Z6"/>
    <mergeCell ref="AA5:AD6"/>
    <mergeCell ref="AF5:AL6"/>
    <mergeCell ref="AM5:AM6"/>
    <mergeCell ref="AO5:AR6"/>
    <mergeCell ref="K7:AD8"/>
    <mergeCell ref="AF7:AF8"/>
    <mergeCell ref="AG7:AG8"/>
    <mergeCell ref="AH7:AH8"/>
    <mergeCell ref="AI7:AK8"/>
    <mergeCell ref="AL7:AM8"/>
    <mergeCell ref="AA9:AD9"/>
    <mergeCell ref="I10:J10"/>
    <mergeCell ref="K10:N10"/>
    <mergeCell ref="O10:R10"/>
    <mergeCell ref="S10:V10"/>
    <mergeCell ref="W10:Z10"/>
    <mergeCell ref="AA10:AD10"/>
    <mergeCell ref="D8:G8"/>
    <mergeCell ref="I9:J9"/>
    <mergeCell ref="K9:N9"/>
    <mergeCell ref="O9:R9"/>
    <mergeCell ref="S9:V9"/>
    <mergeCell ref="W9:Z9"/>
    <mergeCell ref="W11:X11"/>
    <mergeCell ref="Y11:Z11"/>
    <mergeCell ref="AA11:AB11"/>
    <mergeCell ref="AC11:AD11"/>
    <mergeCell ref="D12:G12"/>
    <mergeCell ref="K12:L12"/>
    <mergeCell ref="M12:N12"/>
    <mergeCell ref="O12:P12"/>
    <mergeCell ref="Q12:R12"/>
    <mergeCell ref="S12:T12"/>
    <mergeCell ref="K11:L11"/>
    <mergeCell ref="M11:N11"/>
    <mergeCell ref="O11:P11"/>
    <mergeCell ref="Q11:R11"/>
    <mergeCell ref="S11:T11"/>
    <mergeCell ref="U11:V11"/>
    <mergeCell ref="AA13:AB13"/>
    <mergeCell ref="AC13:AD13"/>
    <mergeCell ref="AO13:AS14"/>
    <mergeCell ref="W14:X14"/>
    <mergeCell ref="Y14:Z14"/>
    <mergeCell ref="AA14:AB14"/>
    <mergeCell ref="AC14:AD14"/>
    <mergeCell ref="U12:V12"/>
    <mergeCell ref="W12:X12"/>
    <mergeCell ref="Y12:Z12"/>
    <mergeCell ref="AA12:AB12"/>
    <mergeCell ref="AC12:AD12"/>
    <mergeCell ref="K14:L14"/>
    <mergeCell ref="M14:N14"/>
    <mergeCell ref="O14:P14"/>
    <mergeCell ref="Q14:R14"/>
    <mergeCell ref="S14:T14"/>
    <mergeCell ref="U14:V14"/>
    <mergeCell ref="U13:V13"/>
    <mergeCell ref="W13:X13"/>
    <mergeCell ref="Y13:Z13"/>
    <mergeCell ref="K13:L13"/>
    <mergeCell ref="M13:N13"/>
    <mergeCell ref="O13:P13"/>
    <mergeCell ref="Q13:R13"/>
    <mergeCell ref="S13:T13"/>
    <mergeCell ref="S16:T16"/>
    <mergeCell ref="U16:V16"/>
    <mergeCell ref="U15:V15"/>
    <mergeCell ref="W15:X15"/>
    <mergeCell ref="Y15:Z15"/>
    <mergeCell ref="AA15:AB15"/>
    <mergeCell ref="AC15:AD15"/>
    <mergeCell ref="AQ15:AS15"/>
    <mergeCell ref="D15:G15"/>
    <mergeCell ref="K15:L15"/>
    <mergeCell ref="M15:N15"/>
    <mergeCell ref="O15:P15"/>
    <mergeCell ref="Q15:R15"/>
    <mergeCell ref="S15:T15"/>
    <mergeCell ref="AQ16:AS19"/>
    <mergeCell ref="K17:L17"/>
    <mergeCell ref="M17:N17"/>
    <mergeCell ref="O17:P17"/>
    <mergeCell ref="Q17:R17"/>
    <mergeCell ref="S17:T17"/>
    <mergeCell ref="U17:V17"/>
    <mergeCell ref="W17:X17"/>
    <mergeCell ref="Y17:Z17"/>
    <mergeCell ref="AA17:AB17"/>
    <mergeCell ref="W16:X16"/>
    <mergeCell ref="Y16:Z16"/>
    <mergeCell ref="AA16:AB16"/>
    <mergeCell ref="AC16:AD16"/>
    <mergeCell ref="AO16:AO19"/>
    <mergeCell ref="AP16:AP19"/>
    <mergeCell ref="AC17:AD17"/>
    <mergeCell ref="W18:X18"/>
    <mergeCell ref="Y18:Z18"/>
    <mergeCell ref="AA18:AB18"/>
    <mergeCell ref="K16:L16"/>
    <mergeCell ref="M16:N16"/>
    <mergeCell ref="O16:P16"/>
    <mergeCell ref="Q16:R16"/>
    <mergeCell ref="AC18:AD18"/>
    <mergeCell ref="K19:L19"/>
    <mergeCell ref="M19:N19"/>
    <mergeCell ref="O19:P19"/>
    <mergeCell ref="Q19:R19"/>
    <mergeCell ref="S19:T19"/>
    <mergeCell ref="U19:V19"/>
    <mergeCell ref="W19:X19"/>
    <mergeCell ref="Y19:Z19"/>
    <mergeCell ref="AA19:AB19"/>
    <mergeCell ref="K18:L18"/>
    <mergeCell ref="M18:N18"/>
    <mergeCell ref="O18:P18"/>
    <mergeCell ref="Q18:R18"/>
    <mergeCell ref="S18:T18"/>
    <mergeCell ref="U18:V18"/>
    <mergeCell ref="AC19:AD19"/>
    <mergeCell ref="K20:L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O20:AO23"/>
    <mergeCell ref="AP20:AP23"/>
    <mergeCell ref="AQ20:AS23"/>
    <mergeCell ref="B21:C22"/>
    <mergeCell ref="D21:E22"/>
    <mergeCell ref="F21:G22"/>
    <mergeCell ref="K21:L21"/>
    <mergeCell ref="M21:N21"/>
    <mergeCell ref="O21:P21"/>
    <mergeCell ref="AC21:AD21"/>
    <mergeCell ref="K22:L22"/>
    <mergeCell ref="M22:N22"/>
    <mergeCell ref="O22:P22"/>
    <mergeCell ref="Q22:R22"/>
    <mergeCell ref="S22:T22"/>
    <mergeCell ref="U22:V22"/>
    <mergeCell ref="W22:X22"/>
    <mergeCell ref="Y22:Z22"/>
    <mergeCell ref="AA22:AB22"/>
    <mergeCell ref="Q21:R21"/>
    <mergeCell ref="S21:T21"/>
    <mergeCell ref="U21:V21"/>
    <mergeCell ref="W21:X21"/>
    <mergeCell ref="Y21:Z21"/>
    <mergeCell ref="AA21:AB21"/>
    <mergeCell ref="AC22:AD22"/>
    <mergeCell ref="K23:L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D24:G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K25:L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K26:L26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K27:L27"/>
    <mergeCell ref="M27:N27"/>
    <mergeCell ref="O27:P27"/>
    <mergeCell ref="Q27:R27"/>
    <mergeCell ref="S27:T27"/>
    <mergeCell ref="U27:V27"/>
    <mergeCell ref="W27:X27"/>
    <mergeCell ref="Y27:Z27"/>
    <mergeCell ref="AA27:AB27"/>
    <mergeCell ref="AC27:AD27"/>
    <mergeCell ref="K28:L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D29:G29"/>
    <mergeCell ref="K29:L29"/>
    <mergeCell ref="M29:N29"/>
    <mergeCell ref="O29:P29"/>
    <mergeCell ref="Q29:R29"/>
    <mergeCell ref="S29:T29"/>
    <mergeCell ref="U29:V29"/>
    <mergeCell ref="W29:X29"/>
    <mergeCell ref="AC30:AD30"/>
    <mergeCell ref="K31:L31"/>
    <mergeCell ref="M31:N31"/>
    <mergeCell ref="O31:P31"/>
    <mergeCell ref="Q31:R31"/>
    <mergeCell ref="S31:T31"/>
    <mergeCell ref="U31:V31"/>
    <mergeCell ref="W31:X31"/>
    <mergeCell ref="Y29:Z29"/>
    <mergeCell ref="AA29:AB29"/>
    <mergeCell ref="AC29:AD29"/>
    <mergeCell ref="K30:L30"/>
    <mergeCell ref="M30:N30"/>
    <mergeCell ref="O30:P30"/>
    <mergeCell ref="Q30:R30"/>
    <mergeCell ref="S30:T30"/>
    <mergeCell ref="U30:V30"/>
    <mergeCell ref="W30:X30"/>
    <mergeCell ref="K32:L32"/>
    <mergeCell ref="M32:N32"/>
    <mergeCell ref="O32:P32"/>
    <mergeCell ref="Q32:R32"/>
    <mergeCell ref="S32:T32"/>
    <mergeCell ref="U32:V32"/>
    <mergeCell ref="W32:X32"/>
    <mergeCell ref="Y30:Z30"/>
    <mergeCell ref="AA30:AB30"/>
    <mergeCell ref="Y32:Z32"/>
    <mergeCell ref="AA32:AB32"/>
    <mergeCell ref="AC32:AD32"/>
    <mergeCell ref="AO32:AO33"/>
    <mergeCell ref="AP32:AP33"/>
    <mergeCell ref="AQ32:AQ33"/>
    <mergeCell ref="Y31:Z31"/>
    <mergeCell ref="AA31:AB31"/>
    <mergeCell ref="AC31:AD31"/>
    <mergeCell ref="W33:X33"/>
    <mergeCell ref="Y33:Z33"/>
    <mergeCell ref="AA33:AB33"/>
    <mergeCell ref="AC33:AD33"/>
    <mergeCell ref="D34:G34"/>
    <mergeCell ref="K34:L34"/>
    <mergeCell ref="M34:N34"/>
    <mergeCell ref="O34:P34"/>
    <mergeCell ref="Q34:R34"/>
    <mergeCell ref="S34:T34"/>
    <mergeCell ref="K33:L33"/>
    <mergeCell ref="M33:N33"/>
    <mergeCell ref="O33:P33"/>
    <mergeCell ref="Q33:R33"/>
    <mergeCell ref="S33:T33"/>
    <mergeCell ref="U33:V33"/>
    <mergeCell ref="AC35:AD35"/>
    <mergeCell ref="K36:L36"/>
    <mergeCell ref="M36:N36"/>
    <mergeCell ref="O36:P36"/>
    <mergeCell ref="Q36:R36"/>
    <mergeCell ref="S36:T36"/>
    <mergeCell ref="U34:V34"/>
    <mergeCell ref="W34:X34"/>
    <mergeCell ref="Y34:Z34"/>
    <mergeCell ref="AA34:AB34"/>
    <mergeCell ref="AC34:AD34"/>
    <mergeCell ref="K35:L35"/>
    <mergeCell ref="M35:N35"/>
    <mergeCell ref="O35:P35"/>
    <mergeCell ref="Q35:R35"/>
    <mergeCell ref="S35:T35"/>
    <mergeCell ref="D37:G37"/>
    <mergeCell ref="K37:L37"/>
    <mergeCell ref="M37:N37"/>
    <mergeCell ref="O37:P37"/>
    <mergeCell ref="Q37:R37"/>
    <mergeCell ref="U35:V35"/>
    <mergeCell ref="W35:X35"/>
    <mergeCell ref="Y35:Z35"/>
    <mergeCell ref="AA35:AB35"/>
    <mergeCell ref="S37:T37"/>
    <mergeCell ref="U37:V37"/>
    <mergeCell ref="W37:X37"/>
    <mergeCell ref="Y37:Z37"/>
    <mergeCell ref="AA37:AB37"/>
    <mergeCell ref="AC37:AD37"/>
    <mergeCell ref="U36:V36"/>
    <mergeCell ref="W36:X36"/>
    <mergeCell ref="Y36:Z36"/>
    <mergeCell ref="AA36:AB36"/>
    <mergeCell ref="AC36:AD36"/>
    <mergeCell ref="W38:X38"/>
    <mergeCell ref="Y38:Z38"/>
    <mergeCell ref="AA38:AB38"/>
    <mergeCell ref="AC38:AD38"/>
    <mergeCell ref="K39:L39"/>
    <mergeCell ref="M39:N39"/>
    <mergeCell ref="O39:P39"/>
    <mergeCell ref="Q39:R39"/>
    <mergeCell ref="S39:T39"/>
    <mergeCell ref="U39:V39"/>
    <mergeCell ref="K38:L38"/>
    <mergeCell ref="M38:N38"/>
    <mergeCell ref="O38:P38"/>
    <mergeCell ref="Q38:R38"/>
    <mergeCell ref="S38:T38"/>
    <mergeCell ref="U38:V38"/>
    <mergeCell ref="W39:X39"/>
    <mergeCell ref="Y39:Z39"/>
    <mergeCell ref="AA39:AB39"/>
    <mergeCell ref="AC39:AD39"/>
    <mergeCell ref="K40:L40"/>
    <mergeCell ref="M40:N40"/>
    <mergeCell ref="O40:P40"/>
    <mergeCell ref="Q40:R40"/>
    <mergeCell ref="S40:T40"/>
    <mergeCell ref="U40:V40"/>
    <mergeCell ref="W40:X40"/>
    <mergeCell ref="Y40:Z40"/>
    <mergeCell ref="AA40:AB40"/>
    <mergeCell ref="AC40:AD40"/>
    <mergeCell ref="K41:L41"/>
    <mergeCell ref="M41:N41"/>
    <mergeCell ref="O41:P41"/>
    <mergeCell ref="Q41:R41"/>
    <mergeCell ref="S41:T41"/>
    <mergeCell ref="U41:V41"/>
    <mergeCell ref="W41:X41"/>
    <mergeCell ref="Y41:Z41"/>
    <mergeCell ref="AA41:AB41"/>
    <mergeCell ref="AC41:AD41"/>
    <mergeCell ref="K42:L42"/>
    <mergeCell ref="M42:N42"/>
    <mergeCell ref="O42:P42"/>
    <mergeCell ref="Q42:R42"/>
    <mergeCell ref="S42:T42"/>
    <mergeCell ref="U42:V42"/>
    <mergeCell ref="W42:X42"/>
    <mergeCell ref="Y42:Z42"/>
    <mergeCell ref="AA42:AB42"/>
    <mergeCell ref="AC42:AD42"/>
    <mergeCell ref="B43:C44"/>
    <mergeCell ref="D43:E44"/>
    <mergeCell ref="F43:G44"/>
    <mergeCell ref="K43:L43"/>
    <mergeCell ref="M43:N43"/>
    <mergeCell ref="O43:P43"/>
    <mergeCell ref="AC43:AD43"/>
    <mergeCell ref="K44:L44"/>
    <mergeCell ref="M44:N44"/>
    <mergeCell ref="O44:P44"/>
    <mergeCell ref="Q44:R44"/>
    <mergeCell ref="S44:T44"/>
    <mergeCell ref="U44:V44"/>
    <mergeCell ref="W44:X44"/>
    <mergeCell ref="Y44:Z44"/>
    <mergeCell ref="AA44:AB44"/>
    <mergeCell ref="Q43:R43"/>
    <mergeCell ref="S43:T43"/>
    <mergeCell ref="U43:V43"/>
    <mergeCell ref="W43:X43"/>
    <mergeCell ref="Y43:Z43"/>
    <mergeCell ref="AA43:AB43"/>
    <mergeCell ref="AC44:AD44"/>
    <mergeCell ref="K45:L45"/>
    <mergeCell ref="M45:N45"/>
    <mergeCell ref="O45:P45"/>
    <mergeCell ref="Q45:R45"/>
    <mergeCell ref="S45:T45"/>
    <mergeCell ref="U45:V45"/>
    <mergeCell ref="W45:X45"/>
    <mergeCell ref="Y45:Z45"/>
    <mergeCell ref="AA45:AB45"/>
    <mergeCell ref="AC45:AD45"/>
    <mergeCell ref="D46:G46"/>
    <mergeCell ref="K46:L46"/>
    <mergeCell ref="M46:N46"/>
    <mergeCell ref="O46:P46"/>
    <mergeCell ref="Q46:R46"/>
    <mergeCell ref="S46:T46"/>
    <mergeCell ref="U46:V46"/>
    <mergeCell ref="W46:X46"/>
    <mergeCell ref="Y46:Z46"/>
    <mergeCell ref="AA46:AB46"/>
    <mergeCell ref="AC46:AD46"/>
    <mergeCell ref="AF46:AP47"/>
    <mergeCell ref="K47:L47"/>
    <mergeCell ref="M47:N47"/>
    <mergeCell ref="O47:P47"/>
    <mergeCell ref="Q47:R47"/>
    <mergeCell ref="S47:T47"/>
    <mergeCell ref="U47:V47"/>
    <mergeCell ref="W47:X47"/>
    <mergeCell ref="Y47:Z47"/>
    <mergeCell ref="AA47:AB47"/>
    <mergeCell ref="AC47:AD47"/>
    <mergeCell ref="K48:L48"/>
    <mergeCell ref="M48:N48"/>
    <mergeCell ref="O48:P48"/>
    <mergeCell ref="Q48:R48"/>
    <mergeCell ref="S48:T48"/>
    <mergeCell ref="U48:V48"/>
    <mergeCell ref="W48:X48"/>
    <mergeCell ref="D58:G58"/>
    <mergeCell ref="D61:G61"/>
    <mergeCell ref="Y48:Z48"/>
    <mergeCell ref="AA48:AB48"/>
    <mergeCell ref="AC48:AD48"/>
    <mergeCell ref="D49:G49"/>
    <mergeCell ref="B55:C56"/>
    <mergeCell ref="D55:E56"/>
    <mergeCell ref="F55:G56"/>
  </mergeCells>
  <conditionalFormatting sqref="AO36:AQ36">
    <cfRule type="cellIs" dxfId="1" priority="1" operator="greaterThan">
      <formula>7</formula>
    </cfRule>
  </conditionalFormatting>
  <dataValidations count="2">
    <dataValidation type="list" errorStyle="information" allowBlank="1" showInputMessage="1" showErrorMessage="1" errorTitle="Trigrame Incorect" error="Le trigrame saisi ne correspond pas aux testeurs de la session" sqref="AG9" xr:uid="{1441C2BF-AF2B-4620-A5FF-2EC2BD6AA8E6}">
      <formula1>$AO$32:$AQ$32</formula1>
    </dataValidation>
    <dataValidation errorStyle="information" allowBlank="1" showInputMessage="1" showErrorMessage="1" errorTitle="Trigrame Incorect" error="Le trigrame saisi ne correspond pas aux testeurs de la session" sqref="AH14" xr:uid="{039DEEF7-E35B-45AD-9F98-3B4FA65717F0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fficher_masquer_test_1z">
                <anchor moveWithCells="1" sizeWithCells="1">
                  <from>
                    <xdr:col>30</xdr:col>
                    <xdr:colOff>28575</xdr:colOff>
                    <xdr:row>4</xdr:row>
                    <xdr:rowOff>19050</xdr:rowOff>
                  </from>
                  <to>
                    <xdr:col>30</xdr:col>
                    <xdr:colOff>657225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afficher_masquer_calcule">
                <anchor moveWithCells="1" sizeWithCells="1">
                  <from>
                    <xdr:col>0</xdr:col>
                    <xdr:colOff>47625</xdr:colOff>
                    <xdr:row>4</xdr:row>
                    <xdr:rowOff>0</xdr:rowOff>
                  </from>
                  <to>
                    <xdr:col>0</xdr:col>
                    <xdr:colOff>657225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liste_trigrame_testeurs">
                <anchor moveWithCells="1" sizeWithCells="1">
                  <from>
                    <xdr:col>43</xdr:col>
                    <xdr:colOff>257175</xdr:colOff>
                    <xdr:row>31</xdr:row>
                    <xdr:rowOff>57150</xdr:rowOff>
                  </from>
                  <to>
                    <xdr:col>45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291DB-3303-43A1-B2AE-D13E4778F10B}">
  <sheetPr codeName="Feuil9"/>
  <dimension ref="A1:AU88"/>
  <sheetViews>
    <sheetView topLeftCell="J1" zoomScale="70" zoomScaleNormal="70" workbookViewId="0">
      <selection activeCell="AO24" sqref="AO24"/>
    </sheetView>
  </sheetViews>
  <sheetFormatPr baseColWidth="10" defaultRowHeight="15" x14ac:dyDescent="0.25"/>
  <cols>
    <col min="1" max="1" width="10.85546875" style="109" customWidth="1"/>
    <col min="2" max="2" width="13.85546875" style="2" customWidth="1"/>
    <col min="3" max="3" width="13.140625" style="2" customWidth="1"/>
    <col min="4" max="4" width="22.140625" style="2" customWidth="1"/>
    <col min="5" max="5" width="10.28515625" style="3" customWidth="1"/>
    <col min="6" max="6" width="6.140625" style="2" customWidth="1"/>
    <col min="7" max="7" width="11.140625" style="2" customWidth="1"/>
    <col min="8" max="8" width="10.85546875" style="2" customWidth="1"/>
    <col min="9" max="9" width="25.7109375" style="2" customWidth="1"/>
    <col min="10" max="10" width="32.7109375" style="2" customWidth="1"/>
    <col min="11" max="21" width="3.28515625" style="2" customWidth="1"/>
    <col min="22" max="23" width="3.28515625" style="97" customWidth="1"/>
    <col min="24" max="26" width="3.28515625" style="2" customWidth="1"/>
    <col min="27" max="28" width="3.28515625" style="97" customWidth="1"/>
    <col min="29" max="30" width="3.28515625" style="2" customWidth="1"/>
    <col min="31" max="31" width="10.85546875" style="2" customWidth="1"/>
    <col min="32" max="38" width="11.42578125" style="2"/>
    <col min="39" max="39" width="13.7109375" style="2" customWidth="1"/>
    <col min="40" max="40" width="15.7109375" style="2" customWidth="1"/>
    <col min="41" max="45" width="11.42578125" style="2"/>
    <col min="46" max="46" width="6.28515625" style="2" customWidth="1"/>
    <col min="47" max="47" width="10.85546875" style="2" customWidth="1"/>
  </cols>
  <sheetData>
    <row r="1" spans="1:47" x14ac:dyDescent="0.25">
      <c r="A1" s="1"/>
      <c r="H1" s="4"/>
      <c r="I1" s="111" t="s">
        <v>0</v>
      </c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5"/>
      <c r="AU1" s="6"/>
    </row>
    <row r="2" spans="1:47" x14ac:dyDescent="0.25">
      <c r="A2" s="7"/>
      <c r="H2" s="7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8"/>
      <c r="AU2" s="9"/>
    </row>
    <row r="3" spans="1:47" x14ac:dyDescent="0.25">
      <c r="A3" s="7"/>
      <c r="H3" s="7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8"/>
      <c r="AU3" s="9"/>
    </row>
    <row r="4" spans="1:47" ht="32.25" thickBot="1" x14ac:dyDescent="0.55000000000000004">
      <c r="A4" s="7"/>
      <c r="H4" s="7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8"/>
      <c r="AU4" s="9"/>
    </row>
    <row r="5" spans="1:47" ht="21" x14ac:dyDescent="0.25">
      <c r="A5" s="7"/>
      <c r="B5" s="112">
        <f>C20-G20</f>
        <v>0</v>
      </c>
      <c r="C5" s="113"/>
      <c r="D5" s="116" t="s">
        <v>1</v>
      </c>
      <c r="E5" s="117"/>
      <c r="F5" s="120" t="str">
        <f>IF(C20&lt;&gt;0, B5/B20, "0%")</f>
        <v>0%</v>
      </c>
      <c r="G5" s="121"/>
      <c r="H5" s="11"/>
      <c r="I5" s="124" t="s">
        <v>2</v>
      </c>
      <c r="J5" s="125"/>
      <c r="K5" s="128" t="s">
        <v>3</v>
      </c>
      <c r="L5" s="129"/>
      <c r="M5" s="129"/>
      <c r="N5" s="130"/>
      <c r="O5" s="134" t="s">
        <v>4</v>
      </c>
      <c r="P5" s="135"/>
      <c r="Q5" s="135"/>
      <c r="R5" s="136"/>
      <c r="S5" s="128" t="s">
        <v>5</v>
      </c>
      <c r="T5" s="129"/>
      <c r="U5" s="129"/>
      <c r="V5" s="130"/>
      <c r="W5" s="128" t="s">
        <v>6</v>
      </c>
      <c r="X5" s="129"/>
      <c r="Y5" s="129"/>
      <c r="Z5" s="130"/>
      <c r="AA5" s="134" t="s">
        <v>7</v>
      </c>
      <c r="AB5" s="135"/>
      <c r="AC5" s="135"/>
      <c r="AD5" s="135"/>
      <c r="AE5" s="8"/>
      <c r="AF5" s="140" t="s">
        <v>8</v>
      </c>
      <c r="AG5" s="140"/>
      <c r="AH5" s="140"/>
      <c r="AI5" s="140"/>
      <c r="AJ5" s="140"/>
      <c r="AK5" s="140"/>
      <c r="AL5" s="140"/>
      <c r="AM5" s="142" t="s">
        <v>9</v>
      </c>
      <c r="AN5" s="12"/>
      <c r="AO5" s="142"/>
      <c r="AP5" s="142"/>
      <c r="AQ5" s="142"/>
      <c r="AR5" s="144"/>
      <c r="AU5" s="9"/>
    </row>
    <row r="6" spans="1:47" ht="21.75" thickBot="1" x14ac:dyDescent="0.3">
      <c r="A6" s="7"/>
      <c r="B6" s="114"/>
      <c r="C6" s="115"/>
      <c r="D6" s="118"/>
      <c r="E6" s="119"/>
      <c r="F6" s="122"/>
      <c r="G6" s="123"/>
      <c r="H6" s="11"/>
      <c r="I6" s="126"/>
      <c r="J6" s="127"/>
      <c r="K6" s="131"/>
      <c r="L6" s="132"/>
      <c r="M6" s="132"/>
      <c r="N6" s="133"/>
      <c r="O6" s="137"/>
      <c r="P6" s="138"/>
      <c r="Q6" s="138"/>
      <c r="R6" s="139"/>
      <c r="S6" s="131"/>
      <c r="T6" s="132"/>
      <c r="U6" s="132"/>
      <c r="V6" s="133"/>
      <c r="W6" s="131"/>
      <c r="X6" s="132"/>
      <c r="Y6" s="132"/>
      <c r="Z6" s="133"/>
      <c r="AA6" s="137"/>
      <c r="AB6" s="138"/>
      <c r="AC6" s="138"/>
      <c r="AD6" s="138"/>
      <c r="AE6" s="8"/>
      <c r="AF6" s="141"/>
      <c r="AG6" s="141"/>
      <c r="AH6" s="141"/>
      <c r="AI6" s="141"/>
      <c r="AJ6" s="141"/>
      <c r="AK6" s="141"/>
      <c r="AL6" s="141"/>
      <c r="AM6" s="143"/>
      <c r="AN6" s="13"/>
      <c r="AO6" s="143"/>
      <c r="AP6" s="143"/>
      <c r="AQ6" s="143"/>
      <c r="AR6" s="145"/>
      <c r="AU6" s="9"/>
    </row>
    <row r="7" spans="1:47" ht="21" x14ac:dyDescent="0.25">
      <c r="A7" s="7"/>
      <c r="B7" s="14" t="s">
        <v>10</v>
      </c>
      <c r="C7" s="15" t="s">
        <v>11</v>
      </c>
      <c r="D7" s="16"/>
      <c r="E7" s="17" t="s">
        <v>12</v>
      </c>
      <c r="F7" s="18" t="s">
        <v>13</v>
      </c>
      <c r="G7" s="19" t="s">
        <v>14</v>
      </c>
      <c r="H7" s="20"/>
      <c r="I7" s="21" t="s">
        <v>15</v>
      </c>
      <c r="J7" s="22"/>
      <c r="K7" s="146" t="s">
        <v>16</v>
      </c>
      <c r="L7" s="147"/>
      <c r="M7" s="147"/>
      <c r="N7" s="147"/>
      <c r="O7" s="147"/>
      <c r="P7" s="147"/>
      <c r="Q7" s="147"/>
      <c r="R7" s="147"/>
      <c r="S7" s="147"/>
      <c r="T7" s="147"/>
      <c r="U7" s="147"/>
      <c r="V7" s="147"/>
      <c r="W7" s="147"/>
      <c r="X7" s="147"/>
      <c r="Y7" s="147"/>
      <c r="Z7" s="147"/>
      <c r="AA7" s="147"/>
      <c r="AB7" s="147"/>
      <c r="AC7" s="147"/>
      <c r="AD7" s="147"/>
      <c r="AE7" s="8"/>
      <c r="AF7" s="148"/>
      <c r="AG7" s="150" t="s">
        <v>17</v>
      </c>
      <c r="AH7" s="150" t="s">
        <v>18</v>
      </c>
      <c r="AI7" s="152" t="s">
        <v>19</v>
      </c>
      <c r="AJ7" s="153"/>
      <c r="AK7" s="153"/>
      <c r="AL7" s="156" t="s">
        <v>20</v>
      </c>
      <c r="AM7" s="157"/>
      <c r="AN7" s="23"/>
      <c r="AO7" s="24"/>
      <c r="AP7" s="24"/>
      <c r="AQ7" s="25"/>
      <c r="AR7" s="26"/>
      <c r="AU7" s="9"/>
    </row>
    <row r="8" spans="1:47" ht="18.75" x14ac:dyDescent="0.25">
      <c r="A8" s="7"/>
      <c r="B8" s="27"/>
      <c r="C8" s="28">
        <v>0</v>
      </c>
      <c r="D8" s="170" t="s">
        <v>21</v>
      </c>
      <c r="E8" s="171"/>
      <c r="F8" s="171"/>
      <c r="G8" s="171"/>
      <c r="H8" s="29"/>
      <c r="I8" s="30" t="s">
        <v>22</v>
      </c>
      <c r="J8" s="31" t="s">
        <v>23</v>
      </c>
      <c r="K8" s="146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8"/>
      <c r="AF8" s="149"/>
      <c r="AG8" s="151"/>
      <c r="AH8" s="151"/>
      <c r="AI8" s="154"/>
      <c r="AJ8" s="155"/>
      <c r="AK8" s="155"/>
      <c r="AL8" s="158"/>
      <c r="AM8" s="159"/>
      <c r="AN8" s="23"/>
      <c r="AO8" s="24"/>
      <c r="AP8" s="24"/>
      <c r="AQ8" s="32"/>
      <c r="AR8" s="33"/>
      <c r="AU8" s="9"/>
    </row>
    <row r="9" spans="1:47" ht="15.75" x14ac:dyDescent="0.25">
      <c r="A9" s="7"/>
      <c r="B9" s="27"/>
      <c r="C9" s="28">
        <v>0</v>
      </c>
      <c r="D9" s="34" t="s">
        <v>24</v>
      </c>
      <c r="E9" s="35">
        <v>154</v>
      </c>
      <c r="F9" s="36"/>
      <c r="G9" s="37">
        <f t="shared" ref="G9:G14" si="0">E9*F9</f>
        <v>0</v>
      </c>
      <c r="H9" s="38"/>
      <c r="I9" s="172" t="s">
        <v>25</v>
      </c>
      <c r="J9" s="172"/>
      <c r="K9" s="173"/>
      <c r="L9" s="173"/>
      <c r="M9" s="173"/>
      <c r="N9" s="174"/>
      <c r="O9" s="160">
        <f>K9+1</f>
        <v>1</v>
      </c>
      <c r="P9" s="161"/>
      <c r="Q9" s="161"/>
      <c r="R9" s="175"/>
      <c r="S9" s="160">
        <f>O9+1</f>
        <v>2</v>
      </c>
      <c r="T9" s="161"/>
      <c r="U9" s="161"/>
      <c r="V9" s="175"/>
      <c r="W9" s="160">
        <f>S9+1</f>
        <v>3</v>
      </c>
      <c r="X9" s="161"/>
      <c r="Y9" s="161"/>
      <c r="Z9" s="175"/>
      <c r="AA9" s="160">
        <f>W9+1</f>
        <v>4</v>
      </c>
      <c r="AB9" s="161"/>
      <c r="AC9" s="161"/>
      <c r="AD9" s="161"/>
      <c r="AE9" s="8"/>
      <c r="AF9" s="39" t="s">
        <v>26</v>
      </c>
      <c r="AG9" s="40"/>
      <c r="AH9" s="40"/>
      <c r="AI9" s="41"/>
      <c r="AJ9" s="41"/>
      <c r="AK9" s="41"/>
      <c r="AL9" s="42" t="s">
        <v>26</v>
      </c>
      <c r="AM9" s="43"/>
      <c r="AN9" s="44"/>
      <c r="AO9" s="25"/>
      <c r="AP9" s="25"/>
      <c r="AQ9" s="32"/>
      <c r="AR9" s="33"/>
      <c r="AU9" s="9"/>
    </row>
    <row r="10" spans="1:47" ht="15.75" x14ac:dyDescent="0.25">
      <c r="A10" s="7"/>
      <c r="B10" s="27"/>
      <c r="C10" s="28">
        <v>0</v>
      </c>
      <c r="D10" s="34" t="s">
        <v>27</v>
      </c>
      <c r="E10" s="35">
        <f>1.1*50</f>
        <v>55.000000000000007</v>
      </c>
      <c r="F10" s="45"/>
      <c r="G10" s="37">
        <f t="shared" si="0"/>
        <v>0</v>
      </c>
      <c r="H10" s="38"/>
      <c r="I10" s="162" t="s">
        <v>28</v>
      </c>
      <c r="J10" s="163"/>
      <c r="K10" s="164"/>
      <c r="L10" s="165"/>
      <c r="M10" s="165"/>
      <c r="N10" s="166"/>
      <c r="O10" s="167"/>
      <c r="P10" s="168"/>
      <c r="Q10" s="168"/>
      <c r="R10" s="169"/>
      <c r="S10" s="164"/>
      <c r="T10" s="165"/>
      <c r="U10" s="165"/>
      <c r="V10" s="166"/>
      <c r="W10" s="164"/>
      <c r="X10" s="165"/>
      <c r="Y10" s="165"/>
      <c r="Z10" s="166"/>
      <c r="AA10" s="164"/>
      <c r="AB10" s="165"/>
      <c r="AC10" s="165"/>
      <c r="AD10" s="165"/>
      <c r="AE10" s="8"/>
      <c r="AF10" s="41" t="s">
        <v>29</v>
      </c>
      <c r="AG10" s="40"/>
      <c r="AH10" s="40"/>
      <c r="AI10" s="41"/>
      <c r="AJ10" s="41"/>
      <c r="AK10" s="41"/>
      <c r="AL10" s="40" t="s">
        <v>29</v>
      </c>
      <c r="AM10" s="43"/>
      <c r="AN10" s="44"/>
      <c r="AO10" s="25"/>
      <c r="AP10" s="25"/>
      <c r="AQ10" s="32"/>
      <c r="AR10" s="33"/>
      <c r="AU10" s="9"/>
    </row>
    <row r="11" spans="1:47" ht="15.75" x14ac:dyDescent="0.25">
      <c r="A11" s="7"/>
      <c r="B11" s="27"/>
      <c r="C11" s="28">
        <v>0</v>
      </c>
      <c r="D11" s="34" t="s">
        <v>30</v>
      </c>
      <c r="E11" s="35">
        <v>165</v>
      </c>
      <c r="F11" s="45"/>
      <c r="G11" s="37">
        <f t="shared" si="0"/>
        <v>0</v>
      </c>
      <c r="H11" s="38"/>
      <c r="I11" s="46" t="s">
        <v>31</v>
      </c>
      <c r="J11" s="47" t="s">
        <v>32</v>
      </c>
      <c r="K11" s="182" t="s">
        <v>33</v>
      </c>
      <c r="L11" s="183"/>
      <c r="M11" s="183" t="s">
        <v>34</v>
      </c>
      <c r="N11" s="184"/>
      <c r="O11" s="176" t="s">
        <v>33</v>
      </c>
      <c r="P11" s="183"/>
      <c r="Q11" s="177" t="s">
        <v>34</v>
      </c>
      <c r="R11" s="178"/>
      <c r="S11" s="176" t="s">
        <v>33</v>
      </c>
      <c r="T11" s="177"/>
      <c r="U11" s="177" t="s">
        <v>34</v>
      </c>
      <c r="V11" s="178"/>
      <c r="W11" s="176" t="s">
        <v>33</v>
      </c>
      <c r="X11" s="177"/>
      <c r="Y11" s="177" t="s">
        <v>34</v>
      </c>
      <c r="Z11" s="178"/>
      <c r="AA11" s="176" t="s">
        <v>33</v>
      </c>
      <c r="AB11" s="177"/>
      <c r="AC11" s="177" t="s">
        <v>34</v>
      </c>
      <c r="AD11" s="177"/>
      <c r="AE11" s="8"/>
      <c r="AF11" s="41" t="s">
        <v>35</v>
      </c>
      <c r="AG11" s="40"/>
      <c r="AH11" s="40"/>
      <c r="AI11" s="41"/>
      <c r="AJ11" s="41"/>
      <c r="AK11" s="41"/>
      <c r="AL11" s="40" t="s">
        <v>35</v>
      </c>
      <c r="AM11" s="43"/>
      <c r="AN11" s="44"/>
      <c r="AO11" s="25"/>
      <c r="AP11" s="25"/>
      <c r="AQ11" s="32"/>
      <c r="AR11" s="33"/>
      <c r="AU11" s="9"/>
    </row>
    <row r="12" spans="1:47" ht="15.75" x14ac:dyDescent="0.25">
      <c r="A12" s="7"/>
      <c r="B12" s="27"/>
      <c r="C12" s="28">
        <v>0</v>
      </c>
      <c r="D12" s="179" t="s">
        <v>36</v>
      </c>
      <c r="E12" s="168"/>
      <c r="F12" s="168"/>
      <c r="G12" s="168"/>
      <c r="H12" s="38"/>
      <c r="I12" s="48"/>
      <c r="J12" s="49"/>
      <c r="K12" s="180"/>
      <c r="L12" s="181"/>
      <c r="M12" s="181"/>
      <c r="N12" s="148"/>
      <c r="O12" s="180"/>
      <c r="P12" s="181"/>
      <c r="Q12" s="181"/>
      <c r="R12" s="148"/>
      <c r="S12" s="180"/>
      <c r="T12" s="181"/>
      <c r="U12" s="181"/>
      <c r="V12" s="148"/>
      <c r="W12" s="180"/>
      <c r="X12" s="181"/>
      <c r="Y12" s="181"/>
      <c r="Z12" s="148"/>
      <c r="AA12" s="180"/>
      <c r="AB12" s="181"/>
      <c r="AC12" s="181"/>
      <c r="AD12" s="181"/>
      <c r="AE12" s="8"/>
      <c r="AF12" s="41" t="s">
        <v>37</v>
      </c>
      <c r="AG12" s="40"/>
      <c r="AH12" s="40"/>
      <c r="AI12" s="41"/>
      <c r="AJ12" s="41"/>
      <c r="AK12" s="41"/>
      <c r="AL12" s="40" t="s">
        <v>37</v>
      </c>
      <c r="AM12" s="43"/>
      <c r="AN12" s="44"/>
      <c r="AO12" s="25"/>
      <c r="AP12" s="25"/>
      <c r="AQ12" s="32"/>
      <c r="AR12" s="33"/>
      <c r="AU12" s="9"/>
    </row>
    <row r="13" spans="1:47" ht="15.75" x14ac:dyDescent="0.25">
      <c r="A13" s="7"/>
      <c r="B13" s="27"/>
      <c r="C13" s="28">
        <v>0</v>
      </c>
      <c r="D13" s="50" t="s">
        <v>38</v>
      </c>
      <c r="E13" s="35">
        <v>350</v>
      </c>
      <c r="F13" s="45"/>
      <c r="G13" s="37">
        <f t="shared" ref="G13" si="1">E13*F13</f>
        <v>0</v>
      </c>
      <c r="H13" s="29"/>
      <c r="I13" s="51"/>
      <c r="J13" s="52"/>
      <c r="K13" s="185"/>
      <c r="L13" s="186"/>
      <c r="M13" s="186"/>
      <c r="N13" s="188"/>
      <c r="O13" s="185"/>
      <c r="P13" s="186"/>
      <c r="Q13" s="186"/>
      <c r="R13" s="188"/>
      <c r="S13" s="185"/>
      <c r="T13" s="186"/>
      <c r="U13" s="186"/>
      <c r="V13" s="188"/>
      <c r="W13" s="185"/>
      <c r="X13" s="186"/>
      <c r="Y13" s="186"/>
      <c r="Z13" s="188"/>
      <c r="AA13" s="185"/>
      <c r="AB13" s="186"/>
      <c r="AC13" s="186"/>
      <c r="AD13" s="186"/>
      <c r="AE13" s="8"/>
      <c r="AF13" s="41" t="s">
        <v>39</v>
      </c>
      <c r="AG13" s="40"/>
      <c r="AH13" s="40"/>
      <c r="AI13" s="41"/>
      <c r="AJ13" s="41"/>
      <c r="AK13" s="41"/>
      <c r="AL13" s="40" t="s">
        <v>39</v>
      </c>
      <c r="AM13" s="43"/>
      <c r="AN13" s="44"/>
      <c r="AO13" s="187" t="s">
        <v>40</v>
      </c>
      <c r="AP13" s="187"/>
      <c r="AQ13" s="187"/>
      <c r="AR13" s="187"/>
      <c r="AS13" s="187"/>
      <c r="AU13" s="9"/>
    </row>
    <row r="14" spans="1:47" ht="16.5" thickBot="1" x14ac:dyDescent="0.3">
      <c r="A14" s="7"/>
      <c r="B14" s="27"/>
      <c r="C14" s="28">
        <v>0</v>
      </c>
      <c r="D14" s="54" t="s">
        <v>41</v>
      </c>
      <c r="E14" s="35">
        <v>350</v>
      </c>
      <c r="F14" s="45"/>
      <c r="G14" s="37">
        <f t="shared" si="0"/>
        <v>0</v>
      </c>
      <c r="H14" s="38"/>
      <c r="I14" s="51"/>
      <c r="J14" s="52"/>
      <c r="K14" s="185"/>
      <c r="L14" s="186"/>
      <c r="M14" s="186"/>
      <c r="N14" s="188"/>
      <c r="O14" s="185"/>
      <c r="P14" s="186"/>
      <c r="Q14" s="186"/>
      <c r="R14" s="188"/>
      <c r="S14" s="185"/>
      <c r="T14" s="186"/>
      <c r="U14" s="186"/>
      <c r="V14" s="188"/>
      <c r="W14" s="185"/>
      <c r="X14" s="186"/>
      <c r="Y14" s="186"/>
      <c r="Z14" s="188"/>
      <c r="AA14" s="185"/>
      <c r="AB14" s="186"/>
      <c r="AC14" s="186"/>
      <c r="AD14" s="186"/>
      <c r="AE14" s="8"/>
      <c r="AF14" s="41" t="s">
        <v>42</v>
      </c>
      <c r="AG14" s="40"/>
      <c r="AH14" s="40"/>
      <c r="AI14" s="41"/>
      <c r="AJ14" s="41"/>
      <c r="AK14" s="41"/>
      <c r="AL14" s="40" t="s">
        <v>42</v>
      </c>
      <c r="AM14" s="43"/>
      <c r="AN14" s="44"/>
      <c r="AO14" s="187"/>
      <c r="AP14" s="187"/>
      <c r="AQ14" s="187"/>
      <c r="AR14" s="187"/>
      <c r="AS14" s="187"/>
      <c r="AU14" s="9"/>
    </row>
    <row r="15" spans="1:47" ht="15.75" x14ac:dyDescent="0.25">
      <c r="A15" s="7"/>
      <c r="B15" s="27"/>
      <c r="C15" s="28">
        <v>0</v>
      </c>
      <c r="D15" s="191" t="s">
        <v>43</v>
      </c>
      <c r="E15" s="192"/>
      <c r="F15" s="192"/>
      <c r="G15" s="192"/>
      <c r="H15" s="38"/>
      <c r="I15" s="51"/>
      <c r="J15" s="52"/>
      <c r="K15" s="185"/>
      <c r="L15" s="186"/>
      <c r="M15" s="186"/>
      <c r="N15" s="188"/>
      <c r="O15" s="185"/>
      <c r="P15" s="186"/>
      <c r="Q15" s="186"/>
      <c r="R15" s="188"/>
      <c r="S15" s="185"/>
      <c r="T15" s="186"/>
      <c r="U15" s="186"/>
      <c r="V15" s="188"/>
      <c r="W15" s="185"/>
      <c r="X15" s="186"/>
      <c r="Y15" s="186"/>
      <c r="Z15" s="188"/>
      <c r="AA15" s="185"/>
      <c r="AB15" s="186"/>
      <c r="AC15" s="186"/>
      <c r="AD15" s="186"/>
      <c r="AE15" s="8"/>
      <c r="AF15" s="41" t="s">
        <v>44</v>
      </c>
      <c r="AG15" s="40"/>
      <c r="AH15" s="40"/>
      <c r="AI15" s="41"/>
      <c r="AJ15" s="41"/>
      <c r="AK15" s="41"/>
      <c r="AL15" s="40" t="s">
        <v>44</v>
      </c>
      <c r="AM15" s="43"/>
      <c r="AN15" s="44"/>
      <c r="AO15" s="55" t="s">
        <v>17</v>
      </c>
      <c r="AP15" s="56" t="s">
        <v>18</v>
      </c>
      <c r="AQ15" s="189" t="s">
        <v>45</v>
      </c>
      <c r="AR15" s="189"/>
      <c r="AS15" s="190"/>
      <c r="AU15" s="9"/>
    </row>
    <row r="16" spans="1:47" ht="15.75" x14ac:dyDescent="0.25">
      <c r="A16" s="7"/>
      <c r="B16" s="27"/>
      <c r="C16" s="28">
        <v>0</v>
      </c>
      <c r="D16" s="34" t="s">
        <v>46</v>
      </c>
      <c r="E16" s="35">
        <v>1.8</v>
      </c>
      <c r="F16" s="45"/>
      <c r="G16" s="37">
        <f t="shared" ref="G16:G19" si="2">E16*F16</f>
        <v>0</v>
      </c>
      <c r="H16" s="38"/>
      <c r="I16" s="51"/>
      <c r="J16" s="52"/>
      <c r="K16" s="185"/>
      <c r="L16" s="186"/>
      <c r="M16" s="186"/>
      <c r="N16" s="188"/>
      <c r="O16" s="185"/>
      <c r="P16" s="186"/>
      <c r="Q16" s="186"/>
      <c r="R16" s="188"/>
      <c r="S16" s="185"/>
      <c r="T16" s="186"/>
      <c r="U16" s="186"/>
      <c r="V16" s="188"/>
      <c r="W16" s="185"/>
      <c r="X16" s="186"/>
      <c r="Y16" s="186"/>
      <c r="Z16" s="188"/>
      <c r="AA16" s="185"/>
      <c r="AB16" s="186"/>
      <c r="AC16" s="186"/>
      <c r="AD16" s="186"/>
      <c r="AE16" s="8"/>
      <c r="AF16" s="41" t="s">
        <v>47</v>
      </c>
      <c r="AG16" s="40"/>
      <c r="AH16" s="40"/>
      <c r="AI16" s="41"/>
      <c r="AJ16" s="41"/>
      <c r="AK16" s="41"/>
      <c r="AL16" s="40" t="s">
        <v>47</v>
      </c>
      <c r="AM16" s="43"/>
      <c r="AN16" s="48"/>
      <c r="AO16" s="150"/>
      <c r="AP16" s="150">
        <v>1</v>
      </c>
      <c r="AQ16" s="156" t="s">
        <v>48</v>
      </c>
      <c r="AR16" s="193"/>
      <c r="AS16" s="194"/>
      <c r="AU16" s="9"/>
    </row>
    <row r="17" spans="1:47" ht="15.75" x14ac:dyDescent="0.25">
      <c r="A17" s="7"/>
      <c r="B17" s="27"/>
      <c r="C17" s="28">
        <v>0</v>
      </c>
      <c r="D17" s="34" t="s">
        <v>49</v>
      </c>
      <c r="E17" s="35">
        <v>1.75</v>
      </c>
      <c r="F17" s="45"/>
      <c r="G17" s="37">
        <f t="shared" si="2"/>
        <v>0</v>
      </c>
      <c r="H17" s="38"/>
      <c r="I17" s="51"/>
      <c r="J17" s="52"/>
      <c r="K17" s="185"/>
      <c r="L17" s="186"/>
      <c r="M17" s="186"/>
      <c r="N17" s="188"/>
      <c r="O17" s="185"/>
      <c r="P17" s="186"/>
      <c r="Q17" s="186"/>
      <c r="R17" s="188"/>
      <c r="S17" s="185"/>
      <c r="T17" s="186"/>
      <c r="U17" s="186"/>
      <c r="V17" s="188"/>
      <c r="W17" s="185"/>
      <c r="X17" s="186"/>
      <c r="Y17" s="186"/>
      <c r="Z17" s="188"/>
      <c r="AA17" s="185"/>
      <c r="AB17" s="186"/>
      <c r="AC17" s="186"/>
      <c r="AD17" s="186"/>
      <c r="AE17" s="8"/>
      <c r="AF17" s="41" t="s">
        <v>50</v>
      </c>
      <c r="AG17" s="40"/>
      <c r="AH17" s="40"/>
      <c r="AI17" s="41"/>
      <c r="AJ17" s="41"/>
      <c r="AK17" s="41"/>
      <c r="AL17" s="40" t="s">
        <v>50</v>
      </c>
      <c r="AM17" s="43"/>
      <c r="AN17" s="48"/>
      <c r="AO17" s="201"/>
      <c r="AP17" s="201"/>
      <c r="AQ17" s="195"/>
      <c r="AR17" s="196"/>
      <c r="AS17" s="197"/>
      <c r="AU17" s="9"/>
    </row>
    <row r="18" spans="1:47" ht="15.75" x14ac:dyDescent="0.25">
      <c r="A18" s="7"/>
      <c r="B18" s="27"/>
      <c r="C18" s="28">
        <v>0</v>
      </c>
      <c r="D18" s="34" t="s">
        <v>51</v>
      </c>
      <c r="E18" s="35">
        <v>0.21</v>
      </c>
      <c r="F18" s="45"/>
      <c r="G18" s="37">
        <f t="shared" si="2"/>
        <v>0</v>
      </c>
      <c r="H18" s="29"/>
      <c r="I18" s="51"/>
      <c r="J18" s="52"/>
      <c r="K18" s="185"/>
      <c r="L18" s="186"/>
      <c r="M18" s="186"/>
      <c r="N18" s="188"/>
      <c r="O18" s="185"/>
      <c r="P18" s="186"/>
      <c r="Q18" s="186"/>
      <c r="R18" s="188"/>
      <c r="S18" s="185"/>
      <c r="T18" s="186"/>
      <c r="U18" s="186"/>
      <c r="V18" s="188"/>
      <c r="W18" s="185"/>
      <c r="X18" s="186"/>
      <c r="Y18" s="186"/>
      <c r="Z18" s="188"/>
      <c r="AA18" s="185"/>
      <c r="AB18" s="186"/>
      <c r="AC18" s="186"/>
      <c r="AD18" s="186"/>
      <c r="AE18" s="8"/>
      <c r="AF18" s="41" t="s">
        <v>52</v>
      </c>
      <c r="AG18" s="40"/>
      <c r="AH18" s="40"/>
      <c r="AI18" s="41"/>
      <c r="AJ18" s="41"/>
      <c r="AK18" s="41"/>
      <c r="AL18" s="40" t="s">
        <v>52</v>
      </c>
      <c r="AM18" s="43"/>
      <c r="AN18" s="48"/>
      <c r="AO18" s="201"/>
      <c r="AP18" s="201"/>
      <c r="AQ18" s="195"/>
      <c r="AR18" s="196"/>
      <c r="AS18" s="197"/>
      <c r="AU18" s="9"/>
    </row>
    <row r="19" spans="1:47" ht="15.75" x14ac:dyDescent="0.25">
      <c r="A19" s="7"/>
      <c r="B19" s="27"/>
      <c r="C19" s="28">
        <v>0</v>
      </c>
      <c r="D19" s="34" t="s">
        <v>53</v>
      </c>
      <c r="E19" s="35">
        <v>2</v>
      </c>
      <c r="F19" s="45"/>
      <c r="G19" s="37">
        <f t="shared" si="2"/>
        <v>0</v>
      </c>
      <c r="H19" s="38"/>
      <c r="I19" s="51"/>
      <c r="J19" s="52"/>
      <c r="K19" s="185"/>
      <c r="L19" s="186"/>
      <c r="M19" s="186"/>
      <c r="N19" s="188"/>
      <c r="O19" s="185"/>
      <c r="P19" s="186"/>
      <c r="Q19" s="186"/>
      <c r="R19" s="188"/>
      <c r="S19" s="185"/>
      <c r="T19" s="186"/>
      <c r="U19" s="186"/>
      <c r="V19" s="188"/>
      <c r="W19" s="185"/>
      <c r="X19" s="186"/>
      <c r="Y19" s="186"/>
      <c r="Z19" s="188"/>
      <c r="AA19" s="185"/>
      <c r="AB19" s="186"/>
      <c r="AC19" s="186"/>
      <c r="AD19" s="186"/>
      <c r="AE19" s="8"/>
      <c r="AF19" s="41" t="s">
        <v>54</v>
      </c>
      <c r="AG19" s="40"/>
      <c r="AH19" s="40"/>
      <c r="AI19" s="41"/>
      <c r="AJ19" s="41"/>
      <c r="AK19" s="41"/>
      <c r="AL19" s="40" t="s">
        <v>54</v>
      </c>
      <c r="AM19" s="43"/>
      <c r="AN19" s="48"/>
      <c r="AO19" s="151"/>
      <c r="AP19" s="151"/>
      <c r="AQ19" s="198"/>
      <c r="AR19" s="199"/>
      <c r="AS19" s="200"/>
      <c r="AU19" s="9"/>
    </row>
    <row r="20" spans="1:47" ht="19.5" thickBot="1" x14ac:dyDescent="0.3">
      <c r="A20" s="7"/>
      <c r="B20" s="57" t="s">
        <v>55</v>
      </c>
      <c r="C20" s="58">
        <f>SUM(C8:C19)</f>
        <v>0</v>
      </c>
      <c r="D20" s="59" t="s">
        <v>55</v>
      </c>
      <c r="E20" s="60"/>
      <c r="F20" s="61"/>
      <c r="G20" s="62">
        <f>SUM(G8:G19)</f>
        <v>0</v>
      </c>
      <c r="H20" s="38"/>
      <c r="I20" s="51"/>
      <c r="J20" s="52"/>
      <c r="K20" s="185"/>
      <c r="L20" s="186"/>
      <c r="M20" s="186"/>
      <c r="N20" s="188"/>
      <c r="O20" s="185"/>
      <c r="P20" s="186"/>
      <c r="Q20" s="186"/>
      <c r="R20" s="188"/>
      <c r="S20" s="185"/>
      <c r="T20" s="186"/>
      <c r="U20" s="186"/>
      <c r="V20" s="188"/>
      <c r="W20" s="185"/>
      <c r="X20" s="186"/>
      <c r="Y20" s="186"/>
      <c r="Z20" s="188"/>
      <c r="AA20" s="185"/>
      <c r="AB20" s="186"/>
      <c r="AC20" s="186"/>
      <c r="AD20" s="186"/>
      <c r="AE20" s="8"/>
      <c r="AF20" s="41" t="s">
        <v>56</v>
      </c>
      <c r="AG20" s="40"/>
      <c r="AH20" s="40"/>
      <c r="AI20" s="41"/>
      <c r="AJ20" s="41"/>
      <c r="AK20" s="41"/>
      <c r="AL20" s="40" t="s">
        <v>56</v>
      </c>
      <c r="AM20" s="43"/>
      <c r="AN20" s="48"/>
      <c r="AO20" s="150"/>
      <c r="AP20" s="150">
        <v>1</v>
      </c>
      <c r="AQ20" s="156" t="s">
        <v>34</v>
      </c>
      <c r="AR20" s="202"/>
      <c r="AS20" s="157"/>
      <c r="AU20" s="9"/>
    </row>
    <row r="21" spans="1:47" ht="15.75" x14ac:dyDescent="0.25">
      <c r="A21" s="7"/>
      <c r="B21" s="207">
        <f>C42-G42</f>
        <v>0</v>
      </c>
      <c r="C21" s="208"/>
      <c r="D21" s="211" t="s">
        <v>57</v>
      </c>
      <c r="E21" s="212"/>
      <c r="F21" s="215" t="str">
        <f>IF(C42&lt;&gt;0, B21/C42, "0%")</f>
        <v>0%</v>
      </c>
      <c r="G21" s="216"/>
      <c r="H21" s="38"/>
      <c r="I21" s="51"/>
      <c r="J21" s="52"/>
      <c r="K21" s="185"/>
      <c r="L21" s="186"/>
      <c r="M21" s="186"/>
      <c r="N21" s="188"/>
      <c r="O21" s="185"/>
      <c r="P21" s="186"/>
      <c r="Q21" s="186"/>
      <c r="R21" s="188"/>
      <c r="S21" s="185"/>
      <c r="T21" s="186"/>
      <c r="U21" s="186"/>
      <c r="V21" s="188"/>
      <c r="W21" s="185"/>
      <c r="X21" s="186"/>
      <c r="Y21" s="186"/>
      <c r="Z21" s="188"/>
      <c r="AA21" s="185"/>
      <c r="AB21" s="186"/>
      <c r="AC21" s="186"/>
      <c r="AD21" s="186"/>
      <c r="AE21" s="8"/>
      <c r="AF21" s="41" t="s">
        <v>58</v>
      </c>
      <c r="AG21" s="40"/>
      <c r="AH21" s="40"/>
      <c r="AI21" s="41"/>
      <c r="AJ21" s="41"/>
      <c r="AK21" s="41"/>
      <c r="AL21" s="40" t="s">
        <v>58</v>
      </c>
      <c r="AM21" s="43"/>
      <c r="AN21" s="48"/>
      <c r="AO21" s="201"/>
      <c r="AP21" s="201"/>
      <c r="AQ21" s="203"/>
      <c r="AR21" s="204"/>
      <c r="AS21" s="205"/>
      <c r="AU21" s="9"/>
    </row>
    <row r="22" spans="1:47" ht="16.5" thickBot="1" x14ac:dyDescent="0.3">
      <c r="A22" s="7"/>
      <c r="B22" s="209"/>
      <c r="C22" s="210"/>
      <c r="D22" s="213"/>
      <c r="E22" s="214"/>
      <c r="F22" s="217"/>
      <c r="G22" s="218"/>
      <c r="H22" s="38"/>
      <c r="I22" s="51"/>
      <c r="J22" s="52"/>
      <c r="K22" s="185"/>
      <c r="L22" s="186"/>
      <c r="M22" s="186"/>
      <c r="N22" s="188"/>
      <c r="O22" s="185"/>
      <c r="P22" s="186"/>
      <c r="Q22" s="186"/>
      <c r="R22" s="188"/>
      <c r="S22" s="185"/>
      <c r="T22" s="186"/>
      <c r="U22" s="186"/>
      <c r="V22" s="188"/>
      <c r="W22" s="185"/>
      <c r="X22" s="186"/>
      <c r="Y22" s="186"/>
      <c r="Z22" s="188"/>
      <c r="AA22" s="185"/>
      <c r="AB22" s="186"/>
      <c r="AC22" s="186"/>
      <c r="AD22" s="186"/>
      <c r="AE22" s="8"/>
      <c r="AF22" s="41" t="s">
        <v>59</v>
      </c>
      <c r="AG22" s="40"/>
      <c r="AH22" s="40"/>
      <c r="AI22" s="41"/>
      <c r="AJ22" s="41"/>
      <c r="AK22" s="41"/>
      <c r="AL22" s="40" t="s">
        <v>59</v>
      </c>
      <c r="AM22" s="43"/>
      <c r="AN22" s="48"/>
      <c r="AO22" s="201"/>
      <c r="AP22" s="201"/>
      <c r="AQ22" s="203"/>
      <c r="AR22" s="204"/>
      <c r="AS22" s="205"/>
      <c r="AU22" s="9"/>
    </row>
    <row r="23" spans="1:47" ht="15.75" x14ac:dyDescent="0.25">
      <c r="A23" s="7"/>
      <c r="B23" s="14" t="s">
        <v>10</v>
      </c>
      <c r="C23" s="15" t="s">
        <v>11</v>
      </c>
      <c r="D23" s="16"/>
      <c r="E23" s="17" t="s">
        <v>12</v>
      </c>
      <c r="F23" s="18" t="s">
        <v>13</v>
      </c>
      <c r="G23" s="19" t="s">
        <v>14</v>
      </c>
      <c r="H23" s="38"/>
      <c r="I23" s="51"/>
      <c r="J23" s="52"/>
      <c r="K23" s="185"/>
      <c r="L23" s="186"/>
      <c r="M23" s="186"/>
      <c r="N23" s="188"/>
      <c r="O23" s="185"/>
      <c r="P23" s="186"/>
      <c r="Q23" s="186"/>
      <c r="R23" s="188"/>
      <c r="S23" s="185"/>
      <c r="T23" s="186"/>
      <c r="U23" s="186"/>
      <c r="V23" s="188"/>
      <c r="W23" s="185"/>
      <c r="X23" s="186"/>
      <c r="Y23" s="186"/>
      <c r="Z23" s="188"/>
      <c r="AA23" s="185"/>
      <c r="AB23" s="186"/>
      <c r="AC23" s="186"/>
      <c r="AD23" s="186"/>
      <c r="AE23" s="8"/>
      <c r="AF23" s="41" t="s">
        <v>60</v>
      </c>
      <c r="AG23" s="40"/>
      <c r="AH23" s="40"/>
      <c r="AI23" s="41"/>
      <c r="AJ23" s="41"/>
      <c r="AK23" s="41"/>
      <c r="AL23" s="40" t="s">
        <v>60</v>
      </c>
      <c r="AM23" s="43"/>
      <c r="AN23" s="48"/>
      <c r="AO23" s="151"/>
      <c r="AP23" s="151"/>
      <c r="AQ23" s="158"/>
      <c r="AR23" s="206"/>
      <c r="AS23" s="159"/>
      <c r="AU23" s="9"/>
    </row>
    <row r="24" spans="1:47" ht="15.75" x14ac:dyDescent="0.25">
      <c r="A24" s="7"/>
      <c r="B24" s="27"/>
      <c r="C24" s="28">
        <v>0</v>
      </c>
      <c r="D24" s="170" t="s">
        <v>61</v>
      </c>
      <c r="E24" s="171"/>
      <c r="F24" s="171"/>
      <c r="G24" s="171"/>
      <c r="H24" s="38"/>
      <c r="I24" s="51"/>
      <c r="J24" s="52"/>
      <c r="K24" s="185"/>
      <c r="L24" s="186"/>
      <c r="M24" s="186"/>
      <c r="N24" s="188"/>
      <c r="O24" s="185"/>
      <c r="P24" s="186"/>
      <c r="Q24" s="186"/>
      <c r="R24" s="188"/>
      <c r="S24" s="185"/>
      <c r="T24" s="186"/>
      <c r="U24" s="186"/>
      <c r="V24" s="188"/>
      <c r="W24" s="185"/>
      <c r="X24" s="186"/>
      <c r="Y24" s="186"/>
      <c r="Z24" s="188"/>
      <c r="AA24" s="185"/>
      <c r="AB24" s="186"/>
      <c r="AC24" s="186"/>
      <c r="AD24" s="186"/>
      <c r="AE24" s="8"/>
      <c r="AF24" s="41" t="s">
        <v>62</v>
      </c>
      <c r="AG24" s="40"/>
      <c r="AH24" s="40"/>
      <c r="AI24" s="41"/>
      <c r="AJ24" s="41"/>
      <c r="AK24" s="41"/>
      <c r="AL24" s="40" t="s">
        <v>62</v>
      </c>
      <c r="AM24" s="43"/>
      <c r="AU24" s="9"/>
    </row>
    <row r="25" spans="1:47" ht="15.75" x14ac:dyDescent="0.25">
      <c r="A25" s="7"/>
      <c r="B25" s="27"/>
      <c r="C25" s="28">
        <v>0</v>
      </c>
      <c r="D25" s="63" t="s">
        <v>63</v>
      </c>
      <c r="E25" s="35">
        <v>96.66</v>
      </c>
      <c r="F25" s="36"/>
      <c r="G25" s="37">
        <f t="shared" ref="G25:G28" si="3">E25*F25</f>
        <v>0</v>
      </c>
      <c r="H25" s="64"/>
      <c r="I25" s="51"/>
      <c r="J25" s="52"/>
      <c r="K25" s="185"/>
      <c r="L25" s="186"/>
      <c r="M25" s="186"/>
      <c r="N25" s="188"/>
      <c r="O25" s="185"/>
      <c r="P25" s="186"/>
      <c r="Q25" s="186"/>
      <c r="R25" s="188"/>
      <c r="S25" s="185"/>
      <c r="T25" s="186"/>
      <c r="U25" s="186"/>
      <c r="V25" s="188"/>
      <c r="W25" s="185"/>
      <c r="X25" s="186"/>
      <c r="Y25" s="186"/>
      <c r="Z25" s="188"/>
      <c r="AA25" s="185"/>
      <c r="AB25" s="186"/>
      <c r="AC25" s="186"/>
      <c r="AD25" s="186"/>
      <c r="AE25" s="8"/>
      <c r="AF25" s="65" t="s">
        <v>64</v>
      </c>
      <c r="AG25" s="40"/>
      <c r="AH25" s="40"/>
      <c r="AI25" s="41"/>
      <c r="AJ25" s="41"/>
      <c r="AK25" s="41"/>
      <c r="AL25" s="66" t="s">
        <v>64</v>
      </c>
      <c r="AM25" s="43"/>
      <c r="AN25" s="44"/>
      <c r="AU25" s="9"/>
    </row>
    <row r="26" spans="1:47" ht="15.75" x14ac:dyDescent="0.25">
      <c r="A26" s="7"/>
      <c r="B26" s="27"/>
      <c r="C26" s="28">
        <v>0</v>
      </c>
      <c r="D26" s="63" t="s">
        <v>65</v>
      </c>
      <c r="E26" s="35">
        <v>61.11</v>
      </c>
      <c r="F26" s="45"/>
      <c r="G26" s="37">
        <f t="shared" si="3"/>
        <v>0</v>
      </c>
      <c r="H26" s="67"/>
      <c r="I26" s="51"/>
      <c r="J26" s="52"/>
      <c r="K26" s="185"/>
      <c r="L26" s="186"/>
      <c r="M26" s="186"/>
      <c r="N26" s="188"/>
      <c r="O26" s="185"/>
      <c r="P26" s="186"/>
      <c r="Q26" s="186"/>
      <c r="R26" s="188"/>
      <c r="S26" s="185"/>
      <c r="T26" s="186"/>
      <c r="U26" s="186"/>
      <c r="V26" s="188"/>
      <c r="W26" s="185"/>
      <c r="X26" s="186"/>
      <c r="Y26" s="186"/>
      <c r="Z26" s="188"/>
      <c r="AA26" s="185"/>
      <c r="AB26" s="186"/>
      <c r="AC26" s="186"/>
      <c r="AD26" s="186"/>
      <c r="AE26" s="8"/>
      <c r="AF26" s="65" t="s">
        <v>66</v>
      </c>
      <c r="AG26" s="40"/>
      <c r="AH26" s="40"/>
      <c r="AI26" s="41"/>
      <c r="AJ26" s="41"/>
      <c r="AK26" s="41"/>
      <c r="AL26" s="66" t="s">
        <v>66</v>
      </c>
      <c r="AM26" s="43"/>
      <c r="AN26" s="44"/>
      <c r="AU26" s="9"/>
    </row>
    <row r="27" spans="1:47" ht="15.75" x14ac:dyDescent="0.25">
      <c r="A27" s="7"/>
      <c r="B27" s="27"/>
      <c r="C27" s="28">
        <v>0</v>
      </c>
      <c r="D27" s="63" t="s">
        <v>67</v>
      </c>
      <c r="E27" s="35">
        <v>167.76</v>
      </c>
      <c r="F27" s="45"/>
      <c r="G27" s="37">
        <f t="shared" si="3"/>
        <v>0</v>
      </c>
      <c r="H27" s="38"/>
      <c r="I27" s="51"/>
      <c r="J27" s="52"/>
      <c r="K27" s="185"/>
      <c r="L27" s="186"/>
      <c r="M27" s="186"/>
      <c r="N27" s="188"/>
      <c r="O27" s="185"/>
      <c r="P27" s="186"/>
      <c r="Q27" s="186"/>
      <c r="R27" s="188"/>
      <c r="S27" s="185"/>
      <c r="T27" s="186"/>
      <c r="U27" s="186"/>
      <c r="V27" s="188"/>
      <c r="W27" s="185"/>
      <c r="X27" s="186"/>
      <c r="Y27" s="186"/>
      <c r="Z27" s="188"/>
      <c r="AA27" s="185"/>
      <c r="AB27" s="186"/>
      <c r="AC27" s="186"/>
      <c r="AD27" s="186"/>
      <c r="AE27" s="8"/>
      <c r="AF27" s="68" t="s">
        <v>68</v>
      </c>
      <c r="AG27" s="40"/>
      <c r="AH27" s="40"/>
      <c r="AI27" s="41"/>
      <c r="AJ27" s="41"/>
      <c r="AK27" s="41"/>
      <c r="AL27" s="69" t="s">
        <v>68</v>
      </c>
      <c r="AM27" s="70"/>
      <c r="AN27" s="44"/>
      <c r="AU27" s="9"/>
    </row>
    <row r="28" spans="1:47" ht="15.75" x14ac:dyDescent="0.25">
      <c r="A28" s="7"/>
      <c r="B28" s="27"/>
      <c r="C28" s="28">
        <v>0</v>
      </c>
      <c r="D28" s="34" t="s">
        <v>69</v>
      </c>
      <c r="E28" s="35">
        <v>110</v>
      </c>
      <c r="F28" s="45"/>
      <c r="G28" s="37">
        <f t="shared" si="3"/>
        <v>0</v>
      </c>
      <c r="H28" s="38"/>
      <c r="I28" s="51"/>
      <c r="J28" s="52"/>
      <c r="K28" s="185"/>
      <c r="L28" s="186"/>
      <c r="M28" s="186"/>
      <c r="N28" s="188"/>
      <c r="O28" s="185"/>
      <c r="P28" s="186"/>
      <c r="Q28" s="186"/>
      <c r="R28" s="188"/>
      <c r="S28" s="185"/>
      <c r="T28" s="186"/>
      <c r="U28" s="186"/>
      <c r="V28" s="188"/>
      <c r="W28" s="185"/>
      <c r="X28" s="186"/>
      <c r="Y28" s="186"/>
      <c r="Z28" s="188"/>
      <c r="AA28" s="185"/>
      <c r="AB28" s="186"/>
      <c r="AC28" s="186"/>
      <c r="AD28" s="186"/>
      <c r="AE28" s="8"/>
      <c r="AF28" s="68" t="s">
        <v>70</v>
      </c>
      <c r="AG28" s="40"/>
      <c r="AH28" s="40"/>
      <c r="AI28" s="41"/>
      <c r="AJ28" s="41"/>
      <c r="AK28" s="41"/>
      <c r="AL28" s="69" t="s">
        <v>70</v>
      </c>
      <c r="AM28" s="70"/>
      <c r="AN28" s="44"/>
      <c r="AU28" s="9"/>
    </row>
    <row r="29" spans="1:47" ht="15.75" x14ac:dyDescent="0.25">
      <c r="A29" s="7"/>
      <c r="B29" s="27"/>
      <c r="C29" s="28">
        <v>0</v>
      </c>
      <c r="D29" s="170" t="s">
        <v>71</v>
      </c>
      <c r="E29" s="171"/>
      <c r="F29" s="171"/>
      <c r="G29" s="171"/>
      <c r="H29" s="38"/>
      <c r="I29" s="51"/>
      <c r="J29" s="52"/>
      <c r="K29" s="185"/>
      <c r="L29" s="186"/>
      <c r="M29" s="186"/>
      <c r="N29" s="188"/>
      <c r="O29" s="185"/>
      <c r="P29" s="186"/>
      <c r="Q29" s="186"/>
      <c r="R29" s="188"/>
      <c r="S29" s="185"/>
      <c r="T29" s="186"/>
      <c r="U29" s="186"/>
      <c r="V29" s="188"/>
      <c r="W29" s="185"/>
      <c r="X29" s="186"/>
      <c r="Y29" s="186"/>
      <c r="Z29" s="188"/>
      <c r="AA29" s="185"/>
      <c r="AB29" s="186"/>
      <c r="AC29" s="186"/>
      <c r="AD29" s="186"/>
      <c r="AE29" s="8"/>
      <c r="AF29" s="65" t="s">
        <v>72</v>
      </c>
      <c r="AG29" s="40"/>
      <c r="AH29" s="40"/>
      <c r="AI29" s="41"/>
      <c r="AJ29" s="41"/>
      <c r="AK29" s="41"/>
      <c r="AL29" s="66" t="s">
        <v>72</v>
      </c>
      <c r="AM29" s="43"/>
      <c r="AN29" s="44"/>
      <c r="AU29" s="9"/>
    </row>
    <row r="30" spans="1:47" ht="16.5" thickBot="1" x14ac:dyDescent="0.3">
      <c r="A30" s="7"/>
      <c r="B30" s="27"/>
      <c r="C30" s="28">
        <v>0</v>
      </c>
      <c r="D30" s="63" t="s">
        <v>73</v>
      </c>
      <c r="E30" s="71">
        <v>61.6</v>
      </c>
      <c r="F30" s="45"/>
      <c r="G30" s="37">
        <f t="shared" ref="G30:G32" si="4">E30*F30</f>
        <v>0</v>
      </c>
      <c r="H30" s="38"/>
      <c r="I30" s="51"/>
      <c r="J30" s="52"/>
      <c r="K30" s="185"/>
      <c r="L30" s="186"/>
      <c r="M30" s="186"/>
      <c r="N30" s="188"/>
      <c r="O30" s="185"/>
      <c r="P30" s="186"/>
      <c r="Q30" s="186"/>
      <c r="R30" s="188"/>
      <c r="S30" s="185"/>
      <c r="T30" s="186"/>
      <c r="U30" s="186"/>
      <c r="V30" s="188"/>
      <c r="W30" s="185"/>
      <c r="X30" s="186"/>
      <c r="Y30" s="186"/>
      <c r="Z30" s="188"/>
      <c r="AA30" s="185"/>
      <c r="AB30" s="186"/>
      <c r="AC30" s="186"/>
      <c r="AD30" s="186"/>
      <c r="AE30" s="8"/>
      <c r="AF30" s="65" t="s">
        <v>74</v>
      </c>
      <c r="AG30" s="40"/>
      <c r="AH30" s="40"/>
      <c r="AI30" s="41"/>
      <c r="AJ30" s="41"/>
      <c r="AK30" s="41"/>
      <c r="AL30" s="66" t="s">
        <v>74</v>
      </c>
      <c r="AM30" s="43"/>
      <c r="AN30" s="44"/>
      <c r="AU30" s="9"/>
    </row>
    <row r="31" spans="1:47" ht="15.75" x14ac:dyDescent="0.25">
      <c r="A31" s="7"/>
      <c r="B31" s="27"/>
      <c r="C31" s="28">
        <v>0</v>
      </c>
      <c r="D31" s="63" t="s">
        <v>63</v>
      </c>
      <c r="E31" s="71">
        <v>104.5</v>
      </c>
      <c r="F31" s="45"/>
      <c r="G31" s="37">
        <f t="shared" si="4"/>
        <v>0</v>
      </c>
      <c r="H31" s="38"/>
      <c r="I31" s="51"/>
      <c r="J31" s="52"/>
      <c r="K31" s="185"/>
      <c r="L31" s="186"/>
      <c r="M31" s="186"/>
      <c r="N31" s="188"/>
      <c r="O31" s="185"/>
      <c r="P31" s="186"/>
      <c r="Q31" s="186"/>
      <c r="R31" s="188"/>
      <c r="S31" s="185"/>
      <c r="T31" s="186"/>
      <c r="U31" s="186"/>
      <c r="V31" s="188"/>
      <c r="W31" s="185"/>
      <c r="X31" s="186"/>
      <c r="Y31" s="186"/>
      <c r="Z31" s="188"/>
      <c r="AA31" s="185"/>
      <c r="AB31" s="186"/>
      <c r="AC31" s="186"/>
      <c r="AD31" s="186"/>
      <c r="AE31" s="8"/>
      <c r="AF31" s="41" t="s">
        <v>75</v>
      </c>
      <c r="AG31" s="40"/>
      <c r="AH31" s="40"/>
      <c r="AI31" s="41"/>
      <c r="AJ31" s="41"/>
      <c r="AK31" s="41"/>
      <c r="AL31" s="40" t="s">
        <v>75</v>
      </c>
      <c r="AM31" s="43"/>
      <c r="AN31" s="44"/>
      <c r="AO31" s="72"/>
      <c r="AP31" s="73" t="s">
        <v>76</v>
      </c>
      <c r="AQ31" s="74"/>
      <c r="AU31" s="9"/>
    </row>
    <row r="32" spans="1:47" ht="15.75" x14ac:dyDescent="0.25">
      <c r="A32" s="7"/>
      <c r="B32" s="27"/>
      <c r="C32" s="28">
        <v>0</v>
      </c>
      <c r="D32" s="63" t="s">
        <v>77</v>
      </c>
      <c r="E32" s="71">
        <v>159.5</v>
      </c>
      <c r="F32" s="45"/>
      <c r="G32" s="37">
        <f t="shared" si="4"/>
        <v>0</v>
      </c>
      <c r="H32" s="38"/>
      <c r="I32" s="51"/>
      <c r="J32" s="52"/>
      <c r="K32" s="185"/>
      <c r="L32" s="186"/>
      <c r="M32" s="186"/>
      <c r="N32" s="188"/>
      <c r="O32" s="185"/>
      <c r="P32" s="186"/>
      <c r="Q32" s="186"/>
      <c r="R32" s="188"/>
      <c r="S32" s="185"/>
      <c r="T32" s="186"/>
      <c r="U32" s="186"/>
      <c r="V32" s="188"/>
      <c r="W32" s="185"/>
      <c r="X32" s="186"/>
      <c r="Y32" s="186"/>
      <c r="Z32" s="188"/>
      <c r="AA32" s="185"/>
      <c r="AB32" s="186"/>
      <c r="AC32" s="186"/>
      <c r="AD32" s="186"/>
      <c r="AE32" s="8"/>
      <c r="AF32" s="41" t="s">
        <v>78</v>
      </c>
      <c r="AG32" s="40"/>
      <c r="AH32" s="40"/>
      <c r="AI32" s="41"/>
      <c r="AJ32" s="41"/>
      <c r="AK32" s="41"/>
      <c r="AL32" s="40" t="s">
        <v>78</v>
      </c>
      <c r="AM32" s="43"/>
      <c r="AN32" s="48"/>
      <c r="AO32" s="219" t="s">
        <v>101</v>
      </c>
      <c r="AP32" s="221"/>
      <c r="AQ32" s="223"/>
      <c r="AU32" s="9"/>
    </row>
    <row r="33" spans="1:47" ht="15.75" x14ac:dyDescent="0.25">
      <c r="A33" s="7"/>
      <c r="B33" s="27"/>
      <c r="C33" s="28">
        <v>0</v>
      </c>
      <c r="D33" s="63" t="s">
        <v>79</v>
      </c>
      <c r="E33" s="71">
        <v>138</v>
      </c>
      <c r="F33" s="45"/>
      <c r="G33" s="37">
        <f>E33*F33</f>
        <v>0</v>
      </c>
      <c r="H33" s="38"/>
      <c r="I33" s="51"/>
      <c r="J33" s="52"/>
      <c r="K33" s="185"/>
      <c r="L33" s="186"/>
      <c r="M33" s="186"/>
      <c r="N33" s="188"/>
      <c r="O33" s="185"/>
      <c r="P33" s="186"/>
      <c r="Q33" s="186"/>
      <c r="R33" s="188"/>
      <c r="S33" s="185"/>
      <c r="T33" s="186"/>
      <c r="U33" s="186"/>
      <c r="V33" s="188"/>
      <c r="W33" s="185"/>
      <c r="X33" s="186"/>
      <c r="Y33" s="186"/>
      <c r="Z33" s="188"/>
      <c r="AA33" s="185"/>
      <c r="AB33" s="186"/>
      <c r="AC33" s="186"/>
      <c r="AD33" s="186"/>
      <c r="AE33" s="8"/>
      <c r="AF33" s="41" t="s">
        <v>80</v>
      </c>
      <c r="AG33" s="40"/>
      <c r="AH33" s="40"/>
      <c r="AI33" s="41"/>
      <c r="AJ33" s="41"/>
      <c r="AK33" s="41"/>
      <c r="AL33" s="40" t="s">
        <v>80</v>
      </c>
      <c r="AM33" s="43"/>
      <c r="AN33" s="48"/>
      <c r="AO33" s="220"/>
      <c r="AP33" s="222"/>
      <c r="AQ33" s="224"/>
      <c r="AU33" s="9"/>
    </row>
    <row r="34" spans="1:47" ht="15.75" x14ac:dyDescent="0.25">
      <c r="A34" s="7"/>
      <c r="B34" s="27"/>
      <c r="C34" s="28">
        <v>0</v>
      </c>
      <c r="D34" s="179" t="s">
        <v>36</v>
      </c>
      <c r="E34" s="168"/>
      <c r="F34" s="168"/>
      <c r="G34" s="168"/>
      <c r="H34" s="29"/>
      <c r="I34" s="51"/>
      <c r="J34" s="52"/>
      <c r="K34" s="185"/>
      <c r="L34" s="186"/>
      <c r="M34" s="186"/>
      <c r="N34" s="188"/>
      <c r="O34" s="185"/>
      <c r="P34" s="186"/>
      <c r="Q34" s="186"/>
      <c r="R34" s="188"/>
      <c r="S34" s="185"/>
      <c r="T34" s="186"/>
      <c r="U34" s="186"/>
      <c r="V34" s="188"/>
      <c r="W34" s="185"/>
      <c r="X34" s="186"/>
      <c r="Y34" s="186"/>
      <c r="Z34" s="188"/>
      <c r="AA34" s="185"/>
      <c r="AB34" s="186"/>
      <c r="AC34" s="186"/>
      <c r="AD34" s="186"/>
      <c r="AE34" s="8"/>
      <c r="AF34" s="41" t="s">
        <v>81</v>
      </c>
      <c r="AG34" s="40"/>
      <c r="AH34" s="40"/>
      <c r="AI34" s="41"/>
      <c r="AJ34" s="41"/>
      <c r="AK34" s="41"/>
      <c r="AL34" s="40" t="s">
        <v>81</v>
      </c>
      <c r="AM34" s="43"/>
      <c r="AN34" s="45" t="s">
        <v>82</v>
      </c>
      <c r="AO34" s="63" cm="1">
        <f t="array" ref="AO34">CalculUt(AG9:AG43,AG44,AO32)</f>
        <v>0</v>
      </c>
      <c r="AP34" s="45" cm="1">
        <f t="array" ref="AP34">CalculUt(AG9:AG43,AG44,AP32)</f>
        <v>0</v>
      </c>
      <c r="AQ34" s="45" cm="1">
        <f t="array" ref="AQ34">CalculUt(AG9:AG43,AG44,AQ32)</f>
        <v>0</v>
      </c>
      <c r="AU34" s="9"/>
    </row>
    <row r="35" spans="1:47" ht="15.75" x14ac:dyDescent="0.25">
      <c r="A35" s="7"/>
      <c r="B35" s="27"/>
      <c r="C35" s="28">
        <v>0</v>
      </c>
      <c r="D35" s="50" t="s">
        <v>38</v>
      </c>
      <c r="E35" s="35">
        <v>350</v>
      </c>
      <c r="F35" s="45"/>
      <c r="G35" s="37">
        <f t="shared" ref="G35:G36" si="5">E35*F35</f>
        <v>0</v>
      </c>
      <c r="H35" s="38"/>
      <c r="I35" s="51"/>
      <c r="J35" s="52"/>
      <c r="K35" s="185"/>
      <c r="L35" s="186"/>
      <c r="M35" s="186"/>
      <c r="N35" s="188"/>
      <c r="O35" s="185"/>
      <c r="P35" s="186"/>
      <c r="Q35" s="186"/>
      <c r="R35" s="188"/>
      <c r="S35" s="185"/>
      <c r="T35" s="186"/>
      <c r="U35" s="186"/>
      <c r="V35" s="188"/>
      <c r="W35" s="185"/>
      <c r="X35" s="186"/>
      <c r="Y35" s="186"/>
      <c r="Z35" s="188"/>
      <c r="AA35" s="185"/>
      <c r="AB35" s="186"/>
      <c r="AC35" s="186"/>
      <c r="AD35" s="186"/>
      <c r="AE35" s="8"/>
      <c r="AF35" s="41" t="s">
        <v>83</v>
      </c>
      <c r="AG35" s="40"/>
      <c r="AH35" s="40"/>
      <c r="AI35" s="41"/>
      <c r="AJ35" s="41"/>
      <c r="AK35" s="41"/>
      <c r="AL35" s="40" t="s">
        <v>83</v>
      </c>
      <c r="AM35" s="43"/>
      <c r="AN35" s="45" t="s">
        <v>84</v>
      </c>
      <c r="AO35" s="75">
        <v>1</v>
      </c>
      <c r="AP35" s="76">
        <v>1</v>
      </c>
      <c r="AQ35" s="76">
        <v>1</v>
      </c>
      <c r="AU35" s="9"/>
    </row>
    <row r="36" spans="1:47" ht="15.75" x14ac:dyDescent="0.25">
      <c r="A36" s="7"/>
      <c r="B36" s="27"/>
      <c r="C36" s="28">
        <v>0</v>
      </c>
      <c r="D36" s="54" t="s">
        <v>41</v>
      </c>
      <c r="E36" s="35">
        <v>350</v>
      </c>
      <c r="F36" s="45"/>
      <c r="G36" s="37">
        <f t="shared" si="5"/>
        <v>0</v>
      </c>
      <c r="H36" s="38"/>
      <c r="I36" s="51"/>
      <c r="J36" s="52"/>
      <c r="K36" s="185"/>
      <c r="L36" s="186"/>
      <c r="M36" s="186"/>
      <c r="N36" s="188"/>
      <c r="O36" s="185"/>
      <c r="P36" s="186"/>
      <c r="Q36" s="186"/>
      <c r="R36" s="188"/>
      <c r="S36" s="185"/>
      <c r="T36" s="186"/>
      <c r="U36" s="186"/>
      <c r="V36" s="188"/>
      <c r="W36" s="185"/>
      <c r="X36" s="186"/>
      <c r="Y36" s="186"/>
      <c r="Z36" s="188"/>
      <c r="AA36" s="185"/>
      <c r="AB36" s="186"/>
      <c r="AC36" s="186"/>
      <c r="AD36" s="186"/>
      <c r="AE36" s="8"/>
      <c r="AF36" s="41" t="s">
        <v>85</v>
      </c>
      <c r="AG36" s="40"/>
      <c r="AH36" s="40"/>
      <c r="AI36" s="41"/>
      <c r="AJ36" s="41"/>
      <c r="AK36" s="41"/>
      <c r="AL36" s="40" t="s">
        <v>85</v>
      </c>
      <c r="AM36" s="43"/>
      <c r="AN36" s="45" t="s">
        <v>86</v>
      </c>
      <c r="AO36" s="63">
        <f>SUM(AO34:AO35)</f>
        <v>1</v>
      </c>
      <c r="AP36" s="45">
        <f>SUM(AP34:AP35)</f>
        <v>1</v>
      </c>
      <c r="AQ36" s="45">
        <f>SUM(AQ34:AQ35)</f>
        <v>1</v>
      </c>
      <c r="AU36" s="9"/>
    </row>
    <row r="37" spans="1:47" ht="15.75" x14ac:dyDescent="0.25">
      <c r="A37" s="7"/>
      <c r="B37" s="27"/>
      <c r="C37" s="28">
        <v>0</v>
      </c>
      <c r="D37" s="191" t="s">
        <v>43</v>
      </c>
      <c r="E37" s="192"/>
      <c r="F37" s="192"/>
      <c r="G37" s="192"/>
      <c r="H37" s="38"/>
      <c r="I37" s="51"/>
      <c r="J37" s="52"/>
      <c r="K37" s="185"/>
      <c r="L37" s="186"/>
      <c r="M37" s="186"/>
      <c r="N37" s="188"/>
      <c r="O37" s="185"/>
      <c r="P37" s="186"/>
      <c r="Q37" s="186"/>
      <c r="R37" s="188"/>
      <c r="S37" s="185"/>
      <c r="T37" s="186"/>
      <c r="U37" s="186"/>
      <c r="V37" s="188"/>
      <c r="W37" s="185"/>
      <c r="X37" s="186"/>
      <c r="Y37" s="186"/>
      <c r="Z37" s="188"/>
      <c r="AA37" s="185"/>
      <c r="AB37" s="186"/>
      <c r="AC37" s="186"/>
      <c r="AD37" s="186"/>
      <c r="AE37" s="8"/>
      <c r="AF37" s="41" t="s">
        <v>87</v>
      </c>
      <c r="AG37" s="40"/>
      <c r="AH37" s="40"/>
      <c r="AI37" s="41"/>
      <c r="AJ37" s="41"/>
      <c r="AK37" s="41"/>
      <c r="AL37" s="40" t="s">
        <v>87</v>
      </c>
      <c r="AM37" s="43"/>
      <c r="AN37" s="44"/>
      <c r="AU37" s="9"/>
    </row>
    <row r="38" spans="1:47" ht="15.75" x14ac:dyDescent="0.25">
      <c r="A38" s="7"/>
      <c r="B38" s="27"/>
      <c r="C38" s="28">
        <v>0</v>
      </c>
      <c r="D38" s="34" t="s">
        <v>46</v>
      </c>
      <c r="E38" s="35">
        <v>1.8</v>
      </c>
      <c r="F38" s="45"/>
      <c r="G38" s="37">
        <f t="shared" ref="G38:G41" si="6">E38*F38</f>
        <v>0</v>
      </c>
      <c r="H38" s="38"/>
      <c r="I38" s="51"/>
      <c r="J38" s="52"/>
      <c r="K38" s="185"/>
      <c r="L38" s="186"/>
      <c r="M38" s="186"/>
      <c r="N38" s="188"/>
      <c r="O38" s="185"/>
      <c r="P38" s="186"/>
      <c r="Q38" s="186"/>
      <c r="R38" s="188"/>
      <c r="S38" s="185"/>
      <c r="T38" s="186"/>
      <c r="U38" s="186"/>
      <c r="V38" s="188"/>
      <c r="W38" s="185"/>
      <c r="X38" s="186"/>
      <c r="Y38" s="186"/>
      <c r="Z38" s="188"/>
      <c r="AA38" s="185"/>
      <c r="AB38" s="186"/>
      <c r="AC38" s="186"/>
      <c r="AD38" s="186"/>
      <c r="AE38" s="8"/>
      <c r="AF38" s="41" t="s">
        <v>88</v>
      </c>
      <c r="AG38" s="40"/>
      <c r="AH38" s="40"/>
      <c r="AI38" s="41"/>
      <c r="AJ38" s="41"/>
      <c r="AK38" s="41"/>
      <c r="AL38" s="40" t="s">
        <v>88</v>
      </c>
      <c r="AM38" s="43"/>
      <c r="AN38" s="53"/>
      <c r="AO38" s="77"/>
      <c r="AP38" s="77"/>
      <c r="AQ38" s="77"/>
      <c r="AU38" s="9"/>
    </row>
    <row r="39" spans="1:47" ht="15.75" x14ac:dyDescent="0.25">
      <c r="A39" s="7"/>
      <c r="B39" s="27"/>
      <c r="C39" s="28">
        <v>0</v>
      </c>
      <c r="D39" s="34" t="s">
        <v>89</v>
      </c>
      <c r="E39" s="35">
        <v>1.1499999999999999</v>
      </c>
      <c r="F39" s="45"/>
      <c r="G39" s="37">
        <f t="shared" si="6"/>
        <v>0</v>
      </c>
      <c r="H39" s="38"/>
      <c r="I39" s="51"/>
      <c r="J39" s="52"/>
      <c r="K39" s="185"/>
      <c r="L39" s="186"/>
      <c r="M39" s="186"/>
      <c r="N39" s="188"/>
      <c r="O39" s="185"/>
      <c r="P39" s="186"/>
      <c r="Q39" s="186"/>
      <c r="R39" s="188"/>
      <c r="S39" s="185"/>
      <c r="T39" s="186"/>
      <c r="U39" s="186"/>
      <c r="V39" s="188"/>
      <c r="W39" s="185"/>
      <c r="X39" s="186"/>
      <c r="Y39" s="186"/>
      <c r="Z39" s="188"/>
      <c r="AA39" s="185"/>
      <c r="AB39" s="186"/>
      <c r="AC39" s="186"/>
      <c r="AD39" s="186"/>
      <c r="AE39" s="8"/>
      <c r="AF39" s="41" t="s">
        <v>90</v>
      </c>
      <c r="AG39" s="40"/>
      <c r="AH39" s="40"/>
      <c r="AI39" s="41"/>
      <c r="AJ39" s="41"/>
      <c r="AK39" s="41"/>
      <c r="AL39" s="40" t="s">
        <v>90</v>
      </c>
      <c r="AM39" s="43"/>
      <c r="AN39" s="53"/>
      <c r="AO39" s="77"/>
      <c r="AP39" s="77"/>
      <c r="AQ39" s="77"/>
      <c r="AU39" s="9"/>
    </row>
    <row r="40" spans="1:47" ht="15.75" x14ac:dyDescent="0.25">
      <c r="A40" s="7"/>
      <c r="B40" s="27"/>
      <c r="C40" s="28">
        <v>0</v>
      </c>
      <c r="D40" s="34" t="s">
        <v>51</v>
      </c>
      <c r="E40" s="35">
        <v>0.21</v>
      </c>
      <c r="F40" s="45"/>
      <c r="G40" s="37">
        <f t="shared" si="6"/>
        <v>0</v>
      </c>
      <c r="H40" s="38"/>
      <c r="I40" s="51"/>
      <c r="J40" s="52"/>
      <c r="K40" s="185"/>
      <c r="L40" s="186"/>
      <c r="M40" s="186"/>
      <c r="N40" s="188"/>
      <c r="O40" s="185"/>
      <c r="P40" s="186"/>
      <c r="Q40" s="186"/>
      <c r="R40" s="188"/>
      <c r="S40" s="185"/>
      <c r="T40" s="186"/>
      <c r="U40" s="186"/>
      <c r="V40" s="188"/>
      <c r="W40" s="185"/>
      <c r="X40" s="186"/>
      <c r="Y40" s="186"/>
      <c r="Z40" s="188"/>
      <c r="AA40" s="185"/>
      <c r="AB40" s="186"/>
      <c r="AC40" s="186"/>
      <c r="AD40" s="186"/>
      <c r="AE40" s="8"/>
      <c r="AF40" s="41" t="s">
        <v>91</v>
      </c>
      <c r="AG40" s="40"/>
      <c r="AH40" s="40"/>
      <c r="AI40" s="41"/>
      <c r="AJ40" s="41"/>
      <c r="AK40" s="41"/>
      <c r="AL40" s="40" t="s">
        <v>91</v>
      </c>
      <c r="AM40" s="43"/>
      <c r="AN40" s="53"/>
      <c r="AO40" s="78"/>
      <c r="AP40" s="78"/>
      <c r="AQ40" s="78"/>
      <c r="AU40" s="9"/>
    </row>
    <row r="41" spans="1:47" ht="15.75" x14ac:dyDescent="0.25">
      <c r="A41" s="7"/>
      <c r="B41" s="27"/>
      <c r="C41" s="28">
        <v>0</v>
      </c>
      <c r="D41" s="34" t="s">
        <v>53</v>
      </c>
      <c r="E41" s="35">
        <v>2</v>
      </c>
      <c r="F41" s="45"/>
      <c r="G41" s="37">
        <f t="shared" si="6"/>
        <v>0</v>
      </c>
      <c r="H41" s="38"/>
      <c r="I41" s="51"/>
      <c r="J41" s="52"/>
      <c r="K41" s="185"/>
      <c r="L41" s="186"/>
      <c r="M41" s="186"/>
      <c r="N41" s="188"/>
      <c r="O41" s="185"/>
      <c r="P41" s="186"/>
      <c r="Q41" s="186"/>
      <c r="R41" s="188"/>
      <c r="S41" s="185"/>
      <c r="T41" s="186"/>
      <c r="U41" s="186"/>
      <c r="V41" s="188"/>
      <c r="W41" s="185"/>
      <c r="X41" s="186"/>
      <c r="Y41" s="186"/>
      <c r="Z41" s="188"/>
      <c r="AA41" s="185"/>
      <c r="AB41" s="186"/>
      <c r="AC41" s="186"/>
      <c r="AD41" s="186"/>
      <c r="AE41" s="8"/>
      <c r="AF41" s="41" t="s">
        <v>92</v>
      </c>
      <c r="AG41" s="40"/>
      <c r="AH41" s="40"/>
      <c r="AI41" s="41"/>
      <c r="AJ41" s="41"/>
      <c r="AK41" s="41"/>
      <c r="AL41" s="40" t="s">
        <v>92</v>
      </c>
      <c r="AM41" s="43"/>
      <c r="AN41" s="53"/>
      <c r="AU41" s="9"/>
    </row>
    <row r="42" spans="1:47" ht="19.5" thickBot="1" x14ac:dyDescent="0.3">
      <c r="A42" s="7"/>
      <c r="B42" s="79" t="s">
        <v>55</v>
      </c>
      <c r="C42" s="80">
        <f>SUM(C24:C41)</f>
        <v>0</v>
      </c>
      <c r="D42" s="81" t="s">
        <v>55</v>
      </c>
      <c r="E42" s="82"/>
      <c r="F42" s="83"/>
      <c r="G42" s="84">
        <f>SUM(G24:G41)</f>
        <v>0</v>
      </c>
      <c r="H42" s="38"/>
      <c r="I42" s="51"/>
      <c r="J42" s="52"/>
      <c r="K42" s="185"/>
      <c r="L42" s="186"/>
      <c r="M42" s="186"/>
      <c r="N42" s="188"/>
      <c r="O42" s="185"/>
      <c r="P42" s="186"/>
      <c r="Q42" s="186"/>
      <c r="R42" s="188"/>
      <c r="S42" s="185"/>
      <c r="T42" s="186"/>
      <c r="U42" s="186"/>
      <c r="V42" s="188"/>
      <c r="W42" s="185"/>
      <c r="X42" s="186"/>
      <c r="Y42" s="186"/>
      <c r="Z42" s="188"/>
      <c r="AA42" s="185"/>
      <c r="AB42" s="186"/>
      <c r="AC42" s="186"/>
      <c r="AD42" s="186"/>
      <c r="AE42" s="8"/>
      <c r="AF42" s="41" t="s">
        <v>93</v>
      </c>
      <c r="AG42" s="40"/>
      <c r="AH42" s="40"/>
      <c r="AI42" s="41"/>
      <c r="AJ42" s="41"/>
      <c r="AK42" s="41"/>
      <c r="AL42" s="40" t="s">
        <v>93</v>
      </c>
      <c r="AM42" s="43"/>
      <c r="AN42" s="53"/>
      <c r="AU42" s="9"/>
    </row>
    <row r="43" spans="1:47" ht="15.75" x14ac:dyDescent="0.25">
      <c r="A43" s="7"/>
      <c r="B43" s="225">
        <f>C54-G54</f>
        <v>0</v>
      </c>
      <c r="C43" s="226"/>
      <c r="D43" s="229" t="s">
        <v>94</v>
      </c>
      <c r="E43" s="230"/>
      <c r="F43" s="233" t="str">
        <f>IF(C54&lt;&gt;0, B43/C54, "0%")</f>
        <v>0%</v>
      </c>
      <c r="G43" s="234"/>
      <c r="H43" s="29"/>
      <c r="I43" s="51"/>
      <c r="J43" s="52"/>
      <c r="K43" s="185"/>
      <c r="L43" s="186"/>
      <c r="M43" s="186"/>
      <c r="N43" s="188"/>
      <c r="O43" s="185"/>
      <c r="P43" s="186"/>
      <c r="Q43" s="186"/>
      <c r="R43" s="188"/>
      <c r="S43" s="185"/>
      <c r="T43" s="186"/>
      <c r="U43" s="186"/>
      <c r="V43" s="188"/>
      <c r="W43" s="185"/>
      <c r="X43" s="186"/>
      <c r="Y43" s="186"/>
      <c r="Z43" s="188"/>
      <c r="AA43" s="185"/>
      <c r="AB43" s="186"/>
      <c r="AC43" s="186"/>
      <c r="AD43" s="186"/>
      <c r="AE43" s="8"/>
      <c r="AF43" s="41" t="s">
        <v>95</v>
      </c>
      <c r="AG43" s="40"/>
      <c r="AH43" s="40"/>
      <c r="AI43" s="41"/>
      <c r="AJ43" s="41"/>
      <c r="AK43" s="41"/>
      <c r="AL43" s="40" t="s">
        <v>95</v>
      </c>
      <c r="AM43" s="43"/>
      <c r="AN43" s="53"/>
      <c r="AU43" s="9"/>
    </row>
    <row r="44" spans="1:47" ht="16.5" thickBot="1" x14ac:dyDescent="0.3">
      <c r="A44" s="7"/>
      <c r="B44" s="227"/>
      <c r="C44" s="228"/>
      <c r="D44" s="231"/>
      <c r="E44" s="232"/>
      <c r="F44" s="235"/>
      <c r="G44" s="236"/>
      <c r="H44" s="38"/>
      <c r="I44" s="51"/>
      <c r="J44" s="52"/>
      <c r="K44" s="185"/>
      <c r="L44" s="186"/>
      <c r="M44" s="186"/>
      <c r="N44" s="188"/>
      <c r="O44" s="185"/>
      <c r="P44" s="186"/>
      <c r="Q44" s="186"/>
      <c r="R44" s="188"/>
      <c r="S44" s="185"/>
      <c r="T44" s="186"/>
      <c r="U44" s="186"/>
      <c r="V44" s="188"/>
      <c r="W44" s="185"/>
      <c r="X44" s="186"/>
      <c r="Y44" s="186"/>
      <c r="Z44" s="188"/>
      <c r="AA44" s="185"/>
      <c r="AB44" s="186"/>
      <c r="AC44" s="186"/>
      <c r="AD44" s="186"/>
      <c r="AE44" s="8"/>
      <c r="AF44" s="85" t="s">
        <v>96</v>
      </c>
      <c r="AG44" s="86"/>
      <c r="AH44" s="86"/>
      <c r="AI44" s="85"/>
      <c r="AJ44" s="85"/>
      <c r="AK44" s="87"/>
      <c r="AL44" s="86" t="s">
        <v>96</v>
      </c>
      <c r="AM44" s="88"/>
      <c r="AN44" s="53"/>
      <c r="AU44" s="9"/>
    </row>
    <row r="45" spans="1:47" ht="15.75" x14ac:dyDescent="0.25">
      <c r="A45" s="7"/>
      <c r="B45" s="14" t="s">
        <v>10</v>
      </c>
      <c r="C45" s="15" t="s">
        <v>11</v>
      </c>
      <c r="D45" s="16"/>
      <c r="E45" s="17" t="s">
        <v>12</v>
      </c>
      <c r="F45" s="18" t="s">
        <v>13</v>
      </c>
      <c r="G45" s="19" t="s">
        <v>14</v>
      </c>
      <c r="H45" s="38"/>
      <c r="I45" s="51"/>
      <c r="J45" s="52"/>
      <c r="K45" s="185"/>
      <c r="L45" s="186"/>
      <c r="M45" s="186"/>
      <c r="N45" s="188"/>
      <c r="O45" s="185"/>
      <c r="P45" s="186"/>
      <c r="Q45" s="186"/>
      <c r="R45" s="188"/>
      <c r="S45" s="185"/>
      <c r="T45" s="186"/>
      <c r="U45" s="186"/>
      <c r="V45" s="188"/>
      <c r="W45" s="185"/>
      <c r="X45" s="186"/>
      <c r="Y45" s="186"/>
      <c r="Z45" s="188"/>
      <c r="AA45" s="185"/>
      <c r="AB45" s="186"/>
      <c r="AC45" s="186"/>
      <c r="AD45" s="186"/>
      <c r="AE45" s="8"/>
      <c r="AU45" s="9"/>
    </row>
    <row r="46" spans="1:47" ht="15.75" x14ac:dyDescent="0.25">
      <c r="A46" s="7"/>
      <c r="B46" s="27"/>
      <c r="C46" s="28">
        <v>0</v>
      </c>
      <c r="D46" s="179" t="s">
        <v>36</v>
      </c>
      <c r="E46" s="168"/>
      <c r="F46" s="168"/>
      <c r="G46" s="168"/>
      <c r="H46" s="38"/>
      <c r="I46" s="51"/>
      <c r="J46" s="52"/>
      <c r="K46" s="185"/>
      <c r="L46" s="186"/>
      <c r="M46" s="186"/>
      <c r="N46" s="188"/>
      <c r="O46" s="185"/>
      <c r="P46" s="186"/>
      <c r="Q46" s="186"/>
      <c r="R46" s="188"/>
      <c r="S46" s="185"/>
      <c r="T46" s="186"/>
      <c r="U46" s="186"/>
      <c r="V46" s="188"/>
      <c r="W46" s="185"/>
      <c r="X46" s="186"/>
      <c r="Y46" s="186"/>
      <c r="Z46" s="188"/>
      <c r="AA46" s="185"/>
      <c r="AB46" s="186"/>
      <c r="AC46" s="186"/>
      <c r="AD46" s="186"/>
      <c r="AE46" s="8"/>
      <c r="AF46" s="237" t="s">
        <v>97</v>
      </c>
      <c r="AG46" s="238"/>
      <c r="AH46" s="238"/>
      <c r="AI46" s="238"/>
      <c r="AJ46" s="238"/>
      <c r="AK46" s="238"/>
      <c r="AL46" s="238"/>
      <c r="AM46" s="238"/>
      <c r="AN46" s="238"/>
      <c r="AO46" s="238"/>
      <c r="AP46" s="239"/>
      <c r="AU46" s="9"/>
    </row>
    <row r="47" spans="1:47" ht="15.75" x14ac:dyDescent="0.25">
      <c r="A47" s="7"/>
      <c r="B47" s="27"/>
      <c r="C47" s="28">
        <v>0</v>
      </c>
      <c r="D47" s="50" t="s">
        <v>38</v>
      </c>
      <c r="E47" s="35">
        <v>350</v>
      </c>
      <c r="F47" s="45"/>
      <c r="G47" s="37">
        <f t="shared" ref="G47:G48" si="7">E47*F47</f>
        <v>0</v>
      </c>
      <c r="H47" s="38"/>
      <c r="I47" s="51"/>
      <c r="J47" s="52"/>
      <c r="K47" s="185"/>
      <c r="L47" s="186"/>
      <c r="M47" s="186"/>
      <c r="N47" s="188"/>
      <c r="O47" s="185"/>
      <c r="P47" s="186"/>
      <c r="Q47" s="186"/>
      <c r="R47" s="188"/>
      <c r="S47" s="185"/>
      <c r="T47" s="186"/>
      <c r="U47" s="186"/>
      <c r="V47" s="188"/>
      <c r="W47" s="185"/>
      <c r="X47" s="186"/>
      <c r="Y47" s="186"/>
      <c r="Z47" s="188"/>
      <c r="AA47" s="185"/>
      <c r="AB47" s="186"/>
      <c r="AC47" s="186"/>
      <c r="AD47" s="186"/>
      <c r="AE47" s="8"/>
      <c r="AF47" s="240"/>
      <c r="AG47" s="241"/>
      <c r="AH47" s="241"/>
      <c r="AI47" s="241"/>
      <c r="AJ47" s="241"/>
      <c r="AK47" s="241"/>
      <c r="AL47" s="241"/>
      <c r="AM47" s="241"/>
      <c r="AN47" s="241"/>
      <c r="AO47" s="241"/>
      <c r="AP47" s="242"/>
      <c r="AU47" s="9"/>
    </row>
    <row r="48" spans="1:47" ht="19.5" thickBot="1" x14ac:dyDescent="0.3">
      <c r="A48" s="7"/>
      <c r="B48" s="27"/>
      <c r="C48" s="28">
        <v>0</v>
      </c>
      <c r="D48" s="54" t="s">
        <v>41</v>
      </c>
      <c r="E48" s="35">
        <v>350</v>
      </c>
      <c r="F48" s="45"/>
      <c r="G48" s="37">
        <f t="shared" si="7"/>
        <v>0</v>
      </c>
      <c r="H48" s="89"/>
      <c r="I48" s="90"/>
      <c r="J48" s="91"/>
      <c r="K48" s="243"/>
      <c r="L48" s="244"/>
      <c r="M48" s="244"/>
      <c r="N48" s="245"/>
      <c r="O48" s="243"/>
      <c r="P48" s="244"/>
      <c r="Q48" s="244"/>
      <c r="R48" s="245"/>
      <c r="S48" s="243"/>
      <c r="T48" s="244"/>
      <c r="U48" s="244"/>
      <c r="V48" s="245"/>
      <c r="W48" s="243"/>
      <c r="X48" s="244"/>
      <c r="Y48" s="244"/>
      <c r="Z48" s="245"/>
      <c r="AA48" s="243"/>
      <c r="AB48" s="244"/>
      <c r="AC48" s="244"/>
      <c r="AD48" s="244"/>
      <c r="AE48" s="92"/>
      <c r="AF48" s="93"/>
      <c r="AG48" s="94"/>
      <c r="AH48" s="94"/>
      <c r="AI48" s="94"/>
      <c r="AJ48" s="94"/>
      <c r="AK48" s="94"/>
      <c r="AL48" s="94"/>
      <c r="AM48" s="94"/>
      <c r="AN48" s="94"/>
      <c r="AO48" s="94"/>
      <c r="AP48" s="94"/>
      <c r="AQ48" s="95"/>
      <c r="AR48" s="95"/>
      <c r="AS48" s="95"/>
      <c r="AT48" s="95"/>
      <c r="AU48" s="96"/>
    </row>
    <row r="49" spans="1:45" ht="15.75" x14ac:dyDescent="0.25">
      <c r="A49" s="7"/>
      <c r="B49" s="27"/>
      <c r="C49" s="28">
        <v>0</v>
      </c>
      <c r="D49" s="191" t="s">
        <v>43</v>
      </c>
      <c r="E49" s="192"/>
      <c r="F49" s="192"/>
      <c r="G49" s="192"/>
      <c r="H49" s="7"/>
    </row>
    <row r="50" spans="1:45" ht="15.75" x14ac:dyDescent="0.25">
      <c r="A50" s="7"/>
      <c r="B50" s="27"/>
      <c r="C50" s="28">
        <v>0</v>
      </c>
      <c r="D50" s="34" t="s">
        <v>46</v>
      </c>
      <c r="E50" s="35">
        <v>1.8</v>
      </c>
      <c r="F50" s="45"/>
      <c r="G50" s="37">
        <f t="shared" ref="G50:G53" si="8">E50*F50</f>
        <v>0</v>
      </c>
      <c r="H50" s="7"/>
      <c r="I50" s="98"/>
    </row>
    <row r="51" spans="1:45" ht="15.75" x14ac:dyDescent="0.25">
      <c r="A51" s="7"/>
      <c r="B51" s="27"/>
      <c r="C51" s="28">
        <v>0</v>
      </c>
      <c r="D51" s="34" t="s">
        <v>98</v>
      </c>
      <c r="E51" s="35">
        <v>1.2</v>
      </c>
      <c r="F51" s="45"/>
      <c r="G51" s="37">
        <f t="shared" si="8"/>
        <v>0</v>
      </c>
      <c r="H51" s="7"/>
      <c r="I51" s="99"/>
    </row>
    <row r="52" spans="1:45" ht="15.75" x14ac:dyDescent="0.25">
      <c r="A52" s="7"/>
      <c r="B52" s="27"/>
      <c r="C52" s="28">
        <v>0</v>
      </c>
      <c r="D52" s="34" t="s">
        <v>51</v>
      </c>
      <c r="E52" s="35">
        <v>0.21</v>
      </c>
      <c r="F52" s="45"/>
      <c r="G52" s="37">
        <f t="shared" si="8"/>
        <v>0</v>
      </c>
      <c r="H52" s="7"/>
      <c r="I52" s="100"/>
    </row>
    <row r="53" spans="1:45" ht="15.75" x14ac:dyDescent="0.25">
      <c r="A53" s="7"/>
      <c r="B53" s="27"/>
      <c r="C53" s="28">
        <v>0</v>
      </c>
      <c r="D53" s="34" t="s">
        <v>53</v>
      </c>
      <c r="E53" s="35">
        <v>2</v>
      </c>
      <c r="F53" s="45"/>
      <c r="G53" s="37">
        <f t="shared" si="8"/>
        <v>0</v>
      </c>
      <c r="H53" s="7"/>
      <c r="I53" s="101"/>
    </row>
    <row r="54" spans="1:45" ht="19.5" thickBot="1" x14ac:dyDescent="0.3">
      <c r="A54" s="7"/>
      <c r="B54" s="57" t="s">
        <v>55</v>
      </c>
      <c r="C54" s="58">
        <f>SUM(C46:C53)</f>
        <v>0</v>
      </c>
      <c r="D54" s="59" t="s">
        <v>55</v>
      </c>
      <c r="E54" s="60"/>
      <c r="F54" s="61"/>
      <c r="G54" s="62">
        <f>SUM(G46:G53)</f>
        <v>0</v>
      </c>
      <c r="H54" s="7"/>
      <c r="I54" s="102"/>
    </row>
    <row r="55" spans="1:45" ht="15.75" x14ac:dyDescent="0.25">
      <c r="A55" s="7"/>
      <c r="B55" s="246">
        <f>C66-G66</f>
        <v>0</v>
      </c>
      <c r="C55" s="247"/>
      <c r="D55" s="250" t="s">
        <v>99</v>
      </c>
      <c r="E55" s="251"/>
      <c r="F55" s="254" t="str">
        <f>IF(C66&lt;&gt;0, B55/C66, "0%")</f>
        <v>0%</v>
      </c>
      <c r="G55" s="255"/>
      <c r="H55" s="7"/>
      <c r="I55" s="103"/>
    </row>
    <row r="56" spans="1:45" ht="16.5" thickBot="1" x14ac:dyDescent="0.3">
      <c r="A56" s="7"/>
      <c r="B56" s="248"/>
      <c r="C56" s="249"/>
      <c r="D56" s="252"/>
      <c r="E56" s="253"/>
      <c r="F56" s="256"/>
      <c r="G56" s="257"/>
      <c r="H56" s="7"/>
      <c r="I56" s="104"/>
    </row>
    <row r="57" spans="1:45" ht="15.75" x14ac:dyDescent="0.25">
      <c r="A57" s="7"/>
      <c r="B57" s="14" t="s">
        <v>10</v>
      </c>
      <c r="C57" s="15" t="s">
        <v>11</v>
      </c>
      <c r="D57" s="16"/>
      <c r="E57" s="17" t="s">
        <v>12</v>
      </c>
      <c r="F57" s="18" t="s">
        <v>13</v>
      </c>
      <c r="G57" s="19" t="s">
        <v>14</v>
      </c>
      <c r="H57" s="7"/>
      <c r="I57" s="105"/>
    </row>
    <row r="58" spans="1:45" ht="15.75" x14ac:dyDescent="0.25">
      <c r="A58" s="7"/>
      <c r="B58" s="27"/>
      <c r="C58" s="28">
        <v>0</v>
      </c>
      <c r="D58" s="179" t="s">
        <v>36</v>
      </c>
      <c r="E58" s="168"/>
      <c r="F58" s="168"/>
      <c r="G58" s="168"/>
      <c r="H58" s="7"/>
      <c r="I58" s="106"/>
    </row>
    <row r="59" spans="1:45" ht="15.75" x14ac:dyDescent="0.25">
      <c r="A59" s="7"/>
      <c r="B59" s="27"/>
      <c r="C59" s="28">
        <v>0</v>
      </c>
      <c r="D59" s="50" t="s">
        <v>38</v>
      </c>
      <c r="E59" s="35">
        <v>350</v>
      </c>
      <c r="F59" s="45"/>
      <c r="G59" s="37">
        <f t="shared" ref="G59:G60" si="9">E59*F59</f>
        <v>0</v>
      </c>
      <c r="H59" s="7"/>
      <c r="I59" s="107"/>
    </row>
    <row r="60" spans="1:45" ht="15.75" x14ac:dyDescent="0.25">
      <c r="A60" s="7"/>
      <c r="B60" s="27"/>
      <c r="C60" s="28">
        <v>0</v>
      </c>
      <c r="D60" s="54" t="s">
        <v>41</v>
      </c>
      <c r="E60" s="35">
        <v>350</v>
      </c>
      <c r="F60" s="45"/>
      <c r="G60" s="37">
        <f t="shared" si="9"/>
        <v>0</v>
      </c>
      <c r="H60" s="7"/>
    </row>
    <row r="61" spans="1:45" ht="15.75" x14ac:dyDescent="0.25">
      <c r="A61" s="7"/>
      <c r="B61" s="27"/>
      <c r="C61" s="28">
        <v>0</v>
      </c>
      <c r="D61" s="191" t="s">
        <v>43</v>
      </c>
      <c r="E61" s="192"/>
      <c r="F61" s="192"/>
      <c r="G61" s="192"/>
      <c r="H61" s="7"/>
    </row>
    <row r="62" spans="1:45" ht="15.75" x14ac:dyDescent="0.25">
      <c r="A62" s="7"/>
      <c r="B62" s="27"/>
      <c r="C62" s="28">
        <v>0</v>
      </c>
      <c r="D62" s="34" t="s">
        <v>46</v>
      </c>
      <c r="E62" s="35">
        <v>1.8</v>
      </c>
      <c r="F62" s="45"/>
      <c r="G62" s="37">
        <f t="shared" ref="G62:G65" si="10">E62*F62</f>
        <v>0</v>
      </c>
      <c r="H62" s="7"/>
    </row>
    <row r="63" spans="1:45" ht="15.75" x14ac:dyDescent="0.25">
      <c r="A63" s="7"/>
      <c r="B63" s="27"/>
      <c r="C63" s="28">
        <v>0</v>
      </c>
      <c r="D63" s="34" t="s">
        <v>100</v>
      </c>
      <c r="E63" s="35">
        <v>1.2</v>
      </c>
      <c r="F63" s="45"/>
      <c r="G63" s="37">
        <f t="shared" si="10"/>
        <v>0</v>
      </c>
      <c r="H63" s="7"/>
      <c r="AR63" s="97"/>
      <c r="AS63" s="97"/>
    </row>
    <row r="64" spans="1:45" ht="15.75" x14ac:dyDescent="0.25">
      <c r="A64" s="7"/>
      <c r="B64" s="27"/>
      <c r="C64" s="28">
        <v>0</v>
      </c>
      <c r="D64" s="34" t="s">
        <v>51</v>
      </c>
      <c r="E64" s="35">
        <v>0.21</v>
      </c>
      <c r="F64" s="45"/>
      <c r="G64" s="37">
        <f t="shared" si="10"/>
        <v>0</v>
      </c>
      <c r="H64" s="7"/>
      <c r="AR64" s="97"/>
      <c r="AS64" s="97"/>
    </row>
    <row r="65" spans="1:45" ht="15.75" x14ac:dyDescent="0.25">
      <c r="A65" s="7"/>
      <c r="B65" s="27"/>
      <c r="C65" s="28">
        <v>0</v>
      </c>
      <c r="D65" s="34" t="s">
        <v>53</v>
      </c>
      <c r="E65" s="35">
        <v>2</v>
      </c>
      <c r="F65" s="45"/>
      <c r="G65" s="37">
        <f t="shared" si="10"/>
        <v>0</v>
      </c>
      <c r="H65" s="7"/>
      <c r="AR65" s="97"/>
      <c r="AS65" s="97"/>
    </row>
    <row r="66" spans="1:45" ht="19.5" thickBot="1" x14ac:dyDescent="0.3">
      <c r="A66" s="108"/>
      <c r="B66" s="57" t="s">
        <v>55</v>
      </c>
      <c r="C66" s="58">
        <f>SUM(C58:C65)</f>
        <v>0</v>
      </c>
      <c r="D66" s="59" t="s">
        <v>55</v>
      </c>
      <c r="E66" s="60"/>
      <c r="F66" s="61"/>
      <c r="G66" s="62">
        <f>SUM(G58:G65)</f>
        <v>0</v>
      </c>
      <c r="H66" s="108"/>
      <c r="AR66" s="97"/>
      <c r="AS66" s="97"/>
    </row>
    <row r="67" spans="1:45" x14ac:dyDescent="0.25">
      <c r="AR67" s="97"/>
      <c r="AS67" s="97"/>
    </row>
    <row r="68" spans="1:45" x14ac:dyDescent="0.25">
      <c r="AR68" s="97"/>
      <c r="AS68" s="97"/>
    </row>
    <row r="69" spans="1:45" x14ac:dyDescent="0.25">
      <c r="AR69" s="97"/>
      <c r="AS69" s="97"/>
    </row>
    <row r="70" spans="1:45" x14ac:dyDescent="0.25">
      <c r="AR70" s="97"/>
      <c r="AS70" s="97"/>
    </row>
    <row r="71" spans="1:45" x14ac:dyDescent="0.25">
      <c r="AR71" s="97"/>
      <c r="AS71" s="97"/>
    </row>
    <row r="72" spans="1:45" x14ac:dyDescent="0.25">
      <c r="AR72" s="97"/>
      <c r="AS72" s="97"/>
    </row>
    <row r="73" spans="1:45" x14ac:dyDescent="0.25">
      <c r="AR73" s="97"/>
      <c r="AS73" s="97"/>
    </row>
    <row r="74" spans="1:45" x14ac:dyDescent="0.25">
      <c r="AR74" s="97"/>
      <c r="AS74" s="97"/>
    </row>
    <row r="88" spans="1:1" x14ac:dyDescent="0.25">
      <c r="A88" s="110"/>
    </row>
  </sheetData>
  <mergeCells count="443">
    <mergeCell ref="I1:AD3"/>
    <mergeCell ref="B5:C6"/>
    <mergeCell ref="D5:E6"/>
    <mergeCell ref="F5:G6"/>
    <mergeCell ref="I5:J6"/>
    <mergeCell ref="K5:N6"/>
    <mergeCell ref="O5:R6"/>
    <mergeCell ref="S5:V6"/>
    <mergeCell ref="W5:Z6"/>
    <mergeCell ref="AA5:AD6"/>
    <mergeCell ref="AF5:AL6"/>
    <mergeCell ref="AM5:AM6"/>
    <mergeCell ref="AO5:AR6"/>
    <mergeCell ref="K7:AD8"/>
    <mergeCell ref="AF7:AF8"/>
    <mergeCell ref="AG7:AG8"/>
    <mergeCell ref="AH7:AH8"/>
    <mergeCell ref="AI7:AK8"/>
    <mergeCell ref="AL7:AM8"/>
    <mergeCell ref="AA9:AD9"/>
    <mergeCell ref="I10:J10"/>
    <mergeCell ref="K10:N10"/>
    <mergeCell ref="O10:R10"/>
    <mergeCell ref="S10:V10"/>
    <mergeCell ref="W10:Z10"/>
    <mergeCell ref="AA10:AD10"/>
    <mergeCell ref="D8:G8"/>
    <mergeCell ref="I9:J9"/>
    <mergeCell ref="K9:N9"/>
    <mergeCell ref="O9:R9"/>
    <mergeCell ref="S9:V9"/>
    <mergeCell ref="W9:Z9"/>
    <mergeCell ref="W11:X11"/>
    <mergeCell ref="Y11:Z11"/>
    <mergeCell ref="AA11:AB11"/>
    <mergeCell ref="AC11:AD11"/>
    <mergeCell ref="D12:G12"/>
    <mergeCell ref="K12:L12"/>
    <mergeCell ref="M12:N12"/>
    <mergeCell ref="O12:P12"/>
    <mergeCell ref="Q12:R12"/>
    <mergeCell ref="S12:T12"/>
    <mergeCell ref="K11:L11"/>
    <mergeCell ref="M11:N11"/>
    <mergeCell ref="O11:P11"/>
    <mergeCell ref="Q11:R11"/>
    <mergeCell ref="S11:T11"/>
    <mergeCell ref="U11:V11"/>
    <mergeCell ref="AA13:AB13"/>
    <mergeCell ref="AC13:AD13"/>
    <mergeCell ref="AO13:AS14"/>
    <mergeCell ref="W14:X14"/>
    <mergeCell ref="Y14:Z14"/>
    <mergeCell ref="AA14:AB14"/>
    <mergeCell ref="AC14:AD14"/>
    <mergeCell ref="U12:V12"/>
    <mergeCell ref="W12:X12"/>
    <mergeCell ref="Y12:Z12"/>
    <mergeCell ref="AA12:AB12"/>
    <mergeCell ref="AC12:AD12"/>
    <mergeCell ref="K14:L14"/>
    <mergeCell ref="M14:N14"/>
    <mergeCell ref="O14:P14"/>
    <mergeCell ref="Q14:R14"/>
    <mergeCell ref="S14:T14"/>
    <mergeCell ref="U14:V14"/>
    <mergeCell ref="U13:V13"/>
    <mergeCell ref="W13:X13"/>
    <mergeCell ref="Y13:Z13"/>
    <mergeCell ref="K13:L13"/>
    <mergeCell ref="M13:N13"/>
    <mergeCell ref="O13:P13"/>
    <mergeCell ref="Q13:R13"/>
    <mergeCell ref="S13:T13"/>
    <mergeCell ref="S16:T16"/>
    <mergeCell ref="U16:V16"/>
    <mergeCell ref="U15:V15"/>
    <mergeCell ref="W15:X15"/>
    <mergeCell ref="Y15:Z15"/>
    <mergeCell ref="AA15:AB15"/>
    <mergeCell ref="AC15:AD15"/>
    <mergeCell ref="AQ15:AS15"/>
    <mergeCell ref="D15:G15"/>
    <mergeCell ref="K15:L15"/>
    <mergeCell ref="M15:N15"/>
    <mergeCell ref="O15:P15"/>
    <mergeCell ref="Q15:R15"/>
    <mergeCell ref="S15:T15"/>
    <mergeCell ref="AQ16:AS19"/>
    <mergeCell ref="K17:L17"/>
    <mergeCell ref="M17:N17"/>
    <mergeCell ref="O17:P17"/>
    <mergeCell ref="Q17:R17"/>
    <mergeCell ref="S17:T17"/>
    <mergeCell ref="U17:V17"/>
    <mergeCell ref="W17:X17"/>
    <mergeCell ref="Y17:Z17"/>
    <mergeCell ref="AA17:AB17"/>
    <mergeCell ref="W16:X16"/>
    <mergeCell ref="Y16:Z16"/>
    <mergeCell ref="AA16:AB16"/>
    <mergeCell ref="AC16:AD16"/>
    <mergeCell ref="AO16:AO19"/>
    <mergeCell ref="AP16:AP19"/>
    <mergeCell ref="AC17:AD17"/>
    <mergeCell ref="W18:X18"/>
    <mergeCell ref="Y18:Z18"/>
    <mergeCell ref="AA18:AB18"/>
    <mergeCell ref="K16:L16"/>
    <mergeCell ref="M16:N16"/>
    <mergeCell ref="O16:P16"/>
    <mergeCell ref="Q16:R16"/>
    <mergeCell ref="AC18:AD18"/>
    <mergeCell ref="K19:L19"/>
    <mergeCell ref="M19:N19"/>
    <mergeCell ref="O19:P19"/>
    <mergeCell ref="Q19:R19"/>
    <mergeCell ref="S19:T19"/>
    <mergeCell ref="U19:V19"/>
    <mergeCell ref="W19:X19"/>
    <mergeCell ref="Y19:Z19"/>
    <mergeCell ref="AA19:AB19"/>
    <mergeCell ref="K18:L18"/>
    <mergeCell ref="M18:N18"/>
    <mergeCell ref="O18:P18"/>
    <mergeCell ref="Q18:R18"/>
    <mergeCell ref="S18:T18"/>
    <mergeCell ref="U18:V18"/>
    <mergeCell ref="AC19:AD19"/>
    <mergeCell ref="K20:L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O20:AO23"/>
    <mergeCell ref="AP20:AP23"/>
    <mergeCell ref="AQ20:AS23"/>
    <mergeCell ref="B21:C22"/>
    <mergeCell ref="D21:E22"/>
    <mergeCell ref="F21:G22"/>
    <mergeCell ref="K21:L21"/>
    <mergeCell ref="M21:N21"/>
    <mergeCell ref="O21:P21"/>
    <mergeCell ref="AC21:AD21"/>
    <mergeCell ref="K22:L22"/>
    <mergeCell ref="M22:N22"/>
    <mergeCell ref="O22:P22"/>
    <mergeCell ref="Q22:R22"/>
    <mergeCell ref="S22:T22"/>
    <mergeCell ref="U22:V22"/>
    <mergeCell ref="W22:X22"/>
    <mergeCell ref="Y22:Z22"/>
    <mergeCell ref="AA22:AB22"/>
    <mergeCell ref="Q21:R21"/>
    <mergeCell ref="S21:T21"/>
    <mergeCell ref="U21:V21"/>
    <mergeCell ref="W21:X21"/>
    <mergeCell ref="Y21:Z21"/>
    <mergeCell ref="AA21:AB21"/>
    <mergeCell ref="AC22:AD22"/>
    <mergeCell ref="K23:L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D24:G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K25:L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K26:L26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K27:L27"/>
    <mergeCell ref="M27:N27"/>
    <mergeCell ref="O27:P27"/>
    <mergeCell ref="Q27:R27"/>
    <mergeCell ref="S27:T27"/>
    <mergeCell ref="U27:V27"/>
    <mergeCell ref="W27:X27"/>
    <mergeCell ref="Y27:Z27"/>
    <mergeCell ref="AA27:AB27"/>
    <mergeCell ref="AC27:AD27"/>
    <mergeCell ref="K28:L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D29:G29"/>
    <mergeCell ref="K29:L29"/>
    <mergeCell ref="M29:N29"/>
    <mergeCell ref="O29:P29"/>
    <mergeCell ref="Q29:R29"/>
    <mergeCell ref="S29:T29"/>
    <mergeCell ref="U29:V29"/>
    <mergeCell ref="W29:X29"/>
    <mergeCell ref="AC30:AD30"/>
    <mergeCell ref="K31:L31"/>
    <mergeCell ref="M31:N31"/>
    <mergeCell ref="O31:P31"/>
    <mergeCell ref="Q31:R31"/>
    <mergeCell ref="S31:T31"/>
    <mergeCell ref="U31:V31"/>
    <mergeCell ref="W31:X31"/>
    <mergeCell ref="Y29:Z29"/>
    <mergeCell ref="AA29:AB29"/>
    <mergeCell ref="AC29:AD29"/>
    <mergeCell ref="K30:L30"/>
    <mergeCell ref="M30:N30"/>
    <mergeCell ref="O30:P30"/>
    <mergeCell ref="Q30:R30"/>
    <mergeCell ref="S30:T30"/>
    <mergeCell ref="U30:V30"/>
    <mergeCell ref="W30:X30"/>
    <mergeCell ref="K32:L32"/>
    <mergeCell ref="M32:N32"/>
    <mergeCell ref="O32:P32"/>
    <mergeCell ref="Q32:R32"/>
    <mergeCell ref="S32:T32"/>
    <mergeCell ref="U32:V32"/>
    <mergeCell ref="W32:X32"/>
    <mergeCell ref="Y30:Z30"/>
    <mergeCell ref="AA30:AB30"/>
    <mergeCell ref="Y32:Z32"/>
    <mergeCell ref="AA32:AB32"/>
    <mergeCell ref="AC32:AD32"/>
    <mergeCell ref="AO32:AO33"/>
    <mergeCell ref="AP32:AP33"/>
    <mergeCell ref="AQ32:AQ33"/>
    <mergeCell ref="Y31:Z31"/>
    <mergeCell ref="AA31:AB31"/>
    <mergeCell ref="AC31:AD31"/>
    <mergeCell ref="W33:X33"/>
    <mergeCell ref="Y33:Z33"/>
    <mergeCell ref="AA33:AB33"/>
    <mergeCell ref="AC33:AD33"/>
    <mergeCell ref="D34:G34"/>
    <mergeCell ref="K34:L34"/>
    <mergeCell ref="M34:N34"/>
    <mergeCell ref="O34:P34"/>
    <mergeCell ref="Q34:R34"/>
    <mergeCell ref="S34:T34"/>
    <mergeCell ref="K33:L33"/>
    <mergeCell ref="M33:N33"/>
    <mergeCell ref="O33:P33"/>
    <mergeCell ref="Q33:R33"/>
    <mergeCell ref="S33:T33"/>
    <mergeCell ref="U33:V33"/>
    <mergeCell ref="AC35:AD35"/>
    <mergeCell ref="K36:L36"/>
    <mergeCell ref="M36:N36"/>
    <mergeCell ref="O36:P36"/>
    <mergeCell ref="Q36:R36"/>
    <mergeCell ref="S36:T36"/>
    <mergeCell ref="U34:V34"/>
    <mergeCell ref="W34:X34"/>
    <mergeCell ref="Y34:Z34"/>
    <mergeCell ref="AA34:AB34"/>
    <mergeCell ref="AC34:AD34"/>
    <mergeCell ref="K35:L35"/>
    <mergeCell ref="M35:N35"/>
    <mergeCell ref="O35:P35"/>
    <mergeCell ref="Q35:R35"/>
    <mergeCell ref="S35:T35"/>
    <mergeCell ref="D37:G37"/>
    <mergeCell ref="K37:L37"/>
    <mergeCell ref="M37:N37"/>
    <mergeCell ref="O37:P37"/>
    <mergeCell ref="Q37:R37"/>
    <mergeCell ref="U35:V35"/>
    <mergeCell ref="W35:X35"/>
    <mergeCell ref="Y35:Z35"/>
    <mergeCell ref="AA35:AB35"/>
    <mergeCell ref="S37:T37"/>
    <mergeCell ref="U37:V37"/>
    <mergeCell ref="W37:X37"/>
    <mergeCell ref="Y37:Z37"/>
    <mergeCell ref="AA37:AB37"/>
    <mergeCell ref="AC37:AD37"/>
    <mergeCell ref="U36:V36"/>
    <mergeCell ref="W36:X36"/>
    <mergeCell ref="Y36:Z36"/>
    <mergeCell ref="AA36:AB36"/>
    <mergeCell ref="AC36:AD36"/>
    <mergeCell ref="W38:X38"/>
    <mergeCell ref="Y38:Z38"/>
    <mergeCell ref="AA38:AB38"/>
    <mergeCell ref="AC38:AD38"/>
    <mergeCell ref="K39:L39"/>
    <mergeCell ref="M39:N39"/>
    <mergeCell ref="O39:P39"/>
    <mergeCell ref="Q39:R39"/>
    <mergeCell ref="S39:T39"/>
    <mergeCell ref="U39:V39"/>
    <mergeCell ref="K38:L38"/>
    <mergeCell ref="M38:N38"/>
    <mergeCell ref="O38:P38"/>
    <mergeCell ref="Q38:R38"/>
    <mergeCell ref="S38:T38"/>
    <mergeCell ref="U38:V38"/>
    <mergeCell ref="W39:X39"/>
    <mergeCell ref="Y39:Z39"/>
    <mergeCell ref="AA39:AB39"/>
    <mergeCell ref="AC39:AD39"/>
    <mergeCell ref="K40:L40"/>
    <mergeCell ref="M40:N40"/>
    <mergeCell ref="O40:P40"/>
    <mergeCell ref="Q40:R40"/>
    <mergeCell ref="S40:T40"/>
    <mergeCell ref="U40:V40"/>
    <mergeCell ref="W40:X40"/>
    <mergeCell ref="Y40:Z40"/>
    <mergeCell ref="AA40:AB40"/>
    <mergeCell ref="AC40:AD40"/>
    <mergeCell ref="K41:L41"/>
    <mergeCell ref="M41:N41"/>
    <mergeCell ref="O41:P41"/>
    <mergeCell ref="Q41:R41"/>
    <mergeCell ref="S41:T41"/>
    <mergeCell ref="U41:V41"/>
    <mergeCell ref="W41:X41"/>
    <mergeCell ref="Y41:Z41"/>
    <mergeCell ref="AA41:AB41"/>
    <mergeCell ref="AC41:AD41"/>
    <mergeCell ref="K42:L42"/>
    <mergeCell ref="M42:N42"/>
    <mergeCell ref="O42:P42"/>
    <mergeCell ref="Q42:R42"/>
    <mergeCell ref="S42:T42"/>
    <mergeCell ref="U42:V42"/>
    <mergeCell ref="W42:X42"/>
    <mergeCell ref="Y42:Z42"/>
    <mergeCell ref="AA42:AB42"/>
    <mergeCell ref="AC42:AD42"/>
    <mergeCell ref="B43:C44"/>
    <mergeCell ref="D43:E44"/>
    <mergeCell ref="F43:G44"/>
    <mergeCell ref="K43:L43"/>
    <mergeCell ref="M43:N43"/>
    <mergeCell ref="O43:P43"/>
    <mergeCell ref="AC43:AD43"/>
    <mergeCell ref="K44:L44"/>
    <mergeCell ref="M44:N44"/>
    <mergeCell ref="O44:P44"/>
    <mergeCell ref="Q44:R44"/>
    <mergeCell ref="S44:T44"/>
    <mergeCell ref="U44:V44"/>
    <mergeCell ref="W44:X44"/>
    <mergeCell ref="Y44:Z44"/>
    <mergeCell ref="AA44:AB44"/>
    <mergeCell ref="Q43:R43"/>
    <mergeCell ref="S43:T43"/>
    <mergeCell ref="U43:V43"/>
    <mergeCell ref="W43:X43"/>
    <mergeCell ref="Y43:Z43"/>
    <mergeCell ref="AA43:AB43"/>
    <mergeCell ref="AC44:AD44"/>
    <mergeCell ref="K45:L45"/>
    <mergeCell ref="M45:N45"/>
    <mergeCell ref="O45:P45"/>
    <mergeCell ref="Q45:R45"/>
    <mergeCell ref="S45:T45"/>
    <mergeCell ref="U45:V45"/>
    <mergeCell ref="W45:X45"/>
    <mergeCell ref="Y45:Z45"/>
    <mergeCell ref="AA45:AB45"/>
    <mergeCell ref="AC45:AD45"/>
    <mergeCell ref="D46:G46"/>
    <mergeCell ref="K46:L46"/>
    <mergeCell ref="M46:N46"/>
    <mergeCell ref="O46:P46"/>
    <mergeCell ref="Q46:R46"/>
    <mergeCell ref="S46:T46"/>
    <mergeCell ref="U46:V46"/>
    <mergeCell ref="W46:X46"/>
    <mergeCell ref="Y46:Z46"/>
    <mergeCell ref="AA46:AB46"/>
    <mergeCell ref="AC46:AD46"/>
    <mergeCell ref="AF46:AP47"/>
    <mergeCell ref="K47:L47"/>
    <mergeCell ref="M47:N47"/>
    <mergeCell ref="O47:P47"/>
    <mergeCell ref="Q47:R47"/>
    <mergeCell ref="S47:T47"/>
    <mergeCell ref="U47:V47"/>
    <mergeCell ref="W47:X47"/>
    <mergeCell ref="Y47:Z47"/>
    <mergeCell ref="AA47:AB47"/>
    <mergeCell ref="AC47:AD47"/>
    <mergeCell ref="K48:L48"/>
    <mergeCell ref="M48:N48"/>
    <mergeCell ref="O48:P48"/>
    <mergeCell ref="Q48:R48"/>
    <mergeCell ref="S48:T48"/>
    <mergeCell ref="U48:V48"/>
    <mergeCell ref="W48:X48"/>
    <mergeCell ref="D58:G58"/>
    <mergeCell ref="D61:G61"/>
    <mergeCell ref="Y48:Z48"/>
    <mergeCell ref="AA48:AB48"/>
    <mergeCell ref="AC48:AD48"/>
    <mergeCell ref="D49:G49"/>
    <mergeCell ref="B55:C56"/>
    <mergeCell ref="D55:E56"/>
    <mergeCell ref="F55:G56"/>
  </mergeCells>
  <conditionalFormatting sqref="AO36:AQ36">
    <cfRule type="cellIs" dxfId="0" priority="1" operator="greaterThan">
      <formula>7</formula>
    </cfRule>
  </conditionalFormatting>
  <dataValidations count="2">
    <dataValidation type="list" errorStyle="information" allowBlank="1" showInputMessage="1" showErrorMessage="1" errorTitle="Trigrame Incorect" error="Le trigrame saisi ne correspond pas aux testeurs de la session" sqref="AG9" xr:uid="{C1680C8D-B84C-4A18-AB37-C3835FDFE189}">
      <formula1>$AO$32:$AQ$32</formula1>
    </dataValidation>
    <dataValidation errorStyle="information" allowBlank="1" showInputMessage="1" showErrorMessage="1" errorTitle="Trigrame Incorect" error="Le trigrame saisi ne correspond pas aux testeurs de la session" sqref="AH14" xr:uid="{6486FFF6-DDF3-46F6-91BC-935E509B5113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afficher_masquer_test_1z">
                <anchor moveWithCells="1" sizeWithCells="1">
                  <from>
                    <xdr:col>30</xdr:col>
                    <xdr:colOff>28575</xdr:colOff>
                    <xdr:row>4</xdr:row>
                    <xdr:rowOff>19050</xdr:rowOff>
                  </from>
                  <to>
                    <xdr:col>30</xdr:col>
                    <xdr:colOff>657225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afficher_masquer_calcule">
                <anchor moveWithCells="1" sizeWithCells="1">
                  <from>
                    <xdr:col>0</xdr:col>
                    <xdr:colOff>47625</xdr:colOff>
                    <xdr:row>4</xdr:row>
                    <xdr:rowOff>0</xdr:rowOff>
                  </from>
                  <to>
                    <xdr:col>0</xdr:col>
                    <xdr:colOff>657225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liste_trigrame_testeurs">
                <anchor moveWithCells="1" sizeWithCells="1">
                  <from>
                    <xdr:col>43</xdr:col>
                    <xdr:colOff>257175</xdr:colOff>
                    <xdr:row>31</xdr:row>
                    <xdr:rowOff>57150</xdr:rowOff>
                  </from>
                  <to>
                    <xdr:col>45</xdr:col>
                    <xdr:colOff>200025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Origine</vt:lpstr>
      <vt:lpstr>Copietableau</vt:lpstr>
      <vt:lpstr>Copie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Bongibault</dc:creator>
  <cp:lastModifiedBy>Vincent Bongibault</cp:lastModifiedBy>
  <cp:lastPrinted>2023-06-12T14:47:36Z</cp:lastPrinted>
  <dcterms:created xsi:type="dcterms:W3CDTF">2023-06-12T14:44:42Z</dcterms:created>
  <dcterms:modified xsi:type="dcterms:W3CDTF">2023-06-12T15:35:39Z</dcterms:modified>
</cp:coreProperties>
</file>