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en\Downloads\"/>
    </mc:Choice>
  </mc:AlternateContent>
  <xr:revisionPtr revIDLastSave="0" documentId="13_ncr:1_{D06E01FC-A982-408D-BB5E-9682AD11AB33}" xr6:coauthVersionLast="47" xr6:coauthVersionMax="47" xr10:uidLastSave="{00000000-0000-0000-0000-000000000000}"/>
  <bookViews>
    <workbookView xWindow="38280" yWindow="-120" windowWidth="29040" windowHeight="15840" xr2:uid="{B74F3DF7-4CFD-4FEF-B7F5-371886FDF63C}"/>
  </bookViews>
  <sheets>
    <sheet name="Base" sheetId="2" r:id="rId1"/>
    <sheet name="Paramètres" sheetId="4" r:id="rId2"/>
  </sheets>
  <definedNames>
    <definedName name="_xlnm.Print_Area" localSheetId="0">Base!$B$4:$H$39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/>
  <c r="D9" i="4"/>
  <c r="D8" i="4"/>
  <c r="D7" i="4"/>
  <c r="E11" i="2" s="1"/>
  <c r="F11" i="2" s="1"/>
  <c r="H11" i="2" s="1"/>
  <c r="D6" i="4"/>
  <c r="E10" i="2" l="1"/>
  <c r="F10" i="2" s="1"/>
  <c r="G2" i="2"/>
  <c r="B4" i="2" s="1"/>
  <c r="B8" i="2"/>
  <c r="B9" i="2"/>
  <c r="B10" i="2" l="1"/>
  <c r="A8" i="2"/>
  <c r="B11" i="2" l="1"/>
  <c r="B12" i="2" l="1"/>
  <c r="B13" i="2" l="1"/>
  <c r="B14" i="2" l="1"/>
  <c r="B15" i="2" l="1"/>
  <c r="B16" i="2" l="1"/>
  <c r="B17" i="2" l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H10" i="2" l="1"/>
</calcChain>
</file>

<file path=xl/sharedStrings.xml><?xml version="1.0" encoding="utf-8"?>
<sst xmlns="http://schemas.openxmlformats.org/spreadsheetml/2006/main" count="49" uniqueCount="33">
  <si>
    <t>Pause</t>
  </si>
  <si>
    <t xml:space="preserve">Mois 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</si>
  <si>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</si>
  <si>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</si>
  <si>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</si>
  <si>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</si>
  <si>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</si>
  <si>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</si>
  <si>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</si>
  <si>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</si>
  <si>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</si>
  <si>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</si>
  <si>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</si>
  <si>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</si>
  <si>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</si>
  <si>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Début </t>
  </si>
  <si>
    <t xml:space="preserve">Fin </t>
  </si>
  <si>
    <t>Heures travaillées</t>
  </si>
  <si>
    <t xml:space="preserve">XXXX xxxx </t>
  </si>
  <si>
    <t xml:space="preserve">Timbrage matin </t>
  </si>
  <si>
    <t>Timbrage après-midi</t>
  </si>
  <si>
    <t xml:space="preserve">Date </t>
  </si>
  <si>
    <t xml:space="preserve">Pause </t>
  </si>
  <si>
    <t xml:space="preserve">Conditions </t>
  </si>
  <si>
    <t>Si total journée  plus de 5h pause 15 minutes</t>
  </si>
  <si>
    <t>Si total journée  plus de 7h pause 30 minutes</t>
  </si>
  <si>
    <t xml:space="preserve">Si total journée plus de 9h pause 60 minutes </t>
  </si>
  <si>
    <t>Temps de pause</t>
  </si>
  <si>
    <t>Durée travaillée</t>
  </si>
  <si>
    <t xml:space="preserve">Amplitude </t>
  </si>
  <si>
    <t>Mois</t>
  </si>
  <si>
    <t>Mois -------&gt;</t>
  </si>
  <si>
    <t>Année 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</si>
</sst>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/dd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Ebrima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0" borderId="1" xfId="0" applyBorder="1"/>
    <xf numFmtId="0" fontId="1" fillId="0" borderId="0" xfId="0" applyFont="1"/>
    <xf numFmtId="20" fontId="0" fillId="0" borderId="1" xfId="0" applyNumberFormat="1" applyBorder="1"/>
    <xf numFmtId="0" fontId="1" fillId="0" borderId="0" xfId="0" applyFont="1" applyAlignment="1">
      <alignment horizontal="right"/>
    </xf>
    <xf numFmtId="0" fontId="0" fillId="3" borderId="0" xfId="0" applyFill="1"/>
    <xf numFmtId="0" fontId="0" fillId="4" borderId="0" xfId="0" applyFill="1"/>
    <xf numFmtId="20" fontId="0" fillId="4" borderId="1" xfId="0" applyNumberFormat="1" applyFill="1" applyBorder="1"/>
    <xf numFmtId="0" fontId="3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97E52-3071-4EC8-9CB9-8F8F5CAF8967}">
  <sheetPr codeName="Feuil3"/>
  <dimension ref="A1:AN39"/>
  <sheetViews>
    <sheetView showGridLines="0" tabSelected="1" zoomScale="130" zoomScaleNormal="130" workbookViewId="0">
      <selection activeCell="G11" sqref="G11"/>
    </sheetView>
  </sheetViews>
  <sheetFormatPr baseColWidth="10" defaultRowHeight="15" x14ac:dyDescent="0.25"/>
  <cols>
    <col min="1" max="1" width="10.42578125" customWidth="1"/>
    <col min="2" max="2" width="14.7109375" customWidth="1"/>
    <col min="8" max="8" width="18.28515625" customWidth="1"/>
  </cols>
  <sheetData>
    <row r="1" spans="1:40" x14ac:dyDescent="0.25">
      <c r="A1" t="s">
        <v>31</v>
      </c>
      <c r="B1" s="13" t="s">
        <v>7</v>
      </c>
      <c r="AM1" t="s">
        <v>1</v>
      </c>
      <c r="AN1" t="s">
        <v>2</v>
      </c>
    </row>
    <row r="2" spans="1:40" x14ac:dyDescent="0.25">
      <c r="A2" t="s">
        <v>32</v>
      </c>
      <c r="B2" s="13">
        <v>2023</v>
      </c>
      <c r="E2" s="1">
        <f>DATE(B2,MONTH(1&amp;B1),1)</f>
        <v>45047</v>
      </c>
      <c r="G2" s="1">
        <f>EOMONTH(E2,0)</f>
        <v>45077</v>
      </c>
      <c r="AM2" t="s">
        <v>3</v>
      </c>
      <c r="AN2">
        <v>2022</v>
      </c>
    </row>
    <row r="3" spans="1:40" x14ac:dyDescent="0.25">
      <c r="AM3" t="s">
        <v>4</v>
      </c>
      <c r="AN3">
        <v>2023</v>
      </c>
    </row>
    <row r="4" spans="1:40" ht="18" customHeight="1" x14ac:dyDescent="0.25">
      <c r="B4" s="5" t="str">
        <f>"Période du "&amp;TEXT(E2,"jj mmmm aaaa")&amp;" au "&amp;TEXT(G2,"jj mmmm aaaa")</f>
        <v>Période du 01 mai 2023 au 31 mai 2023</v>
      </c>
      <c r="C4" s="5"/>
      <c r="D4" s="5"/>
      <c r="E4" s="5"/>
      <c r="H4" s="7" t="s">
        <v>18</v>
      </c>
      <c r="AM4" t="s">
        <v>5</v>
      </c>
      <c r="AN4">
        <v>2024</v>
      </c>
    </row>
    <row r="5" spans="1:40" ht="18" customHeight="1" x14ac:dyDescent="0.25">
      <c r="AM5" t="s">
        <v>6</v>
      </c>
      <c r="AN5">
        <v>2025</v>
      </c>
    </row>
    <row r="6" spans="1:40" ht="18" customHeight="1" x14ac:dyDescent="0.25">
      <c r="B6" s="2"/>
      <c r="C6" s="16" t="s">
        <v>19</v>
      </c>
      <c r="D6" s="16"/>
      <c r="F6" s="16" t="s">
        <v>20</v>
      </c>
      <c r="G6" s="16"/>
      <c r="H6" s="8"/>
      <c r="AM6" t="s">
        <v>7</v>
      </c>
      <c r="AN6">
        <v>2026</v>
      </c>
    </row>
    <row r="7" spans="1:40" ht="18" customHeight="1" x14ac:dyDescent="0.25">
      <c r="B7" s="2" t="s">
        <v>21</v>
      </c>
      <c r="C7" t="s">
        <v>15</v>
      </c>
      <c r="D7" t="s">
        <v>16</v>
      </c>
      <c r="E7" t="s">
        <v>0</v>
      </c>
      <c r="F7" t="s">
        <v>15</v>
      </c>
      <c r="G7" t="s">
        <v>16</v>
      </c>
      <c r="H7" t="s">
        <v>17</v>
      </c>
      <c r="AM7" t="s">
        <v>8</v>
      </c>
      <c r="AN7">
        <v>2027</v>
      </c>
    </row>
    <row r="8" spans="1:40" ht="18" customHeight="1" x14ac:dyDescent="0.25">
      <c r="A8" t="b">
        <f>WEEKDAY(B8,13)&gt;5</f>
        <v>1</v>
      </c>
      <c r="B8" s="3">
        <f>E2</f>
        <v>45047</v>
      </c>
      <c r="C8" s="4"/>
      <c r="D8" s="4"/>
      <c r="E8" s="4"/>
      <c r="F8" s="4"/>
      <c r="G8" s="4"/>
      <c r="H8" s="4"/>
      <c r="AM8" t="s">
        <v>9</v>
      </c>
      <c r="AN8">
        <v>2028</v>
      </c>
    </row>
    <row r="9" spans="1:40" ht="18" customHeight="1" x14ac:dyDescent="0.25">
      <c r="B9" s="3">
        <f t="shared" ref="B9:B38" si="0">+B8+1</f>
        <v>45048</v>
      </c>
      <c r="C9" s="4"/>
      <c r="D9" s="4"/>
      <c r="E9" s="4"/>
      <c r="F9" s="4"/>
      <c r="G9" s="4"/>
      <c r="H9" s="4"/>
      <c r="AM9" t="s">
        <v>10</v>
      </c>
      <c r="AN9">
        <v>2029</v>
      </c>
    </row>
    <row r="10" spans="1:40" ht="18" customHeight="1" x14ac:dyDescent="0.25">
      <c r="B10" s="3">
        <f t="shared" si="0"/>
        <v>45049</v>
      </c>
      <c r="C10" s="6">
        <v>0.125</v>
      </c>
      <c r="D10" s="6">
        <v>0.35416666666666669</v>
      </c>
      <c r="E10" s="10">
        <f>INDEX(Paramètres!$C$6:$C$9,MATCH(G10-C10,Paramètres!$D$6:$D$9,1))</f>
        <v>2.0833333333333332E-2</v>
      </c>
      <c r="F10" s="6">
        <f>D10+E10</f>
        <v>0.375</v>
      </c>
      <c r="G10" s="6">
        <v>0.5</v>
      </c>
      <c r="H10" s="6">
        <f>+G10-F10+D10-C10</f>
        <v>0.35416666666666669</v>
      </c>
      <c r="J10" s="15"/>
      <c r="AM10" t="s">
        <v>11</v>
      </c>
      <c r="AN10">
        <v>2030</v>
      </c>
    </row>
    <row r="11" spans="1:40" ht="18" customHeight="1" x14ac:dyDescent="0.25">
      <c r="B11" s="3">
        <f t="shared" si="0"/>
        <v>45050</v>
      </c>
      <c r="C11" s="6">
        <v>0.125</v>
      </c>
      <c r="D11" s="6">
        <v>0.35416666666666669</v>
      </c>
      <c r="E11" s="10">
        <f>IFERROR(INDEX(Paramètres!$C$6:$C$9,MATCH(G11-C11,Paramètres!$D$6:$D$9,1)),"")</f>
        <v>4.1666666666666664E-2</v>
      </c>
      <c r="F11" s="6">
        <f>D11+E11</f>
        <v>0.39583333333333337</v>
      </c>
      <c r="G11" s="6">
        <v>0.625</v>
      </c>
      <c r="H11" s="6">
        <f>+G11-F11+D11-C11</f>
        <v>0.45833333333333326</v>
      </c>
      <c r="AM11" t="s">
        <v>12</v>
      </c>
      <c r="AN11">
        <v>2031</v>
      </c>
    </row>
    <row r="12" spans="1:40" ht="18" customHeight="1" x14ac:dyDescent="0.25">
      <c r="B12" s="3">
        <f t="shared" si="0"/>
        <v>45051</v>
      </c>
      <c r="C12" s="4"/>
      <c r="D12" s="4"/>
      <c r="E12" s="4"/>
      <c r="F12" s="4"/>
      <c r="G12" s="4"/>
      <c r="H12" s="4"/>
      <c r="AM12" t="s">
        <v>13</v>
      </c>
      <c r="AN12">
        <v>2032</v>
      </c>
    </row>
    <row r="13" spans="1:40" ht="18" customHeight="1" x14ac:dyDescent="0.25">
      <c r="B13" s="3">
        <f t="shared" si="0"/>
        <v>45052</v>
      </c>
      <c r="C13" s="4"/>
      <c r="D13" s="4"/>
      <c r="E13" s="4"/>
      <c r="F13" s="4"/>
      <c r="G13" s="4"/>
      <c r="H13" s="4"/>
      <c r="AM13" t="s">
        <v>14</v>
      </c>
      <c r="AN13">
        <v>2033</v>
      </c>
    </row>
    <row r="14" spans="1:40" ht="18" customHeight="1" x14ac:dyDescent="0.25">
      <c r="B14" s="3">
        <f t="shared" si="0"/>
        <v>45053</v>
      </c>
      <c r="C14" s="4"/>
      <c r="D14" s="4"/>
      <c r="E14" s="4"/>
      <c r="F14" s="4"/>
      <c r="G14" s="4"/>
      <c r="H14" s="4"/>
    </row>
    <row r="15" spans="1:40" ht="18" customHeight="1" x14ac:dyDescent="0.25">
      <c r="B15" s="3">
        <f t="shared" si="0"/>
        <v>45054</v>
      </c>
      <c r="C15" s="4"/>
      <c r="D15" s="4"/>
      <c r="E15" s="4"/>
      <c r="F15" s="4"/>
      <c r="G15" s="4"/>
      <c r="H15" s="4"/>
    </row>
    <row r="16" spans="1:40" ht="18" customHeight="1" x14ac:dyDescent="0.25">
      <c r="B16" s="3">
        <f t="shared" si="0"/>
        <v>45055</v>
      </c>
      <c r="C16" s="4"/>
      <c r="D16" s="4"/>
      <c r="E16" s="4"/>
      <c r="F16" s="4"/>
      <c r="G16" s="4"/>
      <c r="H16" s="4"/>
    </row>
    <row r="17" spans="2:8" ht="18" customHeight="1" x14ac:dyDescent="0.25">
      <c r="B17" s="3">
        <f t="shared" si="0"/>
        <v>45056</v>
      </c>
      <c r="C17" s="4"/>
      <c r="D17" s="4"/>
      <c r="E17" s="4"/>
      <c r="F17" s="4"/>
      <c r="G17" s="4"/>
      <c r="H17" s="4"/>
    </row>
    <row r="18" spans="2:8" ht="18" customHeight="1" x14ac:dyDescent="0.25">
      <c r="B18" s="3">
        <f t="shared" si="0"/>
        <v>45057</v>
      </c>
      <c r="C18" s="4"/>
      <c r="D18" s="4"/>
      <c r="E18" s="4"/>
      <c r="F18" s="4"/>
      <c r="G18" s="4"/>
      <c r="H18" s="4"/>
    </row>
    <row r="19" spans="2:8" ht="18" customHeight="1" x14ac:dyDescent="0.25">
      <c r="B19" s="3">
        <f t="shared" si="0"/>
        <v>45058</v>
      </c>
      <c r="C19" s="4"/>
      <c r="D19" s="4"/>
      <c r="E19" s="4"/>
      <c r="F19" s="4"/>
      <c r="G19" s="4"/>
      <c r="H19" s="4"/>
    </row>
    <row r="20" spans="2:8" ht="18" customHeight="1" x14ac:dyDescent="0.25">
      <c r="B20" s="3">
        <f t="shared" si="0"/>
        <v>45059</v>
      </c>
      <c r="C20" s="4"/>
      <c r="D20" s="4"/>
      <c r="E20" s="4"/>
      <c r="F20" s="4"/>
      <c r="G20" s="4"/>
      <c r="H20" s="4"/>
    </row>
    <row r="21" spans="2:8" ht="18" customHeight="1" x14ac:dyDescent="0.25">
      <c r="B21" s="3">
        <f t="shared" si="0"/>
        <v>45060</v>
      </c>
      <c r="C21" s="4"/>
      <c r="D21" s="4"/>
      <c r="E21" s="4"/>
      <c r="F21" s="4"/>
      <c r="G21" s="4"/>
      <c r="H21" s="4"/>
    </row>
    <row r="22" spans="2:8" ht="18" customHeight="1" x14ac:dyDescent="0.25">
      <c r="B22" s="3">
        <f t="shared" si="0"/>
        <v>45061</v>
      </c>
      <c r="C22" s="4"/>
      <c r="D22" s="4"/>
      <c r="E22" s="4"/>
      <c r="F22" s="4"/>
      <c r="G22" s="4"/>
      <c r="H22" s="4"/>
    </row>
    <row r="23" spans="2:8" ht="18" customHeight="1" x14ac:dyDescent="0.25">
      <c r="B23" s="3">
        <f t="shared" si="0"/>
        <v>45062</v>
      </c>
      <c r="C23" s="4"/>
      <c r="D23" s="4"/>
      <c r="E23" s="4"/>
      <c r="F23" s="4"/>
      <c r="G23" s="4"/>
      <c r="H23" s="4"/>
    </row>
    <row r="24" spans="2:8" ht="18" customHeight="1" x14ac:dyDescent="0.25">
      <c r="B24" s="3">
        <f t="shared" si="0"/>
        <v>45063</v>
      </c>
      <c r="C24" s="4"/>
      <c r="D24" s="4"/>
      <c r="E24" s="4"/>
      <c r="F24" s="4"/>
      <c r="G24" s="4"/>
      <c r="H24" s="4"/>
    </row>
    <row r="25" spans="2:8" ht="18" customHeight="1" x14ac:dyDescent="0.25">
      <c r="B25" s="3">
        <f t="shared" si="0"/>
        <v>45064</v>
      </c>
      <c r="C25" s="4"/>
      <c r="D25" s="4"/>
      <c r="E25" s="4"/>
      <c r="F25" s="4"/>
      <c r="G25" s="4"/>
      <c r="H25" s="4"/>
    </row>
    <row r="26" spans="2:8" ht="18" customHeight="1" x14ac:dyDescent="0.25">
      <c r="B26" s="3">
        <f t="shared" si="0"/>
        <v>45065</v>
      </c>
      <c r="C26" s="4"/>
      <c r="D26" s="4"/>
      <c r="E26" s="4"/>
      <c r="F26" s="4"/>
      <c r="G26" s="4"/>
      <c r="H26" s="4"/>
    </row>
    <row r="27" spans="2:8" ht="18" customHeight="1" x14ac:dyDescent="0.25">
      <c r="B27" s="3">
        <f t="shared" si="0"/>
        <v>45066</v>
      </c>
      <c r="C27" s="4"/>
      <c r="D27" s="4"/>
      <c r="E27" s="4"/>
      <c r="F27" s="4"/>
      <c r="G27" s="4"/>
      <c r="H27" s="4"/>
    </row>
    <row r="28" spans="2:8" ht="18" customHeight="1" x14ac:dyDescent="0.25">
      <c r="B28" s="3">
        <f t="shared" si="0"/>
        <v>45067</v>
      </c>
      <c r="C28" s="4"/>
      <c r="D28" s="4"/>
      <c r="E28" s="4"/>
      <c r="F28" s="4"/>
      <c r="G28" s="4"/>
      <c r="H28" s="4"/>
    </row>
    <row r="29" spans="2:8" ht="18" customHeight="1" x14ac:dyDescent="0.25">
      <c r="B29" s="3">
        <f t="shared" si="0"/>
        <v>45068</v>
      </c>
      <c r="C29" s="4"/>
      <c r="D29" s="4"/>
      <c r="E29" s="4"/>
      <c r="F29" s="4"/>
      <c r="G29" s="4"/>
      <c r="H29" s="4"/>
    </row>
    <row r="30" spans="2:8" ht="18" customHeight="1" x14ac:dyDescent="0.25">
      <c r="B30" s="3">
        <f t="shared" si="0"/>
        <v>45069</v>
      </c>
      <c r="C30" s="4"/>
      <c r="D30" s="4"/>
      <c r="E30" s="4"/>
      <c r="F30" s="4"/>
      <c r="G30" s="4"/>
      <c r="H30" s="4"/>
    </row>
    <row r="31" spans="2:8" ht="18" customHeight="1" x14ac:dyDescent="0.25">
      <c r="B31" s="3">
        <f t="shared" si="0"/>
        <v>45070</v>
      </c>
      <c r="C31" s="4"/>
      <c r="D31" s="4"/>
      <c r="E31" s="4"/>
      <c r="F31" s="4"/>
      <c r="G31" s="4"/>
      <c r="H31" s="4"/>
    </row>
    <row r="32" spans="2:8" ht="18" customHeight="1" x14ac:dyDescent="0.25">
      <c r="B32" s="3">
        <f t="shared" si="0"/>
        <v>45071</v>
      </c>
      <c r="C32" s="4"/>
      <c r="D32" s="4"/>
      <c r="E32" s="4"/>
      <c r="F32" s="4"/>
      <c r="G32" s="4"/>
      <c r="H32" s="4"/>
    </row>
    <row r="33" spans="2:8" ht="18" customHeight="1" x14ac:dyDescent="0.25">
      <c r="B33" s="3">
        <f t="shared" si="0"/>
        <v>45072</v>
      </c>
      <c r="C33" s="4"/>
      <c r="D33" s="4"/>
      <c r="E33" s="4"/>
      <c r="F33" s="4"/>
      <c r="G33" s="4"/>
      <c r="H33" s="4"/>
    </row>
    <row r="34" spans="2:8" ht="18" customHeight="1" x14ac:dyDescent="0.25">
      <c r="B34" s="3">
        <f t="shared" si="0"/>
        <v>45073</v>
      </c>
      <c r="C34" s="4"/>
      <c r="D34" s="4"/>
      <c r="E34" s="4"/>
      <c r="F34" s="4"/>
      <c r="G34" s="4"/>
      <c r="H34" s="4"/>
    </row>
    <row r="35" spans="2:8" ht="18" customHeight="1" x14ac:dyDescent="0.25">
      <c r="B35" s="3">
        <f t="shared" si="0"/>
        <v>45074</v>
      </c>
      <c r="C35" s="4"/>
      <c r="D35" s="4"/>
      <c r="E35" s="4"/>
      <c r="F35" s="4"/>
      <c r="G35" s="4"/>
      <c r="H35" s="4"/>
    </row>
    <row r="36" spans="2:8" ht="18" customHeight="1" x14ac:dyDescent="0.25">
      <c r="B36" s="3">
        <f t="shared" si="0"/>
        <v>45075</v>
      </c>
      <c r="C36" s="4"/>
      <c r="D36" s="4"/>
      <c r="E36" s="4"/>
      <c r="F36" s="4"/>
      <c r="G36" s="4"/>
      <c r="H36" s="4"/>
    </row>
    <row r="37" spans="2:8" ht="18" customHeight="1" x14ac:dyDescent="0.25">
      <c r="B37" s="3">
        <f t="shared" si="0"/>
        <v>45076</v>
      </c>
      <c r="C37" s="4"/>
      <c r="D37" s="4"/>
      <c r="E37" s="4"/>
      <c r="F37" s="4"/>
      <c r="G37" s="4"/>
      <c r="H37" s="4"/>
    </row>
    <row r="38" spans="2:8" ht="18" customHeight="1" x14ac:dyDescent="0.25">
      <c r="B38" s="3">
        <f t="shared" si="0"/>
        <v>45077</v>
      </c>
      <c r="C38" s="4"/>
      <c r="D38" s="4"/>
      <c r="E38" s="4"/>
      <c r="F38" s="4"/>
      <c r="G38" s="4"/>
      <c r="H38" s="4"/>
    </row>
    <row r="39" spans="2:8" ht="18" customHeight="1" x14ac:dyDescent="0.25"/>
  </sheetData>
  <mergeCells count="2">
    <mergeCell ref="C6:D6"/>
    <mergeCell ref="F6:G6"/>
  </mergeCells>
  <phoneticPr fontId="2" type="noConversion"/>
  <conditionalFormatting sqref="B8:H38">
    <cfRule type="expression" dxfId="0" priority="1">
      <formula>WEEKDAY($B8,11)&gt;5</formula>
    </cfRule>
  </conditionalFormatting>
  <pageMargins left="0.51181102362204722" right="0.31496062992125984" top="0.74803149606299213" bottom="0.74803149606299213" header="0.31496062992125984" footer="0.31496062992125984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716027-8848-49F9-AF6F-1A2193E9D58F}">
          <x14:formula1>
            <xm:f>Paramètres!$G$5:$G$16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8967F-79F2-412F-8AE0-DB6080B26F57}">
  <sheetPr codeName="Feuil1"/>
  <dimension ref="B4:G21"/>
  <sheetViews>
    <sheetView showGridLines="0" workbookViewId="0">
      <selection activeCell="B12" sqref="B12:D16"/>
    </sheetView>
  </sheetViews>
  <sheetFormatPr baseColWidth="10" defaultRowHeight="15" x14ac:dyDescent="0.25"/>
  <cols>
    <col min="2" max="2" width="15.28515625" bestFit="1" customWidth="1"/>
  </cols>
  <sheetData>
    <row r="4" spans="2:7" x14ac:dyDescent="0.25">
      <c r="B4" s="11" t="s">
        <v>27</v>
      </c>
      <c r="C4" s="12"/>
      <c r="D4" s="12"/>
      <c r="G4" s="5" t="s">
        <v>30</v>
      </c>
    </row>
    <row r="5" spans="2:7" x14ac:dyDescent="0.25">
      <c r="B5" s="13" t="s">
        <v>28</v>
      </c>
      <c r="C5" s="13" t="s">
        <v>0</v>
      </c>
      <c r="D5" t="s">
        <v>29</v>
      </c>
      <c r="G5" t="s">
        <v>3</v>
      </c>
    </row>
    <row r="6" spans="2:7" x14ac:dyDescent="0.25">
      <c r="B6" s="14">
        <v>0</v>
      </c>
      <c r="C6" s="14">
        <v>0</v>
      </c>
      <c r="D6" s="14">
        <f>B6+C6</f>
        <v>0</v>
      </c>
      <c r="G6" t="s">
        <v>4</v>
      </c>
    </row>
    <row r="7" spans="2:7" x14ac:dyDescent="0.25">
      <c r="B7" s="14">
        <v>0.20902777777777778</v>
      </c>
      <c r="C7" s="14">
        <v>1.0416666666666666E-2</v>
      </c>
      <c r="D7" s="14">
        <f>B7+C7</f>
        <v>0.21944444444444444</v>
      </c>
      <c r="G7" t="s">
        <v>5</v>
      </c>
    </row>
    <row r="8" spans="2:7" x14ac:dyDescent="0.25">
      <c r="B8" s="14">
        <v>0.29236111111111113</v>
      </c>
      <c r="C8" s="14">
        <v>2.0833333333333332E-2</v>
      </c>
      <c r="D8" s="14">
        <f>B8+C8</f>
        <v>0.31319444444444444</v>
      </c>
      <c r="G8" t="s">
        <v>6</v>
      </c>
    </row>
    <row r="9" spans="2:7" x14ac:dyDescent="0.25">
      <c r="B9" s="14">
        <v>0.3756944444444445</v>
      </c>
      <c r="C9" s="14">
        <v>4.1666666666666664E-2</v>
      </c>
      <c r="D9" s="14">
        <f>B9+C9</f>
        <v>0.41736111111111118</v>
      </c>
      <c r="G9" t="s">
        <v>7</v>
      </c>
    </row>
    <row r="10" spans="2:7" x14ac:dyDescent="0.25">
      <c r="G10" t="s">
        <v>8</v>
      </c>
    </row>
    <row r="11" spans="2:7" x14ac:dyDescent="0.25">
      <c r="G11" t="s">
        <v>9</v>
      </c>
    </row>
    <row r="12" spans="2:7" x14ac:dyDescent="0.25">
      <c r="B12" s="9" t="s">
        <v>22</v>
      </c>
      <c r="C12" s="9"/>
      <c r="D12" s="9"/>
      <c r="G12" t="s">
        <v>10</v>
      </c>
    </row>
    <row r="13" spans="2:7" x14ac:dyDescent="0.25">
      <c r="B13" s="9" t="s">
        <v>23</v>
      </c>
      <c r="C13" s="9"/>
      <c r="D13" s="9"/>
      <c r="G13" t="s">
        <v>11</v>
      </c>
    </row>
    <row r="14" spans="2:7" x14ac:dyDescent="0.25">
      <c r="B14" s="9" t="s">
        <v>24</v>
      </c>
      <c r="C14" s="9"/>
      <c r="D14" s="9"/>
      <c r="G14" t="s">
        <v>12</v>
      </c>
    </row>
    <row r="15" spans="2:7" x14ac:dyDescent="0.25">
      <c r="B15" s="9" t="s">
        <v>25</v>
      </c>
      <c r="C15" s="9"/>
      <c r="D15" s="9"/>
      <c r="G15" t="s">
        <v>13</v>
      </c>
    </row>
    <row r="16" spans="2:7" x14ac:dyDescent="0.25">
      <c r="B16" s="9" t="s">
        <v>26</v>
      </c>
      <c r="C16" s="9"/>
      <c r="D16" s="9"/>
      <c r="G16" t="s">
        <v>14</v>
      </c>
    </row>
    <row r="20" ht="18" customHeight="1" x14ac:dyDescent="0.25"/>
    <row r="21" ht="18" customHeight="1" x14ac:dyDescent="0.25"/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Paramètres</vt:lpstr>
      <vt:lpstr>Base!Zone_d_impression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laurent lib</cp:lastModifiedBy>
  <cp:lastPrinted>2023-06-23T14:28:44Z</cp:lastPrinted>
  <dcterms:created xsi:type="dcterms:W3CDTF">2023-02-26T18:15:20Z</dcterms:created>
  <dcterms:modified xsi:type="dcterms:W3CDTF">2023-06-24T06:45:45Z</dcterms:modified>
</cp:coreProperties>
</file>