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XAMEN RENAUDEAU 2023\"/>
    </mc:Choice>
  </mc:AlternateContent>
  <xr:revisionPtr revIDLastSave="0" documentId="13_ncr:1_{8283BC55-186B-47E7-94F7-56FF98B6B85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Whole class" sheetId="1" r:id="rId1"/>
    <sheet name="GRILLE" sheetId="5" r:id="rId2"/>
    <sheet name="A" sheetId="6" r:id="rId3"/>
    <sheet name="B" sheetId="7" r:id="rId4"/>
    <sheet name="C" sheetId="8" r:id="rId5"/>
    <sheet name="D" sheetId="9" r:id="rId6"/>
    <sheet name="E" sheetId="10" r:id="rId7"/>
    <sheet name="F" sheetId="11" r:id="rId8"/>
    <sheet name="G" sheetId="12" r:id="rId9"/>
    <sheet name="H" sheetId="13" r:id="rId10"/>
    <sheet name="I" sheetId="14" r:id="rId11"/>
    <sheet name="J" sheetId="15" r:id="rId12"/>
    <sheet name="K" sheetId="16" r:id="rId13"/>
    <sheet name="L" sheetId="17" r:id="rId14"/>
    <sheet name="M" sheetId="18" r:id="rId15"/>
    <sheet name="N" sheetId="19" r:id="rId16"/>
    <sheet name="O" sheetId="20" r:id="rId17"/>
  </sheets>
  <definedNames>
    <definedName name="_xlnm._FilterDatabase" localSheetId="0" hidden="1">'Whole class'!$A$1:$E$2</definedName>
    <definedName name="_xlnm.Print_Area" localSheetId="2">A!$A$2:$H$50</definedName>
    <definedName name="_xlnm.Print_Area" localSheetId="3">B!$A$2:$H$50</definedName>
    <definedName name="_xlnm.Print_Area" localSheetId="4">'C'!$A$2:$H$50</definedName>
    <definedName name="_xlnm.Print_Area" localSheetId="5">D!$A$2:$H$50</definedName>
    <definedName name="_xlnm.Print_Area" localSheetId="6">E!$A$2:$H$50</definedName>
    <definedName name="_xlnm.Print_Area" localSheetId="7">F!$A$2:$H$50</definedName>
    <definedName name="_xlnm.Print_Area" localSheetId="8">G!$A$2:$H$50</definedName>
    <definedName name="_xlnm.Print_Area" localSheetId="1">GRILLE!$A$2:$H$50</definedName>
    <definedName name="_xlnm.Print_Area" localSheetId="9">H!$A$2:$H$50</definedName>
    <definedName name="_xlnm.Print_Area" localSheetId="10">I!$A$2:$H$50</definedName>
    <definedName name="_xlnm.Print_Area" localSheetId="11">J!$A$2:$H$50</definedName>
    <definedName name="_xlnm.Print_Area" localSheetId="12">K!$A$2:$H$50</definedName>
    <definedName name="_xlnm.Print_Area" localSheetId="13">L!$A$2:$H$50</definedName>
    <definedName name="_xlnm.Print_Area" localSheetId="14">M!$A$2:$H$50</definedName>
    <definedName name="_xlnm.Print_Area" localSheetId="15">N!$A$2:$H$50</definedName>
    <definedName name="_xlnm.Print_Area" localSheetId="16">O!$A$2:$H$50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6" i="20" l="1"/>
  <c r="P31" i="20"/>
  <c r="N31" i="20"/>
  <c r="K31" i="20"/>
  <c r="J31" i="20"/>
  <c r="I31" i="20"/>
  <c r="P30" i="20"/>
  <c r="N30" i="20"/>
  <c r="K30" i="20"/>
  <c r="J30" i="20"/>
  <c r="I30" i="20"/>
  <c r="P29" i="20"/>
  <c r="O29" i="20"/>
  <c r="O32" i="20" s="1"/>
  <c r="N29" i="20"/>
  <c r="M29" i="20"/>
  <c r="Q33" i="20" s="1"/>
  <c r="K29" i="20"/>
  <c r="J29" i="20"/>
  <c r="I29" i="20"/>
  <c r="P27" i="20"/>
  <c r="P32" i="20" s="1"/>
  <c r="N27" i="20"/>
  <c r="K27" i="20"/>
  <c r="J27" i="20"/>
  <c r="I27" i="20"/>
  <c r="K25" i="20"/>
  <c r="Q24" i="20"/>
  <c r="I24" i="20"/>
  <c r="O23" i="20"/>
  <c r="P20" i="20"/>
  <c r="N20" i="20"/>
  <c r="K20" i="20"/>
  <c r="J20" i="20"/>
  <c r="I20" i="20"/>
  <c r="P17" i="20"/>
  <c r="N17" i="20"/>
  <c r="K17" i="20"/>
  <c r="J17" i="20"/>
  <c r="I17" i="20"/>
  <c r="P16" i="20"/>
  <c r="P23" i="20" s="1"/>
  <c r="N16" i="20"/>
  <c r="K16" i="20"/>
  <c r="J16" i="20"/>
  <c r="I16" i="20"/>
  <c r="K14" i="20"/>
  <c r="I13" i="20"/>
  <c r="A6" i="20"/>
  <c r="N36" i="19"/>
  <c r="P31" i="19"/>
  <c r="N31" i="19"/>
  <c r="K31" i="19"/>
  <c r="J31" i="19"/>
  <c r="I31" i="19"/>
  <c r="P30" i="19"/>
  <c r="N30" i="19"/>
  <c r="K30" i="19"/>
  <c r="J30" i="19"/>
  <c r="I30" i="19"/>
  <c r="P29" i="19"/>
  <c r="O29" i="19"/>
  <c r="O32" i="19" s="1"/>
  <c r="N29" i="19"/>
  <c r="M29" i="19"/>
  <c r="Q33" i="19" s="1"/>
  <c r="K29" i="19"/>
  <c r="J29" i="19"/>
  <c r="I29" i="19"/>
  <c r="P27" i="19"/>
  <c r="P32" i="19" s="1"/>
  <c r="N27" i="19"/>
  <c r="K27" i="19"/>
  <c r="J27" i="19"/>
  <c r="I27" i="19"/>
  <c r="K25" i="19"/>
  <c r="Q24" i="19"/>
  <c r="I24" i="19"/>
  <c r="O23" i="19"/>
  <c r="P20" i="19"/>
  <c r="N20" i="19"/>
  <c r="K20" i="19"/>
  <c r="J20" i="19"/>
  <c r="I20" i="19"/>
  <c r="P17" i="19"/>
  <c r="N17" i="19"/>
  <c r="K17" i="19"/>
  <c r="J17" i="19"/>
  <c r="I17" i="19"/>
  <c r="P16" i="19"/>
  <c r="P23" i="19" s="1"/>
  <c r="N16" i="19"/>
  <c r="K16" i="19"/>
  <c r="J16" i="19"/>
  <c r="I16" i="19"/>
  <c r="K14" i="19"/>
  <c r="I13" i="19"/>
  <c r="A6" i="19"/>
  <c r="N36" i="18"/>
  <c r="P31" i="18"/>
  <c r="N31" i="18"/>
  <c r="K31" i="18"/>
  <c r="J31" i="18"/>
  <c r="I31" i="18"/>
  <c r="P30" i="18"/>
  <c r="N30" i="18"/>
  <c r="K30" i="18"/>
  <c r="J30" i="18"/>
  <c r="I30" i="18"/>
  <c r="P29" i="18"/>
  <c r="O29" i="18"/>
  <c r="O32" i="18" s="1"/>
  <c r="N29" i="18"/>
  <c r="M29" i="18"/>
  <c r="Q33" i="18" s="1"/>
  <c r="K29" i="18"/>
  <c r="J29" i="18"/>
  <c r="I29" i="18"/>
  <c r="P27" i="18"/>
  <c r="P32" i="18" s="1"/>
  <c r="N27" i="18"/>
  <c r="K27" i="18"/>
  <c r="J27" i="18"/>
  <c r="I27" i="18"/>
  <c r="K25" i="18"/>
  <c r="Q24" i="18"/>
  <c r="I24" i="18"/>
  <c r="O23" i="18"/>
  <c r="P20" i="18"/>
  <c r="N20" i="18"/>
  <c r="K20" i="18"/>
  <c r="J20" i="18"/>
  <c r="I20" i="18"/>
  <c r="P17" i="18"/>
  <c r="N17" i="18"/>
  <c r="K17" i="18"/>
  <c r="J17" i="18"/>
  <c r="I17" i="18"/>
  <c r="P16" i="18"/>
  <c r="P23" i="18" s="1"/>
  <c r="N16" i="18"/>
  <c r="K16" i="18"/>
  <c r="J16" i="18"/>
  <c r="I16" i="18"/>
  <c r="K14" i="18"/>
  <c r="I13" i="18"/>
  <c r="A6" i="18"/>
  <c r="N36" i="17"/>
  <c r="P31" i="17"/>
  <c r="N31" i="17"/>
  <c r="K31" i="17"/>
  <c r="J31" i="17"/>
  <c r="I31" i="17"/>
  <c r="P30" i="17"/>
  <c r="N30" i="17"/>
  <c r="K30" i="17"/>
  <c r="J30" i="17"/>
  <c r="I30" i="17"/>
  <c r="P29" i="17"/>
  <c r="O29" i="17"/>
  <c r="O32" i="17" s="1"/>
  <c r="N29" i="17"/>
  <c r="M29" i="17"/>
  <c r="Q33" i="17" s="1"/>
  <c r="K29" i="17"/>
  <c r="J29" i="17"/>
  <c r="I29" i="17"/>
  <c r="P27" i="17"/>
  <c r="P32" i="17" s="1"/>
  <c r="N27" i="17"/>
  <c r="K27" i="17"/>
  <c r="J27" i="17"/>
  <c r="I27" i="17"/>
  <c r="K25" i="17"/>
  <c r="Q24" i="17"/>
  <c r="I24" i="17"/>
  <c r="O23" i="17"/>
  <c r="P20" i="17"/>
  <c r="N20" i="17"/>
  <c r="K20" i="17"/>
  <c r="J20" i="17"/>
  <c r="I20" i="17"/>
  <c r="P17" i="17"/>
  <c r="N17" i="17"/>
  <c r="K17" i="17"/>
  <c r="J17" i="17"/>
  <c r="I17" i="17"/>
  <c r="P16" i="17"/>
  <c r="P23" i="17" s="1"/>
  <c r="N16" i="17"/>
  <c r="K16" i="17"/>
  <c r="J16" i="17"/>
  <c r="I16" i="17"/>
  <c r="K14" i="17"/>
  <c r="I13" i="17"/>
  <c r="A6" i="17"/>
  <c r="N36" i="16"/>
  <c r="P31" i="16"/>
  <c r="N31" i="16"/>
  <c r="K31" i="16"/>
  <c r="J31" i="16"/>
  <c r="I31" i="16"/>
  <c r="P30" i="16"/>
  <c r="N30" i="16"/>
  <c r="K30" i="16"/>
  <c r="J30" i="16"/>
  <c r="I30" i="16"/>
  <c r="P29" i="16"/>
  <c r="O29" i="16"/>
  <c r="O32" i="16" s="1"/>
  <c r="N29" i="16"/>
  <c r="M29" i="16"/>
  <c r="Q33" i="16" s="1"/>
  <c r="K29" i="16"/>
  <c r="J29" i="16"/>
  <c r="I29" i="16"/>
  <c r="P27" i="16"/>
  <c r="P32" i="16" s="1"/>
  <c r="N27" i="16"/>
  <c r="K27" i="16"/>
  <c r="J27" i="16"/>
  <c r="I27" i="16"/>
  <c r="K25" i="16"/>
  <c r="Q24" i="16"/>
  <c r="I24" i="16"/>
  <c r="O23" i="16"/>
  <c r="P20" i="16"/>
  <c r="N20" i="16"/>
  <c r="K20" i="16"/>
  <c r="J20" i="16"/>
  <c r="I20" i="16"/>
  <c r="P17" i="16"/>
  <c r="N17" i="16"/>
  <c r="K17" i="16"/>
  <c r="J17" i="16"/>
  <c r="I17" i="16"/>
  <c r="P16" i="16"/>
  <c r="P23" i="16" s="1"/>
  <c r="N16" i="16"/>
  <c r="K16" i="16"/>
  <c r="J16" i="16"/>
  <c r="I16" i="16"/>
  <c r="K14" i="16"/>
  <c r="I13" i="16"/>
  <c r="A6" i="16"/>
  <c r="N36" i="15"/>
  <c r="P31" i="15"/>
  <c r="N31" i="15"/>
  <c r="K31" i="15"/>
  <c r="J31" i="15"/>
  <c r="I31" i="15"/>
  <c r="P30" i="15"/>
  <c r="N30" i="15"/>
  <c r="K30" i="15"/>
  <c r="J30" i="15"/>
  <c r="I30" i="15"/>
  <c r="P29" i="15"/>
  <c r="O29" i="15"/>
  <c r="O32" i="15" s="1"/>
  <c r="N29" i="15"/>
  <c r="M29" i="15"/>
  <c r="Q33" i="15" s="1"/>
  <c r="K29" i="15"/>
  <c r="J29" i="15"/>
  <c r="I29" i="15"/>
  <c r="P27" i="15"/>
  <c r="P32" i="15" s="1"/>
  <c r="N27" i="15"/>
  <c r="K27" i="15"/>
  <c r="J27" i="15"/>
  <c r="I27" i="15"/>
  <c r="K25" i="15"/>
  <c r="Q24" i="15"/>
  <c r="I24" i="15"/>
  <c r="O23" i="15"/>
  <c r="P20" i="15"/>
  <c r="N20" i="15"/>
  <c r="K20" i="15"/>
  <c r="J20" i="15"/>
  <c r="I20" i="15"/>
  <c r="P17" i="15"/>
  <c r="N17" i="15"/>
  <c r="K17" i="15"/>
  <c r="J17" i="15"/>
  <c r="I17" i="15"/>
  <c r="P16" i="15"/>
  <c r="P23" i="15" s="1"/>
  <c r="N16" i="15"/>
  <c r="K16" i="15"/>
  <c r="J16" i="15"/>
  <c r="I16" i="15"/>
  <c r="K14" i="15"/>
  <c r="I13" i="15"/>
  <c r="A6" i="15"/>
  <c r="N36" i="14"/>
  <c r="P31" i="14"/>
  <c r="N31" i="14"/>
  <c r="K31" i="14"/>
  <c r="J31" i="14"/>
  <c r="I31" i="14"/>
  <c r="P30" i="14"/>
  <c r="N30" i="14"/>
  <c r="K30" i="14"/>
  <c r="J30" i="14"/>
  <c r="I30" i="14"/>
  <c r="P29" i="14"/>
  <c r="O29" i="14"/>
  <c r="O32" i="14" s="1"/>
  <c r="N29" i="14"/>
  <c r="M29" i="14"/>
  <c r="Q33" i="14" s="1"/>
  <c r="K29" i="14"/>
  <c r="J29" i="14"/>
  <c r="I29" i="14"/>
  <c r="P27" i="14"/>
  <c r="P32" i="14" s="1"/>
  <c r="N27" i="14"/>
  <c r="K27" i="14"/>
  <c r="J27" i="14"/>
  <c r="I27" i="14"/>
  <c r="K25" i="14"/>
  <c r="Q24" i="14"/>
  <c r="I24" i="14"/>
  <c r="O23" i="14"/>
  <c r="P20" i="14"/>
  <c r="N20" i="14"/>
  <c r="K20" i="14"/>
  <c r="J20" i="14"/>
  <c r="I20" i="14"/>
  <c r="P17" i="14"/>
  <c r="N17" i="14"/>
  <c r="K17" i="14"/>
  <c r="J17" i="14"/>
  <c r="I17" i="14"/>
  <c r="P16" i="14"/>
  <c r="P23" i="14" s="1"/>
  <c r="N16" i="14"/>
  <c r="K16" i="14"/>
  <c r="J16" i="14"/>
  <c r="I16" i="14"/>
  <c r="K14" i="14"/>
  <c r="I13" i="14"/>
  <c r="A6" i="14"/>
  <c r="N36" i="13"/>
  <c r="P31" i="13"/>
  <c r="N31" i="13"/>
  <c r="K31" i="13"/>
  <c r="J31" i="13"/>
  <c r="I31" i="13"/>
  <c r="P30" i="13"/>
  <c r="N30" i="13"/>
  <c r="K30" i="13"/>
  <c r="J30" i="13"/>
  <c r="I30" i="13"/>
  <c r="P29" i="13"/>
  <c r="O29" i="13"/>
  <c r="O32" i="13" s="1"/>
  <c r="N29" i="13"/>
  <c r="M29" i="13"/>
  <c r="Q33" i="13" s="1"/>
  <c r="K29" i="13"/>
  <c r="J29" i="13"/>
  <c r="I29" i="13"/>
  <c r="P27" i="13"/>
  <c r="P32" i="13" s="1"/>
  <c r="N27" i="13"/>
  <c r="K27" i="13"/>
  <c r="J27" i="13"/>
  <c r="I27" i="13"/>
  <c r="K25" i="13"/>
  <c r="Q24" i="13"/>
  <c r="I24" i="13"/>
  <c r="O23" i="13"/>
  <c r="P20" i="13"/>
  <c r="N20" i="13"/>
  <c r="K20" i="13"/>
  <c r="J20" i="13"/>
  <c r="I20" i="13"/>
  <c r="P17" i="13"/>
  <c r="N17" i="13"/>
  <c r="K17" i="13"/>
  <c r="J17" i="13"/>
  <c r="I17" i="13"/>
  <c r="P16" i="13"/>
  <c r="P23" i="13" s="1"/>
  <c r="N16" i="13"/>
  <c r="K16" i="13"/>
  <c r="J16" i="13"/>
  <c r="I16" i="13"/>
  <c r="K14" i="13"/>
  <c r="I13" i="13"/>
  <c r="A6" i="13"/>
  <c r="N36" i="12"/>
  <c r="P31" i="12"/>
  <c r="N31" i="12"/>
  <c r="K31" i="12"/>
  <c r="J31" i="12"/>
  <c r="I31" i="12"/>
  <c r="P30" i="12"/>
  <c r="N30" i="12"/>
  <c r="K30" i="12"/>
  <c r="J30" i="12"/>
  <c r="I30" i="12"/>
  <c r="P29" i="12"/>
  <c r="O29" i="12"/>
  <c r="O32" i="12" s="1"/>
  <c r="N29" i="12"/>
  <c r="M29" i="12"/>
  <c r="Q33" i="12" s="1"/>
  <c r="K29" i="12"/>
  <c r="J29" i="12"/>
  <c r="I29" i="12"/>
  <c r="P27" i="12"/>
  <c r="P32" i="12" s="1"/>
  <c r="N27" i="12"/>
  <c r="K27" i="12"/>
  <c r="J27" i="12"/>
  <c r="I27" i="12"/>
  <c r="K25" i="12"/>
  <c r="Q24" i="12"/>
  <c r="I24" i="12"/>
  <c r="O23" i="12"/>
  <c r="P20" i="12"/>
  <c r="N20" i="12"/>
  <c r="K20" i="12"/>
  <c r="J20" i="12"/>
  <c r="I20" i="12"/>
  <c r="P17" i="12"/>
  <c r="N17" i="12"/>
  <c r="K17" i="12"/>
  <c r="J17" i="12"/>
  <c r="I17" i="12"/>
  <c r="P16" i="12"/>
  <c r="P23" i="12" s="1"/>
  <c r="N16" i="12"/>
  <c r="K16" i="12"/>
  <c r="J16" i="12"/>
  <c r="I16" i="12"/>
  <c r="K14" i="12"/>
  <c r="I13" i="12"/>
  <c r="A6" i="12"/>
  <c r="N36" i="11"/>
  <c r="P31" i="11"/>
  <c r="N31" i="11"/>
  <c r="K31" i="11"/>
  <c r="J31" i="11"/>
  <c r="I31" i="11"/>
  <c r="P30" i="11"/>
  <c r="N30" i="11"/>
  <c r="K30" i="11"/>
  <c r="J30" i="11"/>
  <c r="I30" i="11"/>
  <c r="P29" i="11"/>
  <c r="O29" i="11"/>
  <c r="O32" i="11" s="1"/>
  <c r="N29" i="11"/>
  <c r="M29" i="11"/>
  <c r="Q33" i="11" s="1"/>
  <c r="K29" i="11"/>
  <c r="J29" i="11"/>
  <c r="I29" i="11"/>
  <c r="P27" i="11"/>
  <c r="P32" i="11" s="1"/>
  <c r="N27" i="11"/>
  <c r="K27" i="11"/>
  <c r="J27" i="11"/>
  <c r="I27" i="11"/>
  <c r="K25" i="11"/>
  <c r="Q24" i="11"/>
  <c r="I24" i="11"/>
  <c r="O23" i="11"/>
  <c r="P20" i="11"/>
  <c r="N20" i="11"/>
  <c r="K20" i="11"/>
  <c r="J20" i="11"/>
  <c r="I20" i="11"/>
  <c r="P17" i="11"/>
  <c r="N17" i="11"/>
  <c r="K17" i="11"/>
  <c r="J17" i="11"/>
  <c r="I17" i="11"/>
  <c r="P16" i="11"/>
  <c r="P23" i="11" s="1"/>
  <c r="N16" i="11"/>
  <c r="K16" i="11"/>
  <c r="J16" i="11"/>
  <c r="I16" i="11"/>
  <c r="K14" i="11"/>
  <c r="I13" i="11"/>
  <c r="A6" i="11"/>
  <c r="N36" i="10"/>
  <c r="P31" i="10"/>
  <c r="N31" i="10"/>
  <c r="K31" i="10"/>
  <c r="J31" i="10"/>
  <c r="I31" i="10"/>
  <c r="P30" i="10"/>
  <c r="N30" i="10"/>
  <c r="K30" i="10"/>
  <c r="J30" i="10"/>
  <c r="I30" i="10"/>
  <c r="P29" i="10"/>
  <c r="O29" i="10"/>
  <c r="O32" i="10" s="1"/>
  <c r="N29" i="10"/>
  <c r="M29" i="10"/>
  <c r="Q33" i="10" s="1"/>
  <c r="K29" i="10"/>
  <c r="J29" i="10"/>
  <c r="I29" i="10"/>
  <c r="P27" i="10"/>
  <c r="P32" i="10" s="1"/>
  <c r="N27" i="10"/>
  <c r="K27" i="10"/>
  <c r="J27" i="10"/>
  <c r="I27" i="10"/>
  <c r="K25" i="10"/>
  <c r="Q24" i="10"/>
  <c r="I24" i="10"/>
  <c r="O23" i="10"/>
  <c r="P20" i="10"/>
  <c r="N20" i="10"/>
  <c r="K20" i="10"/>
  <c r="J20" i="10"/>
  <c r="I20" i="10"/>
  <c r="P17" i="10"/>
  <c r="N17" i="10"/>
  <c r="K17" i="10"/>
  <c r="J17" i="10"/>
  <c r="I17" i="10"/>
  <c r="P16" i="10"/>
  <c r="P23" i="10" s="1"/>
  <c r="N16" i="10"/>
  <c r="K16" i="10"/>
  <c r="J16" i="10"/>
  <c r="I16" i="10"/>
  <c r="K14" i="10"/>
  <c r="I13" i="10"/>
  <c r="A6" i="10"/>
  <c r="N36" i="9"/>
  <c r="P31" i="9"/>
  <c r="N31" i="9"/>
  <c r="K31" i="9"/>
  <c r="J31" i="9"/>
  <c r="I31" i="9"/>
  <c r="P30" i="9"/>
  <c r="N30" i="9"/>
  <c r="K30" i="9"/>
  <c r="J30" i="9"/>
  <c r="I30" i="9"/>
  <c r="P29" i="9"/>
  <c r="O29" i="9"/>
  <c r="O32" i="9" s="1"/>
  <c r="N29" i="9"/>
  <c r="M29" i="9"/>
  <c r="Q33" i="9" s="1"/>
  <c r="K29" i="9"/>
  <c r="J29" i="9"/>
  <c r="I29" i="9"/>
  <c r="P27" i="9"/>
  <c r="P32" i="9" s="1"/>
  <c r="N27" i="9"/>
  <c r="K27" i="9"/>
  <c r="J27" i="9"/>
  <c r="I27" i="9"/>
  <c r="K25" i="9"/>
  <c r="Q24" i="9"/>
  <c r="I24" i="9"/>
  <c r="O23" i="9"/>
  <c r="P20" i="9"/>
  <c r="N20" i="9"/>
  <c r="K20" i="9"/>
  <c r="J20" i="9"/>
  <c r="I20" i="9"/>
  <c r="P17" i="9"/>
  <c r="N17" i="9"/>
  <c r="K17" i="9"/>
  <c r="J17" i="9"/>
  <c r="I17" i="9"/>
  <c r="P16" i="9"/>
  <c r="P23" i="9" s="1"/>
  <c r="N16" i="9"/>
  <c r="K16" i="9"/>
  <c r="J16" i="9"/>
  <c r="I16" i="9"/>
  <c r="K14" i="9"/>
  <c r="I13" i="9"/>
  <c r="A6" i="9"/>
  <c r="N36" i="8"/>
  <c r="P31" i="8"/>
  <c r="N31" i="8"/>
  <c r="K31" i="8"/>
  <c r="J31" i="8"/>
  <c r="I31" i="8"/>
  <c r="P30" i="8"/>
  <c r="N30" i="8"/>
  <c r="K30" i="8"/>
  <c r="J30" i="8"/>
  <c r="I30" i="8"/>
  <c r="P29" i="8"/>
  <c r="O29" i="8"/>
  <c r="O32" i="8" s="1"/>
  <c r="N29" i="8"/>
  <c r="M29" i="8"/>
  <c r="Q33" i="8" s="1"/>
  <c r="K29" i="8"/>
  <c r="J29" i="8"/>
  <c r="I29" i="8"/>
  <c r="P27" i="8"/>
  <c r="P32" i="8" s="1"/>
  <c r="N27" i="8"/>
  <c r="K27" i="8"/>
  <c r="J27" i="8"/>
  <c r="I27" i="8"/>
  <c r="K25" i="8"/>
  <c r="Q24" i="8"/>
  <c r="I24" i="8"/>
  <c r="O23" i="8"/>
  <c r="P20" i="8"/>
  <c r="N20" i="8"/>
  <c r="K20" i="8"/>
  <c r="J20" i="8"/>
  <c r="I20" i="8"/>
  <c r="P17" i="8"/>
  <c r="N17" i="8"/>
  <c r="K17" i="8"/>
  <c r="J17" i="8"/>
  <c r="I17" i="8"/>
  <c r="P16" i="8"/>
  <c r="P23" i="8" s="1"/>
  <c r="N16" i="8"/>
  <c r="K16" i="8"/>
  <c r="J16" i="8"/>
  <c r="I16" i="8"/>
  <c r="K14" i="8"/>
  <c r="I13" i="8"/>
  <c r="A6" i="8"/>
  <c r="N36" i="7"/>
  <c r="P31" i="7"/>
  <c r="N31" i="7"/>
  <c r="K31" i="7"/>
  <c r="J31" i="7"/>
  <c r="I31" i="7"/>
  <c r="P30" i="7"/>
  <c r="N30" i="7"/>
  <c r="K30" i="7"/>
  <c r="J30" i="7"/>
  <c r="I30" i="7"/>
  <c r="P29" i="7"/>
  <c r="O29" i="7"/>
  <c r="O32" i="7" s="1"/>
  <c r="N29" i="7"/>
  <c r="M29" i="7"/>
  <c r="Q33" i="7" s="1"/>
  <c r="K29" i="7"/>
  <c r="J29" i="7"/>
  <c r="I29" i="7"/>
  <c r="P27" i="7"/>
  <c r="P32" i="7" s="1"/>
  <c r="N27" i="7"/>
  <c r="K27" i="7"/>
  <c r="J27" i="7"/>
  <c r="I27" i="7"/>
  <c r="K25" i="7"/>
  <c r="Q24" i="7"/>
  <c r="I24" i="7"/>
  <c r="O23" i="7"/>
  <c r="P20" i="7"/>
  <c r="N20" i="7"/>
  <c r="K20" i="7"/>
  <c r="J20" i="7"/>
  <c r="I20" i="7"/>
  <c r="P17" i="7"/>
  <c r="N17" i="7"/>
  <c r="K17" i="7"/>
  <c r="J17" i="7"/>
  <c r="I17" i="7"/>
  <c r="P16" i="7"/>
  <c r="P23" i="7" s="1"/>
  <c r="N16" i="7"/>
  <c r="K16" i="7"/>
  <c r="J16" i="7"/>
  <c r="I16" i="7"/>
  <c r="K14" i="7"/>
  <c r="I13" i="7"/>
  <c r="A6" i="7"/>
  <c r="N36" i="6"/>
  <c r="P31" i="6"/>
  <c r="N31" i="6"/>
  <c r="K31" i="6"/>
  <c r="J31" i="6"/>
  <c r="I31" i="6"/>
  <c r="P30" i="6"/>
  <c r="N30" i="6"/>
  <c r="K30" i="6"/>
  <c r="J30" i="6"/>
  <c r="I30" i="6"/>
  <c r="P29" i="6"/>
  <c r="O29" i="6"/>
  <c r="O32" i="6" s="1"/>
  <c r="N29" i="6"/>
  <c r="M29" i="6"/>
  <c r="Q33" i="6" s="1"/>
  <c r="K29" i="6"/>
  <c r="J29" i="6"/>
  <c r="I29" i="6"/>
  <c r="P27" i="6"/>
  <c r="P32" i="6" s="1"/>
  <c r="N27" i="6"/>
  <c r="K27" i="6"/>
  <c r="J27" i="6"/>
  <c r="I27" i="6"/>
  <c r="K25" i="6"/>
  <c r="Q24" i="6"/>
  <c r="I24" i="6"/>
  <c r="O23" i="6"/>
  <c r="P20" i="6"/>
  <c r="N20" i="6"/>
  <c r="K20" i="6"/>
  <c r="J20" i="6"/>
  <c r="I20" i="6"/>
  <c r="P17" i="6"/>
  <c r="N17" i="6"/>
  <c r="K17" i="6"/>
  <c r="J17" i="6"/>
  <c r="I17" i="6"/>
  <c r="P16" i="6"/>
  <c r="P23" i="6" s="1"/>
  <c r="N16" i="6"/>
  <c r="K16" i="6"/>
  <c r="J16" i="6"/>
  <c r="I16" i="6"/>
  <c r="K14" i="6"/>
  <c r="I13" i="6"/>
  <c r="A6" i="6"/>
  <c r="A6" i="5"/>
  <c r="N16" i="5"/>
  <c r="P16" i="5"/>
  <c r="K16" i="5"/>
  <c r="Q24" i="5"/>
  <c r="K14" i="5"/>
  <c r="N27" i="5"/>
  <c r="P27" i="5"/>
  <c r="K27" i="5"/>
  <c r="M29" i="5"/>
  <c r="Q33" i="5" s="1"/>
  <c r="K25" i="5"/>
  <c r="N36" i="5"/>
  <c r="P29" i="5"/>
  <c r="P30" i="5"/>
  <c r="P31" i="5"/>
  <c r="O29" i="5"/>
  <c r="O32" i="5" s="1"/>
  <c r="N31" i="5"/>
  <c r="K31" i="5"/>
  <c r="I31" i="5"/>
  <c r="N30" i="5"/>
  <c r="K30" i="5"/>
  <c r="I30" i="5"/>
  <c r="N29" i="5"/>
  <c r="K29" i="5"/>
  <c r="I29" i="5"/>
  <c r="I27" i="5"/>
  <c r="P17" i="5"/>
  <c r="P20" i="5"/>
  <c r="O23" i="5"/>
  <c r="N20" i="5"/>
  <c r="K20" i="5"/>
  <c r="I20" i="5"/>
  <c r="N17" i="5"/>
  <c r="K17" i="5"/>
  <c r="I17" i="5"/>
  <c r="I16" i="5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3" i="1"/>
  <c r="Q16" i="20" l="1"/>
  <c r="Q23" i="20" s="1"/>
  <c r="Q17" i="20"/>
  <c r="Q20" i="20"/>
  <c r="Q27" i="20"/>
  <c r="Q32" i="20" s="1"/>
  <c r="Q29" i="20"/>
  <c r="Q30" i="20"/>
  <c r="Q31" i="20"/>
  <c r="Q16" i="19"/>
  <c r="Q23" i="19" s="1"/>
  <c r="Q17" i="19"/>
  <c r="Q20" i="19"/>
  <c r="Q27" i="19"/>
  <c r="Q32" i="19" s="1"/>
  <c r="Q29" i="19"/>
  <c r="Q30" i="19"/>
  <c r="Q31" i="19"/>
  <c r="Q16" i="18"/>
  <c r="Q23" i="18" s="1"/>
  <c r="Q17" i="18"/>
  <c r="Q20" i="18"/>
  <c r="Q27" i="18"/>
  <c r="Q32" i="18" s="1"/>
  <c r="Q29" i="18"/>
  <c r="Q30" i="18"/>
  <c r="Q31" i="18"/>
  <c r="Q16" i="17"/>
  <c r="Q23" i="17" s="1"/>
  <c r="Q17" i="17"/>
  <c r="Q20" i="17"/>
  <c r="Q27" i="17"/>
  <c r="Q32" i="17" s="1"/>
  <c r="Q29" i="17"/>
  <c r="Q30" i="17"/>
  <c r="Q31" i="17"/>
  <c r="Q16" i="16"/>
  <c r="Q23" i="16" s="1"/>
  <c r="Q17" i="16"/>
  <c r="Q20" i="16"/>
  <c r="Q27" i="16"/>
  <c r="Q32" i="16" s="1"/>
  <c r="Q29" i="16"/>
  <c r="Q30" i="16"/>
  <c r="Q31" i="16"/>
  <c r="Q16" i="15"/>
  <c r="Q23" i="15" s="1"/>
  <c r="Q17" i="15"/>
  <c r="Q20" i="15"/>
  <c r="Q27" i="15"/>
  <c r="Q32" i="15" s="1"/>
  <c r="Q29" i="15"/>
  <c r="Q30" i="15"/>
  <c r="Q31" i="15"/>
  <c r="Q16" i="14"/>
  <c r="Q23" i="14" s="1"/>
  <c r="Q17" i="14"/>
  <c r="Q20" i="14"/>
  <c r="Q27" i="14"/>
  <c r="Q32" i="14" s="1"/>
  <c r="Q29" i="14"/>
  <c r="Q30" i="14"/>
  <c r="Q31" i="14"/>
  <c r="Q16" i="13"/>
  <c r="Q23" i="13" s="1"/>
  <c r="Q17" i="13"/>
  <c r="Q20" i="13"/>
  <c r="Q27" i="13"/>
  <c r="Q32" i="13" s="1"/>
  <c r="Q29" i="13"/>
  <c r="Q30" i="13"/>
  <c r="Q31" i="13"/>
  <c r="Q16" i="12"/>
  <c r="Q23" i="12" s="1"/>
  <c r="Q17" i="12"/>
  <c r="Q20" i="12"/>
  <c r="Q27" i="12"/>
  <c r="Q32" i="12" s="1"/>
  <c r="Q29" i="12"/>
  <c r="Q30" i="12"/>
  <c r="Q31" i="12"/>
  <c r="Q16" i="11"/>
  <c r="Q23" i="11" s="1"/>
  <c r="Q17" i="11"/>
  <c r="Q20" i="11"/>
  <c r="Q27" i="11"/>
  <c r="Q32" i="11" s="1"/>
  <c r="Q29" i="11"/>
  <c r="Q30" i="11"/>
  <c r="Q31" i="11"/>
  <c r="Q16" i="10"/>
  <c r="Q23" i="10" s="1"/>
  <c r="Q17" i="10"/>
  <c r="Q20" i="10"/>
  <c r="Q27" i="10"/>
  <c r="Q32" i="10" s="1"/>
  <c r="Q29" i="10"/>
  <c r="Q30" i="10"/>
  <c r="Q31" i="10"/>
  <c r="Q16" i="9"/>
  <c r="Q23" i="9" s="1"/>
  <c r="Q17" i="9"/>
  <c r="Q20" i="9"/>
  <c r="Q27" i="9"/>
  <c r="Q32" i="9" s="1"/>
  <c r="Q29" i="9"/>
  <c r="Q30" i="9"/>
  <c r="Q31" i="9"/>
  <c r="Q16" i="8"/>
  <c r="Q23" i="8" s="1"/>
  <c r="Q17" i="8"/>
  <c r="Q20" i="8"/>
  <c r="Q27" i="8"/>
  <c r="Q32" i="8" s="1"/>
  <c r="Q29" i="8"/>
  <c r="Q30" i="8"/>
  <c r="Q31" i="8"/>
  <c r="Q16" i="7"/>
  <c r="Q23" i="7" s="1"/>
  <c r="Q17" i="7"/>
  <c r="Q20" i="7"/>
  <c r="Q27" i="7"/>
  <c r="Q32" i="7" s="1"/>
  <c r="Q29" i="7"/>
  <c r="Q30" i="7"/>
  <c r="Q31" i="7"/>
  <c r="Q16" i="6"/>
  <c r="Q23" i="6" s="1"/>
  <c r="Q17" i="6"/>
  <c r="Q20" i="6"/>
  <c r="Q27" i="6"/>
  <c r="Q32" i="6" s="1"/>
  <c r="Q29" i="6"/>
  <c r="Q30" i="6"/>
  <c r="Q31" i="6"/>
  <c r="Q29" i="5"/>
  <c r="E20" i="1"/>
  <c r="J29" i="5"/>
  <c r="J17" i="5"/>
  <c r="J30" i="5"/>
  <c r="J20" i="5"/>
  <c r="J16" i="5"/>
  <c r="Q17" i="5"/>
  <c r="J31" i="5"/>
  <c r="J27" i="5"/>
  <c r="P23" i="5"/>
  <c r="Q20" i="5"/>
  <c r="Q16" i="5"/>
  <c r="Q31" i="5"/>
  <c r="P32" i="5"/>
  <c r="Q30" i="5"/>
  <c r="Q27" i="5"/>
  <c r="E49" i="20" l="1"/>
  <c r="E49" i="19"/>
  <c r="E49" i="18"/>
  <c r="E49" i="17"/>
  <c r="E49" i="16"/>
  <c r="E49" i="15"/>
  <c r="E49" i="14"/>
  <c r="E49" i="13"/>
  <c r="E49" i="12"/>
  <c r="E49" i="11"/>
  <c r="E49" i="10"/>
  <c r="E49" i="9"/>
  <c r="E49" i="8"/>
  <c r="E49" i="7"/>
  <c r="E49" i="6"/>
  <c r="I24" i="5"/>
  <c r="I13" i="5"/>
  <c r="Q23" i="5"/>
  <c r="Q32" i="5"/>
  <c r="E49" i="5" l="1"/>
</calcChain>
</file>

<file path=xl/sharedStrings.xml><?xml version="1.0" encoding="utf-8"?>
<sst xmlns="http://schemas.openxmlformats.org/spreadsheetml/2006/main" count="933" uniqueCount="72">
  <si>
    <r>
      <t>Imprimer</t>
    </r>
    <r>
      <rPr>
        <sz val="24"/>
        <color rgb="FFFFFFFF"/>
        <rFont val="Calibri"/>
        <family val="2"/>
        <scheme val="minor"/>
      </rPr>
      <t xml:space="preserve"> </t>
    </r>
  </si>
  <si>
    <r>
      <t xml:space="preserve">Pour </t>
    </r>
    <r>
      <rPr>
        <b/>
        <sz val="10"/>
        <color theme="1"/>
        <rFont val="Comic Sans MS"/>
        <family val="4"/>
      </rPr>
      <t xml:space="preserve">imprimer </t>
    </r>
    <r>
      <rPr>
        <sz val="10"/>
        <color theme="1"/>
        <rFont val="Comic Sans MS"/>
        <family val="4"/>
      </rPr>
      <t xml:space="preserve">la feuille correspondante au </t>
    </r>
    <r>
      <rPr>
        <b/>
        <sz val="10"/>
        <color theme="1"/>
        <rFont val="Comic Sans MS"/>
        <family val="4"/>
      </rPr>
      <t>NOM :</t>
    </r>
    <r>
      <rPr>
        <sz val="10"/>
        <color theme="1"/>
        <rFont val="Comic Sans MS"/>
        <family val="4"/>
      </rPr>
      <t xml:space="preserve"> mettre la valeur 1 dans la cellule</t>
    </r>
    <r>
      <rPr>
        <sz val="12"/>
        <color theme="1"/>
        <rFont val="Comic Sans MS"/>
        <family val="4"/>
      </rPr>
      <t xml:space="preserve"> </t>
    </r>
  </si>
  <si>
    <r>
      <rPr>
        <b/>
        <sz val="12"/>
        <color theme="1"/>
        <rFont val="Comic Sans MS"/>
        <family val="4"/>
      </rPr>
      <t>NOM Prénom</t>
    </r>
    <r>
      <rPr>
        <sz val="12"/>
        <color theme="1"/>
        <rFont val="Comic Sans MS"/>
        <family val="4"/>
      </rPr>
      <t xml:space="preserve">
Double click sur le nom pour activer le lien avec la grille</t>
    </r>
  </si>
  <si>
    <t>SESSION</t>
  </si>
  <si>
    <t>Nom / Prénom du candidat</t>
  </si>
  <si>
    <t>Établissement de formation / Ville</t>
  </si>
  <si>
    <t>Académie</t>
  </si>
  <si>
    <t>Fiche</t>
  </si>
  <si>
    <t xml:space="preserve">pondération par compétence par rapport à l’ensemble des compétences </t>
  </si>
  <si>
    <t>pondération par ligne par rapport à la compétence</t>
  </si>
  <si>
    <t>nombre maxi de compétences non évaluées</t>
  </si>
  <si>
    <t xml:space="preserve">ÉVALUATION DE LA COMPÉTENCE C 51 </t>
  </si>
  <si>
    <t>/8</t>
  </si>
  <si>
    <t>coeff si cases évaluables</t>
  </si>
  <si>
    <t>ligne correctement remplie</t>
  </si>
  <si>
    <t>non évalué</t>
  </si>
  <si>
    <t>action sans pondé</t>
  </si>
  <si>
    <t>action avec pondé</t>
  </si>
  <si>
    <r>
      <t>ð</t>
    </r>
    <r>
      <rPr>
        <b/>
        <sz val="12"/>
        <color theme="1"/>
        <rFont val="Arial"/>
        <family val="2"/>
      </rPr>
      <t>Rédiger des comptes rendus et renseigner les outils de maintenance</t>
    </r>
  </si>
  <si>
    <t>Actions liées à l’activité</t>
  </si>
  <si>
    <t>Indicateurs de performance</t>
  </si>
  <si>
    <t>POIDS</t>
  </si>
  <si>
    <t>VALEUR</t>
  </si>
  <si>
    <t>Collecter et synthétiser les informations techniques.</t>
  </si>
  <si>
    <t>Les informations techniques synthétisées sont nécessaires et suffisantes pour la rédaction.</t>
  </si>
  <si>
    <t>Rédiger un compte rendu, des fiches de suivi, des modes opératoires, etc.</t>
  </si>
  <si>
    <t>Les informations sont correctement structurées et consignées.</t>
  </si>
  <si>
    <t>Les éléments techniques essentiels sont correctement mis en évidence.</t>
  </si>
  <si>
    <t>Les contraintes rédactionnelles sont respectées (support, format, nombre de pages, style, pagination, sommaire, etc.).</t>
  </si>
  <si>
    <t>Renseigner l’historique et mettre à jour, si nécessaire, la documentation technique, le dossier maintenance, les documents de conduite, etc.</t>
  </si>
  <si>
    <t>Les différents documents sont correctement complétés, diffusés et mis à jour.</t>
  </si>
  <si>
    <t>La GMAO est correctement renseignée.</t>
  </si>
  <si>
    <t>ÉVALUATION DE LA COMPÉTENCE C 52</t>
  </si>
  <si>
    <t>/12</t>
  </si>
  <si>
    <r>
      <t>ð</t>
    </r>
    <r>
      <rPr>
        <b/>
        <sz val="12"/>
        <color theme="1"/>
        <rFont val="Arial"/>
        <family val="2"/>
      </rPr>
      <t>Présenter une activité de maintenance</t>
    </r>
  </si>
  <si>
    <t>Communiquer dans un langage technique adapté au sein d’une équipe.</t>
  </si>
  <si>
    <t>Élaborer les documents d’illustration nécessaires à l’exposé.</t>
  </si>
  <si>
    <t>Les informations sont transmises de manière concise et précise.</t>
  </si>
  <si>
    <t>Expliciter une organisation, une méthode ou une procédure de maintenance.</t>
  </si>
  <si>
    <t>L’organisation, la méthode ou la procédure de maintenance est clairement et rigoureusement décrite, les éléments essentiels sont énoncés.</t>
  </si>
  <si>
    <t>COMMISSION D’INTERROGATION</t>
  </si>
  <si>
    <t>Nom / Prénom</t>
  </si>
  <si>
    <t>Émargement</t>
  </si>
  <si>
    <t xml:space="preserve"> /20</t>
  </si>
  <si>
    <r>
      <rPr>
        <b/>
        <sz val="12"/>
        <color theme="1"/>
        <rFont val="Comic Sans MS"/>
        <family val="4"/>
      </rPr>
      <t xml:space="preserve">ÉVALUATION DE LA 
COMPÉTENCE C 51 </t>
    </r>
    <r>
      <rPr>
        <sz val="12"/>
        <color theme="1"/>
        <rFont val="Comic Sans MS"/>
        <family val="4"/>
      </rPr>
      <t xml:space="preserve">
Rédiger des comptes rendus et renseigner les outils de maintenance
/ 8</t>
    </r>
  </si>
  <si>
    <r>
      <rPr>
        <b/>
        <sz val="12"/>
        <color theme="1"/>
        <rFont val="Comic Sans MS"/>
        <family val="4"/>
      </rPr>
      <t xml:space="preserve">ÉVALUATION DE LA 
COMPÉTENCE C 52 </t>
    </r>
    <r>
      <rPr>
        <sz val="12"/>
        <color theme="1"/>
        <rFont val="Comic Sans MS"/>
        <family val="4"/>
      </rPr>
      <t xml:space="preserve">
Présenter une activité de maintenance
/ 12</t>
    </r>
  </si>
  <si>
    <t>Total
/20</t>
  </si>
  <si>
    <r>
      <rPr>
        <b/>
        <sz val="16"/>
        <color theme="1"/>
        <rFont val="Arial"/>
        <family val="2"/>
      </rPr>
      <t xml:space="preserve">B.T.S. MAINTENANCE DES SYSTЀMES 
</t>
    </r>
    <r>
      <rPr>
        <b/>
        <sz val="12"/>
        <color theme="1"/>
        <rFont val="Arial"/>
        <family val="2"/>
      </rPr>
      <t>Systèmes de production</t>
    </r>
    <r>
      <rPr>
        <sz val="12"/>
        <color theme="1"/>
        <rFont val="Wingdings"/>
        <charset val="2"/>
      </rPr>
      <t xml:space="preserve"> </t>
    </r>
    <r>
      <rPr>
        <sz val="11"/>
        <color theme="1"/>
        <rFont val="Calibri"/>
        <family val="2"/>
        <scheme val="minor"/>
      </rPr>
      <t xml:space="preserve">
</t>
    </r>
  </si>
  <si>
    <t xml:space="preserve">Épreuve E6 : Maintenance préventive et amélioration </t>
  </si>
  <si>
    <r>
      <t xml:space="preserve">Sous-épreuve E61 : Réalisation d'activités de maintenance préventive en milieu professionnel
</t>
    </r>
    <r>
      <rPr>
        <i/>
        <sz val="12"/>
        <color theme="1"/>
        <rFont val="Arial"/>
        <family val="2"/>
      </rPr>
      <t xml:space="preserve">Sous-épreuve U61a ponctuelle : épreuve orale de 20 minutes       Coefficient 1 </t>
    </r>
    <r>
      <rPr>
        <sz val="12"/>
        <color theme="1"/>
        <rFont val="Arial"/>
        <family val="2"/>
      </rPr>
      <t xml:space="preserve">   </t>
    </r>
    <r>
      <rPr>
        <b/>
        <sz val="12"/>
        <color theme="1"/>
        <rFont val="Arial"/>
        <family val="2"/>
      </rPr>
      <t xml:space="preserve">                                                                               </t>
    </r>
    <r>
      <rPr>
        <i/>
        <sz val="12"/>
        <color theme="1"/>
        <rFont val="Arial"/>
        <family val="2"/>
      </rPr>
      <t xml:space="preserve">                                 </t>
    </r>
    <r>
      <rPr>
        <sz val="12"/>
        <color theme="1"/>
        <rFont val="Arial"/>
        <family val="2"/>
      </rPr>
      <t xml:space="preserve">                                                </t>
    </r>
  </si>
  <si>
    <t>E61a A</t>
  </si>
  <si>
    <t>Non eva</t>
  </si>
  <si>
    <t>L’expression est structurée.et le vocabulaire utilisé
permettent une compréhension sans équivoque.</t>
  </si>
  <si>
    <t>Présenter et expliciter une activité de maintenance en anglais</t>
  </si>
  <si>
    <t>L'espression en anglais et le vocabulaire utilisé permettent une compréhension sans équivoque</t>
  </si>
  <si>
    <t>x</t>
  </si>
  <si>
    <t>Observations  de la commission :
La présentation a duré à peine 7 minutes.</t>
  </si>
  <si>
    <t>A</t>
  </si>
  <si>
    <t>B</t>
  </si>
  <si>
    <t>E</t>
  </si>
  <si>
    <t>F</t>
  </si>
  <si>
    <t>G</t>
  </si>
  <si>
    <t>H</t>
  </si>
  <si>
    <t>C</t>
  </si>
  <si>
    <t>D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</si>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</sst>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3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4"/>
      <color theme="1"/>
      <name val="Comic Sans MS"/>
      <family val="4"/>
    </font>
    <font>
      <sz val="11"/>
      <name val="Comic Sans MS"/>
      <family val="4"/>
    </font>
    <font>
      <b/>
      <sz val="14"/>
      <color rgb="FF000000"/>
      <name val="Comic Sans MS"/>
      <family val="4"/>
    </font>
    <font>
      <b/>
      <sz val="24"/>
      <color rgb="FFFFFFFF"/>
      <name val="Calibri"/>
      <family val="2"/>
      <scheme val="minor"/>
    </font>
    <font>
      <sz val="24"/>
      <color rgb="FFFFFFFF"/>
      <name val="Calibri"/>
      <family val="2"/>
      <scheme val="minor"/>
    </font>
    <font>
      <b/>
      <sz val="12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1"/>
      <color theme="0"/>
      <name val="Calibri"/>
      <family val="2"/>
      <scheme val="minor"/>
    </font>
    <font>
      <b/>
      <sz val="16"/>
      <color theme="1"/>
      <name val="Arial"/>
      <family val="2"/>
    </font>
    <font>
      <sz val="12"/>
      <color indexed="8"/>
      <name val="Arial"/>
      <family val="2"/>
    </font>
    <font>
      <b/>
      <sz val="18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2"/>
      <color indexed="8"/>
      <name val="Arial"/>
      <family val="2"/>
    </font>
    <font>
      <sz val="11"/>
      <color rgb="FF000000"/>
      <name val="Arial"/>
      <family val="2"/>
    </font>
    <font>
      <sz val="11"/>
      <color theme="0"/>
      <name val="Arial"/>
      <family val="2"/>
    </font>
    <font>
      <sz val="12"/>
      <color theme="0"/>
      <name val="Times New Roman"/>
      <family val="1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6"/>
      <color theme="0"/>
      <name val="Calibri"/>
      <family val="2"/>
    </font>
    <font>
      <sz val="6"/>
      <name val="Calibri"/>
      <family val="2"/>
    </font>
    <font>
      <b/>
      <sz val="12"/>
      <color theme="1"/>
      <name val="Wingdings"/>
      <charset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</font>
    <font>
      <sz val="12"/>
      <color theme="0"/>
      <name val="Arial"/>
      <family val="2"/>
    </font>
    <font>
      <sz val="4"/>
      <color theme="1"/>
      <name val="Arial"/>
      <family val="2"/>
    </font>
    <font>
      <b/>
      <sz val="7"/>
      <color theme="1"/>
      <name val="Arial"/>
      <family val="2"/>
    </font>
    <font>
      <b/>
      <sz val="16"/>
      <name val="Calibri"/>
      <family val="2"/>
    </font>
    <font>
      <sz val="20"/>
      <color indexed="8"/>
      <name val="Calibri"/>
      <family val="2"/>
    </font>
    <font>
      <b/>
      <sz val="11"/>
      <color indexed="10"/>
      <name val="Calibri"/>
      <family val="2"/>
    </font>
    <font>
      <sz val="1"/>
      <color indexed="8"/>
      <name val="Arial"/>
      <family val="2"/>
    </font>
    <font>
      <sz val="10"/>
      <color indexed="10"/>
      <name val="Times New Roman"/>
      <family val="1"/>
      <charset val="204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  <charset val="1"/>
    </font>
    <font>
      <b/>
      <sz val="16"/>
      <color theme="1"/>
      <name val="Comic Sans MS"/>
      <family val="4"/>
    </font>
    <font>
      <sz val="20"/>
      <color indexed="10"/>
      <name val="Calibri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2"/>
      <color theme="1"/>
      <name val="Wingdings"/>
      <charset val="2"/>
    </font>
    <font>
      <b/>
      <sz val="6"/>
      <color theme="1"/>
      <name val="Arial Narrow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3" fillId="0" borderId="0"/>
    <xf numFmtId="0" fontId="44" fillId="0" borderId="0"/>
    <xf numFmtId="0" fontId="45" fillId="0" borderId="0"/>
    <xf numFmtId="0" fontId="44" fillId="0" borderId="0"/>
    <xf numFmtId="0" fontId="43" fillId="0" borderId="0"/>
    <xf numFmtId="0" fontId="42" fillId="0" borderId="0" applyNumberFormat="0" applyFill="0" applyBorder="0" applyAlignment="0" applyProtection="0"/>
  </cellStyleXfs>
  <cellXfs count="22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6" fillId="0" borderId="1" xfId="0" applyFont="1" applyBorder="1" applyAlignment="1">
      <alignment horizontal="left" vertical="center" wrapText="1"/>
    </xf>
    <xf numFmtId="0" fontId="20" fillId="0" borderId="13" xfId="0" applyFont="1" applyBorder="1" applyAlignment="1" applyProtection="1">
      <alignment horizontal="center" vertical="center" wrapText="1"/>
      <protection locked="0"/>
    </xf>
    <xf numFmtId="0" fontId="20" fillId="0" borderId="24" xfId="0" applyFont="1" applyBorder="1" applyAlignment="1" applyProtection="1">
      <alignment horizontal="center" vertical="center" wrapText="1"/>
      <protection locked="0"/>
    </xf>
    <xf numFmtId="0" fontId="0" fillId="4" borderId="0" xfId="0" applyFill="1" applyBorder="1" applyAlignment="1" applyProtection="1">
      <alignment horizontal="center" vertical="top" wrapText="1"/>
      <protection locked="0"/>
    </xf>
    <xf numFmtId="0" fontId="20" fillId="0" borderId="25" xfId="0" applyFont="1" applyBorder="1" applyAlignment="1" applyProtection="1">
      <alignment horizontal="center" vertical="center" wrapText="1"/>
      <protection locked="0"/>
    </xf>
    <xf numFmtId="0" fontId="0" fillId="4" borderId="0" xfId="0" applyFill="1" applyProtection="1">
      <protection locked="0"/>
    </xf>
    <xf numFmtId="0" fontId="0" fillId="0" borderId="0" xfId="0" applyFont="1" applyProtection="1">
      <protection locked="0"/>
    </xf>
    <xf numFmtId="0" fontId="24" fillId="4" borderId="9" xfId="0" applyFont="1" applyFill="1" applyBorder="1" applyAlignment="1" applyProtection="1">
      <alignment vertical="top" wrapText="1"/>
      <protection locked="0"/>
    </xf>
    <xf numFmtId="0" fontId="20" fillId="4" borderId="13" xfId="0" applyFont="1" applyFill="1" applyBorder="1" applyAlignment="1" applyProtection="1">
      <alignment horizontal="center" vertical="center" wrapText="1"/>
      <protection locked="0"/>
    </xf>
    <xf numFmtId="0" fontId="30" fillId="0" borderId="13" xfId="0" applyFont="1" applyBorder="1" applyAlignment="1" applyProtection="1">
      <alignment horizontal="center" vertical="center" wrapText="1"/>
      <protection locked="0"/>
    </xf>
    <xf numFmtId="0" fontId="17" fillId="4" borderId="0" xfId="0" applyFont="1" applyFill="1" applyBorder="1" applyAlignment="1" applyProtection="1">
      <alignment horizontal="center" wrapText="1"/>
      <protection locked="0"/>
    </xf>
    <xf numFmtId="0" fontId="24" fillId="4" borderId="0" xfId="0" applyFont="1" applyFill="1" applyBorder="1" applyAlignment="1" applyProtection="1">
      <alignment wrapText="1"/>
      <protection locked="0"/>
    </xf>
    <xf numFmtId="0" fontId="35" fillId="4" borderId="0" xfId="0" applyFont="1" applyFill="1" applyBorder="1" applyAlignment="1" applyProtection="1">
      <alignment horizontal="center" wrapText="1"/>
      <protection locked="0"/>
    </xf>
    <xf numFmtId="0" fontId="20" fillId="4" borderId="0" xfId="0" applyFont="1" applyFill="1" applyBorder="1" applyAlignment="1" applyProtection="1">
      <alignment horizontal="center" wrapText="1"/>
      <protection locked="0"/>
    </xf>
    <xf numFmtId="0" fontId="13" fillId="4" borderId="0" xfId="0" applyFont="1" applyFill="1" applyAlignment="1" applyProtection="1">
      <alignment horizontal="center"/>
      <protection locked="0"/>
    </xf>
    <xf numFmtId="0" fontId="37" fillId="4" borderId="0" xfId="0" applyFont="1" applyFill="1" applyAlignment="1" applyProtection="1">
      <alignment horizontal="left"/>
      <protection locked="0"/>
    </xf>
    <xf numFmtId="0" fontId="39" fillId="4" borderId="0" xfId="0" applyFont="1" applyFill="1" applyAlignment="1" applyProtection="1">
      <alignment horizontal="center"/>
      <protection locked="0"/>
    </xf>
    <xf numFmtId="0" fontId="40" fillId="4" borderId="0" xfId="0" applyFont="1" applyFill="1" applyAlignment="1" applyProtection="1">
      <alignment vertical="top" wrapText="1"/>
      <protection locked="0"/>
    </xf>
    <xf numFmtId="0" fontId="47" fillId="4" borderId="0" xfId="0" applyFont="1" applyFill="1" applyProtection="1">
      <protection locked="0"/>
    </xf>
    <xf numFmtId="0" fontId="0" fillId="0" borderId="0" xfId="0" applyProtection="1"/>
    <xf numFmtId="0" fontId="10" fillId="0" borderId="0" xfId="0" applyFont="1" applyProtection="1"/>
    <xf numFmtId="0" fontId="10" fillId="4" borderId="0" xfId="0" applyFont="1" applyFill="1" applyBorder="1" applyProtection="1"/>
    <xf numFmtId="0" fontId="27" fillId="0" borderId="4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</xf>
    <xf numFmtId="0" fontId="0" fillId="4" borderId="0" xfId="0" applyFill="1" applyProtection="1"/>
    <xf numFmtId="0" fontId="0" fillId="0" borderId="0" xfId="0" applyFont="1" applyProtection="1"/>
    <xf numFmtId="0" fontId="17" fillId="0" borderId="25" xfId="0" applyFont="1" applyBorder="1" applyAlignment="1" applyProtection="1">
      <alignment horizontal="center" vertical="center" wrapText="1"/>
    </xf>
    <xf numFmtId="0" fontId="51" fillId="0" borderId="13" xfId="0" applyFont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30" fillId="0" borderId="13" xfId="0" applyFont="1" applyBorder="1" applyAlignment="1" applyProtection="1">
      <alignment horizontal="center" vertical="center" wrapText="1"/>
    </xf>
    <xf numFmtId="0" fontId="29" fillId="0" borderId="25" xfId="0" applyFont="1" applyBorder="1" applyAlignment="1" applyProtection="1">
      <alignment horizontal="left" wrapText="1"/>
    </xf>
    <xf numFmtId="0" fontId="52" fillId="0" borderId="13" xfId="0" applyFont="1" applyBorder="1" applyAlignment="1" applyProtection="1">
      <alignment horizontal="center" vertical="center" wrapText="1"/>
    </xf>
    <xf numFmtId="0" fontId="33" fillId="4" borderId="0" xfId="0" applyFont="1" applyFill="1" applyBorder="1" applyAlignment="1" applyProtection="1">
      <alignment horizontal="center" vertical="top" wrapText="1"/>
      <protection locked="0"/>
    </xf>
    <xf numFmtId="0" fontId="10" fillId="4" borderId="0" xfId="0" applyFont="1" applyFill="1" applyProtection="1">
      <protection locked="0"/>
    </xf>
    <xf numFmtId="0" fontId="41" fillId="4" borderId="0" xfId="0" applyFont="1" applyFill="1" applyProtection="1">
      <protection locked="0"/>
    </xf>
    <xf numFmtId="0" fontId="41" fillId="0" borderId="0" xfId="0" applyFont="1" applyProtection="1">
      <protection locked="0"/>
    </xf>
    <xf numFmtId="0" fontId="33" fillId="4" borderId="0" xfId="0" applyFont="1" applyFill="1" applyBorder="1" applyAlignment="1" applyProtection="1">
      <alignment horizontal="center" wrapText="1"/>
      <protection locked="0"/>
    </xf>
    <xf numFmtId="0" fontId="48" fillId="4" borderId="0" xfId="0" applyFont="1" applyFill="1" applyBorder="1" applyAlignment="1" applyProtection="1">
      <alignment horizontal="center" vertical="top" wrapText="1"/>
      <protection locked="0"/>
    </xf>
    <xf numFmtId="0" fontId="10" fillId="0" borderId="0" xfId="0" applyFont="1" applyProtection="1">
      <protection locked="0"/>
    </xf>
    <xf numFmtId="0" fontId="49" fillId="4" borderId="0" xfId="0" applyFont="1" applyFill="1" applyBorder="1" applyAlignment="1" applyProtection="1">
      <alignment horizontal="center" wrapText="1"/>
      <protection locked="0"/>
    </xf>
    <xf numFmtId="0" fontId="10" fillId="4" borderId="0" xfId="0" applyFont="1" applyFill="1" applyAlignment="1" applyProtection="1">
      <alignment vertical="top"/>
      <protection locked="0"/>
    </xf>
    <xf numFmtId="0" fontId="16" fillId="4" borderId="0" xfId="0" applyFont="1" applyFill="1" applyBorder="1" applyAlignment="1" applyProtection="1">
      <alignment horizontal="center" wrapText="1"/>
      <protection locked="0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0" fontId="19" fillId="4" borderId="0" xfId="0" applyFont="1" applyFill="1" applyProtection="1">
      <protection locked="0"/>
    </xf>
    <xf numFmtId="0" fontId="23" fillId="4" borderId="0" xfId="0" applyFont="1" applyFill="1" applyBorder="1" applyAlignment="1" applyProtection="1">
      <alignment horizontal="center" vertical="center" wrapText="1"/>
      <protection locked="0"/>
    </xf>
    <xf numFmtId="0" fontId="19" fillId="4" borderId="0" xfId="0" applyFont="1" applyFill="1" applyBorder="1" applyProtection="1">
      <protection locked="0"/>
    </xf>
    <xf numFmtId="0" fontId="10" fillId="4" borderId="0" xfId="0" applyFont="1" applyFill="1" applyBorder="1" applyProtection="1">
      <protection locked="0"/>
    </xf>
    <xf numFmtId="0" fontId="26" fillId="4" borderId="0" xfId="0" applyFont="1" applyFill="1" applyBorder="1" applyAlignment="1" applyProtection="1">
      <alignment horizontal="center" vertical="center" wrapText="1"/>
      <protection locked="0"/>
    </xf>
    <xf numFmtId="0" fontId="26" fillId="4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Protection="1">
      <protection locked="0"/>
    </xf>
    <xf numFmtId="9" fontId="10" fillId="4" borderId="0" xfId="0" applyNumberFormat="1" applyFont="1" applyFill="1" applyBorder="1" applyAlignment="1" applyProtection="1">
      <alignment horizontal="center" vertical="center"/>
      <protection locked="0"/>
    </xf>
    <xf numFmtId="0" fontId="32" fillId="4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34" fillId="0" borderId="0" xfId="0" applyFont="1" applyBorder="1" applyAlignment="1" applyProtection="1">
      <alignment vertical="top" wrapText="1"/>
      <protection locked="0"/>
    </xf>
    <xf numFmtId="0" fontId="10" fillId="4" borderId="0" xfId="0" applyFont="1" applyFill="1" applyBorder="1" applyAlignment="1" applyProtection="1">
      <alignment vertical="center"/>
      <protection locked="0"/>
    </xf>
    <xf numFmtId="0" fontId="32" fillId="4" borderId="0" xfId="0" applyFont="1" applyFill="1" applyBorder="1" applyAlignment="1" applyProtection="1">
      <alignment vertical="center"/>
      <protection locked="0"/>
    </xf>
    <xf numFmtId="0" fontId="33" fillId="4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wrapText="1"/>
      <protection locked="0"/>
    </xf>
    <xf numFmtId="0" fontId="0" fillId="4" borderId="0" xfId="0" applyFill="1" applyBorder="1" applyAlignment="1" applyProtection="1">
      <alignment vertical="top"/>
      <protection locked="0"/>
    </xf>
    <xf numFmtId="0" fontId="14" fillId="4" borderId="0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 applyProtection="1">
      <alignment horizontal="center" vertical="top" wrapText="1"/>
      <protection locked="0"/>
    </xf>
    <xf numFmtId="0" fontId="14" fillId="4" borderId="0" xfId="0" applyFont="1" applyFill="1" applyBorder="1" applyAlignment="1" applyProtection="1">
      <alignment horizontal="center" wrapText="1"/>
      <protection locked="0"/>
    </xf>
    <xf numFmtId="0" fontId="38" fillId="4" borderId="0" xfId="0" applyFont="1" applyFill="1" applyProtection="1">
      <protection locked="0"/>
    </xf>
    <xf numFmtId="0" fontId="0" fillId="4" borderId="0" xfId="0" applyFont="1" applyFill="1" applyProtection="1">
      <protection locked="0"/>
    </xf>
    <xf numFmtId="0" fontId="20" fillId="6" borderId="7" xfId="0" applyFont="1" applyFill="1" applyBorder="1" applyAlignment="1" applyProtection="1">
      <alignment vertical="top" wrapText="1"/>
      <protection locked="0"/>
    </xf>
    <xf numFmtId="0" fontId="20" fillId="6" borderId="8" xfId="0" applyFont="1" applyFill="1" applyBorder="1" applyAlignment="1" applyProtection="1">
      <alignment vertical="top" wrapText="1"/>
      <protection locked="0"/>
    </xf>
    <xf numFmtId="2" fontId="25" fillId="5" borderId="26" xfId="0" applyNumberFormat="1" applyFont="1" applyFill="1" applyBorder="1" applyAlignment="1" applyProtection="1">
      <alignment vertical="center"/>
      <protection locked="0"/>
    </xf>
    <xf numFmtId="0" fontId="25" fillId="5" borderId="26" xfId="0" applyFont="1" applyFill="1" applyBorder="1" applyAlignment="1" applyProtection="1">
      <alignment vertical="center"/>
      <protection locked="0"/>
    </xf>
    <xf numFmtId="0" fontId="25" fillId="5" borderId="25" xfId="0" applyFont="1" applyFill="1" applyBorder="1" applyAlignment="1" applyProtection="1">
      <alignment vertical="center"/>
      <protection locked="0"/>
    </xf>
    <xf numFmtId="0" fontId="25" fillId="5" borderId="30" xfId="0" applyFont="1" applyFill="1" applyBorder="1" applyAlignment="1" applyProtection="1">
      <alignment vertical="center"/>
      <protection locked="0"/>
    </xf>
    <xf numFmtId="1" fontId="30" fillId="0" borderId="13" xfId="0" applyNumberFormat="1" applyFont="1" applyBorder="1" applyAlignment="1" applyProtection="1">
      <alignment horizontal="center" vertical="center" wrapText="1"/>
    </xf>
    <xf numFmtId="0" fontId="29" fillId="0" borderId="13" xfId="0" applyFont="1" applyBorder="1" applyAlignment="1" applyProtection="1">
      <alignment horizontal="justify" vertical="top" wrapText="1"/>
    </xf>
    <xf numFmtId="0" fontId="33" fillId="4" borderId="0" xfId="0" applyFont="1" applyFill="1" applyBorder="1" applyAlignment="1" applyProtection="1">
      <alignment horizontal="center" vertical="center" wrapText="1"/>
      <protection locked="0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</xf>
    <xf numFmtId="2" fontId="31" fillId="0" borderId="1" xfId="0" applyNumberFormat="1" applyFont="1" applyBorder="1" applyAlignment="1" applyProtection="1">
      <alignment horizontal="center" vertical="center"/>
    </xf>
    <xf numFmtId="0" fontId="29" fillId="0" borderId="25" xfId="0" applyFont="1" applyBorder="1" applyAlignment="1" applyProtection="1">
      <alignment horizontal="left" vertical="top" wrapText="1"/>
    </xf>
    <xf numFmtId="0" fontId="14" fillId="5" borderId="24" xfId="0" applyFont="1" applyFill="1" applyBorder="1" applyAlignment="1" applyProtection="1">
      <alignment horizontal="center" vertical="top" wrapText="1"/>
      <protection locked="0"/>
    </xf>
    <xf numFmtId="0" fontId="29" fillId="4" borderId="13" xfId="0" applyFont="1" applyFill="1" applyBorder="1" applyAlignment="1" applyProtection="1">
      <alignment horizontal="left" vertical="top" wrapText="1"/>
    </xf>
    <xf numFmtId="0" fontId="0" fillId="0" borderId="0" xfId="0" applyProtection="1"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20" fillId="0" borderId="25" xfId="0" applyFont="1" applyBorder="1" applyAlignment="1" applyProtection="1">
      <alignment horizontal="center" vertical="center" wrapText="1"/>
      <protection locked="0"/>
    </xf>
    <xf numFmtId="0" fontId="30" fillId="4" borderId="31" xfId="0" applyFont="1" applyFill="1" applyBorder="1" applyAlignment="1">
      <alignment horizontal="center" vertical="center" wrapText="1"/>
    </xf>
    <xf numFmtId="0" fontId="30" fillId="4" borderId="32" xfId="0" applyFont="1" applyFill="1" applyBorder="1" applyAlignment="1">
      <alignment horizontal="center" vertical="center" wrapText="1"/>
    </xf>
    <xf numFmtId="0" fontId="30" fillId="4" borderId="32" xfId="0" applyFont="1" applyFill="1" applyBorder="1" applyAlignment="1">
      <alignment horizontal="center" vertical="center"/>
    </xf>
    <xf numFmtId="0" fontId="20" fillId="0" borderId="25" xfId="0" applyFont="1" applyBorder="1" applyAlignment="1" applyProtection="1">
      <alignment horizontal="center" vertical="center" wrapText="1"/>
      <protection locked="0"/>
    </xf>
    <xf numFmtId="0" fontId="29" fillId="4" borderId="13" xfId="0" applyFont="1" applyFill="1" applyBorder="1" applyAlignment="1" applyProtection="1">
      <alignment horizontal="left" vertical="top" wrapText="1"/>
    </xf>
    <xf numFmtId="0" fontId="29" fillId="0" borderId="25" xfId="0" applyFont="1" applyBorder="1" applyAlignment="1" applyProtection="1">
      <alignment horizontal="left" vertical="top" wrapText="1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top" wrapText="1"/>
      <protection locked="0"/>
    </xf>
    <xf numFmtId="0" fontId="32" fillId="4" borderId="0" xfId="0" applyFont="1" applyFill="1" applyBorder="1" applyAlignment="1" applyProtection="1">
      <alignment horizontal="center" vertical="center"/>
      <protection locked="0"/>
    </xf>
    <xf numFmtId="0" fontId="33" fillId="4" borderId="0" xfId="0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</xf>
    <xf numFmtId="2" fontId="31" fillId="0" borderId="1" xfId="0" applyNumberFormat="1" applyFont="1" applyBorder="1" applyAlignment="1" applyProtection="1">
      <alignment horizontal="center" vertical="center"/>
    </xf>
    <xf numFmtId="0" fontId="14" fillId="5" borderId="24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0" fillId="0" borderId="27" xfId="0" applyFont="1" applyBorder="1" applyAlignment="1" applyProtection="1">
      <alignment horizontal="center" vertical="center" wrapText="1"/>
      <protection locked="0"/>
    </xf>
    <xf numFmtId="0" fontId="20" fillId="0" borderId="25" xfId="0" applyFont="1" applyBorder="1" applyAlignment="1" applyProtection="1">
      <alignment horizontal="center" vertical="center" wrapText="1"/>
      <protection locked="0"/>
    </xf>
    <xf numFmtId="0" fontId="24" fillId="0" borderId="21" xfId="0" applyFont="1" applyBorder="1" applyAlignment="1" applyProtection="1">
      <alignment horizontal="center" vertical="center" wrapText="1"/>
    </xf>
    <xf numFmtId="0" fontId="24" fillId="0" borderId="23" xfId="0" applyFont="1" applyBorder="1" applyAlignment="1" applyProtection="1">
      <alignment horizontal="center" vertical="center" wrapText="1"/>
    </xf>
    <xf numFmtId="0" fontId="29" fillId="0" borderId="21" xfId="0" applyFont="1" applyBorder="1" applyAlignment="1" applyProtection="1">
      <alignment horizontal="left" vertical="center" wrapText="1"/>
    </xf>
    <xf numFmtId="0" fontId="29" fillId="0" borderId="23" xfId="0" applyFont="1" applyBorder="1" applyAlignment="1" applyProtection="1">
      <alignment horizontal="left" vertical="center" wrapText="1"/>
    </xf>
    <xf numFmtId="0" fontId="29" fillId="4" borderId="6" xfId="0" applyFont="1" applyFill="1" applyBorder="1" applyAlignment="1" applyProtection="1">
      <alignment horizontal="left" vertical="center" wrapText="1"/>
    </xf>
    <xf numFmtId="0" fontId="29" fillId="4" borderId="8" xfId="0" applyFont="1" applyFill="1" applyBorder="1" applyAlignment="1" applyProtection="1">
      <alignment horizontal="left" vertical="center" wrapText="1"/>
    </xf>
    <xf numFmtId="0" fontId="29" fillId="4" borderId="9" xfId="0" applyFont="1" applyFill="1" applyBorder="1" applyAlignment="1" applyProtection="1">
      <alignment horizontal="left" vertical="center" wrapText="1"/>
    </xf>
    <xf numFmtId="0" fontId="29" fillId="4" borderId="10" xfId="0" applyFont="1" applyFill="1" applyBorder="1" applyAlignment="1" applyProtection="1">
      <alignment horizontal="left" vertical="center" wrapText="1"/>
    </xf>
    <xf numFmtId="0" fontId="20" fillId="6" borderId="6" xfId="0" applyFont="1" applyFill="1" applyBorder="1" applyAlignment="1" applyProtection="1">
      <alignment horizontal="left" vertical="top" wrapText="1"/>
      <protection locked="0"/>
    </xf>
    <xf numFmtId="0" fontId="20" fillId="6" borderId="7" xfId="0" applyFont="1" applyFill="1" applyBorder="1" applyAlignment="1" applyProtection="1">
      <alignment horizontal="left" vertical="top" wrapText="1"/>
      <protection locked="0"/>
    </xf>
    <xf numFmtId="0" fontId="29" fillId="0" borderId="26" xfId="0" applyFont="1" applyBorder="1" applyAlignment="1" applyProtection="1">
      <alignment horizontal="justify" vertical="top" wrapText="1"/>
    </xf>
    <xf numFmtId="0" fontId="29" fillId="0" borderId="27" xfId="0" applyFont="1" applyBorder="1" applyAlignment="1" applyProtection="1">
      <alignment horizontal="justify" vertical="top" wrapText="1"/>
    </xf>
    <xf numFmtId="0" fontId="29" fillId="0" borderId="25" xfId="0" applyFont="1" applyBorder="1" applyAlignment="1" applyProtection="1">
      <alignment horizontal="justify" vertical="top" wrapText="1"/>
    </xf>
    <xf numFmtId="0" fontId="29" fillId="4" borderId="11" xfId="0" applyFont="1" applyFill="1" applyBorder="1" applyAlignment="1" applyProtection="1">
      <alignment horizontal="left" vertical="center" wrapText="1"/>
    </xf>
    <xf numFmtId="0" fontId="29" fillId="4" borderId="13" xfId="0" applyFont="1" applyFill="1" applyBorder="1" applyAlignment="1" applyProtection="1">
      <alignment horizontal="left" vertical="center" wrapText="1"/>
    </xf>
    <xf numFmtId="9" fontId="20" fillId="6" borderId="6" xfId="0" applyNumberFormat="1" applyFont="1" applyFill="1" applyBorder="1" applyAlignment="1" applyProtection="1">
      <alignment horizontal="center" vertical="center" wrapText="1"/>
    </xf>
    <xf numFmtId="9" fontId="20" fillId="6" borderId="7" xfId="0" applyNumberFormat="1" applyFont="1" applyFill="1" applyBorder="1" applyAlignment="1" applyProtection="1">
      <alignment horizontal="center" vertical="center" wrapText="1"/>
    </xf>
    <xf numFmtId="9" fontId="20" fillId="6" borderId="8" xfId="0" applyNumberFormat="1" applyFont="1" applyFill="1" applyBorder="1" applyAlignment="1" applyProtection="1">
      <alignment horizontal="center" vertical="center" wrapText="1"/>
    </xf>
    <xf numFmtId="9" fontId="20" fillId="6" borderId="11" xfId="0" applyNumberFormat="1" applyFont="1" applyFill="1" applyBorder="1" applyAlignment="1" applyProtection="1">
      <alignment horizontal="center" vertical="center" wrapText="1"/>
    </xf>
    <xf numFmtId="9" fontId="20" fillId="6" borderId="12" xfId="0" applyNumberFormat="1" applyFont="1" applyFill="1" applyBorder="1" applyAlignment="1" applyProtection="1">
      <alignment horizontal="center" vertical="center" wrapText="1"/>
    </xf>
    <xf numFmtId="9" fontId="20" fillId="6" borderId="13" xfId="0" applyNumberFormat="1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wrapText="1"/>
      <protection locked="0"/>
    </xf>
    <xf numFmtId="0" fontId="14" fillId="0" borderId="3" xfId="0" applyFont="1" applyBorder="1" applyAlignment="1" applyProtection="1">
      <alignment horizontal="center"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29" fillId="0" borderId="21" xfId="0" applyFont="1" applyBorder="1" applyAlignment="1" applyProtection="1">
      <alignment horizontal="left" vertical="top" wrapText="1"/>
    </xf>
    <xf numFmtId="0" fontId="29" fillId="0" borderId="23" xfId="0" applyFont="1" applyBorder="1" applyAlignment="1" applyProtection="1">
      <alignment horizontal="left" vertical="top" wrapText="1"/>
    </xf>
    <xf numFmtId="0" fontId="29" fillId="4" borderId="6" xfId="0" applyFont="1" applyFill="1" applyBorder="1" applyAlignment="1" applyProtection="1">
      <alignment horizontal="left" vertical="top" wrapText="1"/>
    </xf>
    <xf numFmtId="0" fontId="29" fillId="4" borderId="8" xfId="0" applyFont="1" applyFill="1" applyBorder="1" applyAlignment="1" applyProtection="1">
      <alignment horizontal="left" vertical="top" wrapText="1"/>
    </xf>
    <xf numFmtId="0" fontId="29" fillId="4" borderId="11" xfId="0" applyFont="1" applyFill="1" applyBorder="1" applyAlignment="1" applyProtection="1">
      <alignment horizontal="left" vertical="top" wrapText="1"/>
    </xf>
    <xf numFmtId="0" fontId="29" fillId="4" borderId="13" xfId="0" applyFont="1" applyFill="1" applyBorder="1" applyAlignment="1" applyProtection="1">
      <alignment horizontal="left" vertical="top" wrapText="1"/>
    </xf>
    <xf numFmtId="0" fontId="28" fillId="6" borderId="11" xfId="0" applyFont="1" applyFill="1" applyBorder="1" applyAlignment="1" applyProtection="1">
      <alignment horizontal="left" vertical="top" wrapText="1"/>
    </xf>
    <xf numFmtId="0" fontId="28" fillId="6" borderId="12" xfId="0" applyFont="1" applyFill="1" applyBorder="1" applyAlignment="1" applyProtection="1">
      <alignment horizontal="left" vertical="top" wrapText="1"/>
    </xf>
    <xf numFmtId="0" fontId="20" fillId="6" borderId="6" xfId="0" applyFont="1" applyFill="1" applyBorder="1" applyAlignment="1" applyProtection="1">
      <alignment horizontal="left" vertical="top" wrapText="1"/>
    </xf>
    <xf numFmtId="0" fontId="20" fillId="6" borderId="7" xfId="0" applyFont="1" applyFill="1" applyBorder="1" applyAlignment="1" applyProtection="1">
      <alignment horizontal="left" vertical="top" wrapText="1"/>
    </xf>
    <xf numFmtId="0" fontId="29" fillId="0" borderId="26" xfId="0" applyFont="1" applyBorder="1" applyAlignment="1" applyProtection="1">
      <alignment horizontal="left" vertical="top" wrapText="1"/>
    </xf>
    <xf numFmtId="0" fontId="29" fillId="0" borderId="27" xfId="0" applyFont="1" applyBorder="1" applyAlignment="1" applyProtection="1">
      <alignment horizontal="left" vertical="top" wrapText="1"/>
    </xf>
    <xf numFmtId="0" fontId="29" fillId="0" borderId="25" xfId="0" applyFont="1" applyBorder="1" applyAlignment="1" applyProtection="1">
      <alignment horizontal="left" vertical="top" wrapText="1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14" fillId="0" borderId="4" xfId="0" applyFont="1" applyBorder="1" applyAlignment="1" applyProtection="1">
      <alignment horizontal="center" vertical="top" wrapText="1"/>
      <protection locked="0"/>
    </xf>
    <xf numFmtId="1" fontId="30" fillId="0" borderId="26" xfId="0" applyNumberFormat="1" applyFont="1" applyBorder="1" applyAlignment="1" applyProtection="1">
      <alignment horizontal="center" vertical="center" wrapText="1"/>
    </xf>
    <xf numFmtId="1" fontId="30" fillId="0" borderId="27" xfId="0" applyNumberFormat="1" applyFont="1" applyBorder="1" applyAlignment="1" applyProtection="1">
      <alignment horizontal="center" vertical="center" wrapText="1"/>
    </xf>
    <xf numFmtId="1" fontId="30" fillId="0" borderId="25" xfId="0" applyNumberFormat="1" applyFont="1" applyBorder="1" applyAlignment="1" applyProtection="1">
      <alignment horizontal="center" vertical="center" wrapText="1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28" fillId="6" borderId="11" xfId="0" applyFont="1" applyFill="1" applyBorder="1" applyAlignment="1" applyProtection="1">
      <alignment horizontal="left" vertical="top" wrapText="1"/>
      <protection locked="0"/>
    </xf>
    <xf numFmtId="0" fontId="28" fillId="6" borderId="12" xfId="0" applyFont="1" applyFill="1" applyBorder="1" applyAlignment="1" applyProtection="1">
      <alignment horizontal="left" vertical="top" wrapText="1"/>
      <protection locked="0"/>
    </xf>
    <xf numFmtId="0" fontId="28" fillId="6" borderId="13" xfId="0" applyFont="1" applyFill="1" applyBorder="1" applyAlignment="1" applyProtection="1">
      <alignment horizontal="left" vertical="top" wrapText="1"/>
      <protection locked="0"/>
    </xf>
    <xf numFmtId="0" fontId="0" fillId="4" borderId="20" xfId="0" applyFill="1" applyBorder="1" applyAlignment="1" applyProtection="1">
      <alignment horizontal="center" vertical="top" wrapText="1"/>
      <protection locked="0"/>
    </xf>
    <xf numFmtId="0" fontId="0" fillId="4" borderId="15" xfId="0" applyFill="1" applyBorder="1" applyAlignment="1" applyProtection="1">
      <alignment horizontal="center" vertical="top" wrapText="1"/>
      <protection locked="0"/>
    </xf>
    <xf numFmtId="0" fontId="0" fillId="4" borderId="16" xfId="0" applyFill="1" applyBorder="1" applyAlignment="1" applyProtection="1">
      <alignment horizontal="center" vertical="top" wrapText="1"/>
      <protection locked="0"/>
    </xf>
    <xf numFmtId="0" fontId="0" fillId="4" borderId="28" xfId="0" applyFill="1" applyBorder="1" applyAlignment="1" applyProtection="1">
      <alignment horizontal="center" vertical="top" wrapText="1"/>
      <protection locked="0"/>
    </xf>
    <xf numFmtId="0" fontId="0" fillId="4" borderId="0" xfId="0" applyFill="1" applyBorder="1" applyAlignment="1" applyProtection="1">
      <alignment horizontal="center" vertical="top" wrapText="1"/>
      <protection locked="0"/>
    </xf>
    <xf numFmtId="0" fontId="0" fillId="4" borderId="29" xfId="0" applyFill="1" applyBorder="1" applyAlignment="1" applyProtection="1">
      <alignment horizontal="center" vertical="top" wrapText="1"/>
      <protection locked="0"/>
    </xf>
    <xf numFmtId="0" fontId="0" fillId="4" borderId="17" xfId="0" applyFill="1" applyBorder="1" applyAlignment="1" applyProtection="1">
      <alignment horizontal="center" vertical="top" wrapText="1"/>
      <protection locked="0"/>
    </xf>
    <xf numFmtId="0" fontId="0" fillId="4" borderId="18" xfId="0" applyFill="1" applyBorder="1" applyAlignment="1" applyProtection="1">
      <alignment horizontal="center" vertical="top" wrapText="1"/>
      <protection locked="0"/>
    </xf>
    <xf numFmtId="0" fontId="0" fillId="4" borderId="19" xfId="0" applyFill="1" applyBorder="1" applyAlignment="1" applyProtection="1">
      <alignment horizontal="center" vertical="top" wrapText="1"/>
      <protection locked="0"/>
    </xf>
    <xf numFmtId="0" fontId="30" fillId="0" borderId="26" xfId="0" applyFont="1" applyBorder="1" applyAlignment="1" applyProtection="1">
      <alignment horizontal="center" vertical="center" wrapText="1"/>
    </xf>
    <xf numFmtId="0" fontId="30" fillId="0" borderId="25" xfId="0" applyFont="1" applyBorder="1" applyAlignment="1" applyProtection="1">
      <alignment horizontal="center" vertical="center" wrapText="1"/>
    </xf>
    <xf numFmtId="9" fontId="20" fillId="6" borderId="6" xfId="0" applyNumberFormat="1" applyFont="1" applyFill="1" applyBorder="1" applyAlignment="1" applyProtection="1">
      <alignment horizontal="center" vertical="center" wrapText="1"/>
      <protection locked="0"/>
    </xf>
    <xf numFmtId="9" fontId="20" fillId="6" borderId="7" xfId="0" applyNumberFormat="1" applyFont="1" applyFill="1" applyBorder="1" applyAlignment="1" applyProtection="1">
      <alignment horizontal="center" vertical="center" wrapText="1"/>
      <protection locked="0"/>
    </xf>
    <xf numFmtId="9" fontId="20" fillId="6" borderId="8" xfId="0" applyNumberFormat="1" applyFont="1" applyFill="1" applyBorder="1" applyAlignment="1" applyProtection="1">
      <alignment horizontal="center" vertical="center" wrapText="1"/>
      <protection locked="0"/>
    </xf>
    <xf numFmtId="9" fontId="20" fillId="6" borderId="11" xfId="0" applyNumberFormat="1" applyFont="1" applyFill="1" applyBorder="1" applyAlignment="1" applyProtection="1">
      <alignment horizontal="center" vertical="center" wrapText="1"/>
      <protection locked="0"/>
    </xf>
    <xf numFmtId="9" fontId="20" fillId="6" borderId="12" xfId="0" applyNumberFormat="1" applyFont="1" applyFill="1" applyBorder="1" applyAlignment="1" applyProtection="1">
      <alignment horizontal="center" vertical="center" wrapText="1"/>
      <protection locked="0"/>
    </xf>
    <xf numFmtId="9" fontId="20" fillId="6" borderId="13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22" xfId="0" applyFont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32" fillId="4" borderId="0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wrapText="1"/>
      <protection locked="0"/>
    </xf>
    <xf numFmtId="0" fontId="33" fillId="4" borderId="0" xfId="0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</xf>
    <xf numFmtId="2" fontId="31" fillId="0" borderId="1" xfId="0" applyNumberFormat="1" applyFont="1" applyBorder="1" applyAlignment="1" applyProtection="1">
      <alignment horizontal="center" vertical="center"/>
    </xf>
    <xf numFmtId="0" fontId="40" fillId="4" borderId="0" xfId="0" applyFont="1" applyFill="1" applyAlignment="1" applyProtection="1">
      <alignment horizontal="left" vertical="top" wrapText="1"/>
      <protection locked="0"/>
    </xf>
    <xf numFmtId="164" fontId="36" fillId="4" borderId="0" xfId="0" applyNumberFormat="1" applyFont="1" applyFill="1" applyAlignment="1" applyProtection="1">
      <alignment horizontal="center"/>
      <protection locked="0"/>
    </xf>
    <xf numFmtId="2" fontId="25" fillId="5" borderId="26" xfId="0" applyNumberFormat="1" applyFont="1" applyFill="1" applyBorder="1" applyAlignment="1" applyProtection="1">
      <alignment horizontal="right" vertical="center"/>
    </xf>
    <xf numFmtId="0" fontId="25" fillId="5" borderId="25" xfId="0" applyFont="1" applyFill="1" applyBorder="1" applyAlignment="1" applyProtection="1">
      <alignment horizontal="right" vertical="center"/>
    </xf>
    <xf numFmtId="0" fontId="25" fillId="5" borderId="26" xfId="0" applyFont="1" applyFill="1" applyBorder="1" applyAlignment="1" applyProtection="1">
      <alignment horizontal="left" vertical="center"/>
    </xf>
    <xf numFmtId="0" fontId="25" fillId="5" borderId="27" xfId="0" applyFont="1" applyFill="1" applyBorder="1" applyAlignment="1" applyProtection="1">
      <alignment horizontal="left" vertical="center"/>
    </xf>
    <xf numFmtId="0" fontId="11" fillId="6" borderId="11" xfId="0" applyFont="1" applyFill="1" applyBorder="1" applyAlignment="1" applyProtection="1">
      <alignment horizontal="center" vertical="center" wrapText="1"/>
    </xf>
    <xf numFmtId="0" fontId="11" fillId="6" borderId="12" xfId="0" applyFont="1" applyFill="1" applyBorder="1" applyAlignment="1" applyProtection="1">
      <alignment horizontal="center" vertical="center" wrapText="1"/>
    </xf>
    <xf numFmtId="0" fontId="11" fillId="6" borderId="13" xfId="0" applyFont="1" applyFill="1" applyBorder="1" applyAlignment="1" applyProtection="1">
      <alignment horizontal="center" vertical="center" wrapText="1"/>
    </xf>
    <xf numFmtId="0" fontId="20" fillId="6" borderId="11" xfId="0" applyFont="1" applyFill="1" applyBorder="1" applyAlignment="1" applyProtection="1">
      <alignment vertical="center" wrapText="1"/>
    </xf>
    <xf numFmtId="0" fontId="20" fillId="6" borderId="12" xfId="0" applyFont="1" applyFill="1" applyBorder="1" applyAlignment="1" applyProtection="1">
      <alignment vertical="center" wrapText="1"/>
    </xf>
    <xf numFmtId="0" fontId="20" fillId="6" borderId="13" xfId="0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top" wrapText="1"/>
    </xf>
    <xf numFmtId="0" fontId="0" fillId="0" borderId="0" xfId="0" applyAlignment="1" applyProtection="1">
      <alignment horizontal="center" vertical="top"/>
    </xf>
    <xf numFmtId="0" fontId="0" fillId="0" borderId="10" xfId="0" applyBorder="1" applyAlignment="1" applyProtection="1">
      <alignment horizontal="center" vertical="top"/>
    </xf>
    <xf numFmtId="0" fontId="17" fillId="6" borderId="6" xfId="0" applyFont="1" applyFill="1" applyBorder="1" applyAlignment="1" applyProtection="1">
      <alignment horizontal="center" vertical="center" wrapText="1"/>
    </xf>
    <xf numFmtId="0" fontId="17" fillId="6" borderId="7" xfId="0" applyFont="1" applyFill="1" applyBorder="1" applyAlignment="1" applyProtection="1">
      <alignment horizontal="center" vertical="center" wrapText="1"/>
    </xf>
    <xf numFmtId="0" fontId="17" fillId="6" borderId="8" xfId="0" applyFont="1" applyFill="1" applyBorder="1" applyAlignment="1" applyProtection="1">
      <alignment horizontal="center" vertical="center" wrapText="1"/>
    </xf>
    <xf numFmtId="0" fontId="11" fillId="6" borderId="6" xfId="0" applyFont="1" applyFill="1" applyBorder="1" applyAlignment="1" applyProtection="1">
      <alignment wrapText="1"/>
    </xf>
    <xf numFmtId="0" fontId="11" fillId="6" borderId="7" xfId="0" applyFont="1" applyFill="1" applyBorder="1" applyAlignment="1" applyProtection="1">
      <alignment wrapText="1"/>
    </xf>
    <xf numFmtId="0" fontId="11" fillId="6" borderId="8" xfId="0" applyFont="1" applyFill="1" applyBorder="1" applyAlignment="1" applyProtection="1">
      <alignment wrapText="1"/>
    </xf>
    <xf numFmtId="0" fontId="12" fillId="5" borderId="21" xfId="0" applyFont="1" applyFill="1" applyBorder="1" applyAlignment="1" applyProtection="1">
      <alignment horizontal="center" vertical="top" wrapText="1"/>
      <protection locked="0"/>
    </xf>
    <xf numFmtId="0" fontId="12" fillId="5" borderId="22" xfId="0" applyFont="1" applyFill="1" applyBorder="1" applyAlignment="1" applyProtection="1">
      <alignment horizontal="center" vertical="top" wrapText="1"/>
      <protection locked="0"/>
    </xf>
    <xf numFmtId="0" fontId="12" fillId="5" borderId="23" xfId="0" applyFont="1" applyFill="1" applyBorder="1" applyAlignment="1" applyProtection="1">
      <alignment horizontal="center" vertical="top" wrapText="1"/>
      <protection locked="0"/>
    </xf>
    <xf numFmtId="0" fontId="12" fillId="0" borderId="21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14" fillId="5" borderId="24" xfId="0" applyFont="1" applyFill="1" applyBorder="1" applyAlignment="1" applyProtection="1">
      <alignment horizontal="center" vertical="top" wrapText="1"/>
      <protection locked="0"/>
    </xf>
    <xf numFmtId="0" fontId="16" fillId="0" borderId="24" xfId="0" applyFont="1" applyBorder="1" applyAlignment="1" applyProtection="1">
      <alignment horizontal="center" vertical="center" wrapText="1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6" fillId="0" borderId="23" xfId="0" applyFont="1" applyBorder="1" applyAlignment="1" applyProtection="1">
      <alignment horizontal="center" vertical="center" wrapText="1"/>
      <protection locked="0"/>
    </xf>
    <xf numFmtId="0" fontId="14" fillId="5" borderId="21" xfId="0" applyFont="1" applyFill="1" applyBorder="1" applyAlignment="1" applyProtection="1">
      <alignment horizontal="center" vertical="top" wrapText="1"/>
      <protection locked="0"/>
    </xf>
    <xf numFmtId="0" fontId="14" fillId="5" borderId="23" xfId="0" applyFont="1" applyFill="1" applyBorder="1" applyAlignment="1" applyProtection="1">
      <alignment horizontal="center" vertical="top" wrapText="1"/>
      <protection locked="0"/>
    </xf>
  </cellXfs>
  <cellStyles count="7">
    <cellStyle name="Excel Built-in Normal" xfId="3" xr:uid="{00000000-0005-0000-0000-000000000000}"/>
    <cellStyle name="Lien hypertexte 2" xfId="6" xr:uid="{00000000-0005-0000-0000-000001000000}"/>
    <cellStyle name="Normal" xfId="0" builtinId="0"/>
    <cellStyle name="Normal 2" xfId="2" xr:uid="{00000000-0005-0000-0000-000003000000}"/>
    <cellStyle name="Normal 2 2" xfId="4" xr:uid="{00000000-0005-0000-0000-000004000000}"/>
    <cellStyle name="Normal 3" xfId="1" xr:uid="{00000000-0005-0000-0000-000005000000}"/>
    <cellStyle name="Normal 5" xfId="5" xr:uid="{00000000-0005-0000-0000-000006000000}"/>
  </cellStyles>
  <dxfs count="545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250031</xdr:colOff>
      <xdr:row>3</xdr:row>
      <xdr:rowOff>178594</xdr:rowOff>
    </xdr:from>
    <xdr:to>
      <xdr:col>9</xdr:col>
      <xdr:colOff>32316</xdr:colOff>
      <xdr:row>7</xdr:row>
      <xdr:rowOff>88106</xdr:rowOff>
    </xdr:to>
    <xdr:sp macro="[0]!Impri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144375" y="1619250"/>
          <a:ext cx="2068285" cy="11477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Imprimer</a:t>
          </a:r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0</xdr:row>
          <xdr:rowOff>85725</xdr:rowOff>
        </xdr:from>
        <xdr:to>
          <xdr:col>7</xdr:col>
          <xdr:colOff>390525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Développer les feuilles en fonction des noms des élèves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0</xdr:row>
          <xdr:rowOff>85725</xdr:rowOff>
        </xdr:from>
        <xdr:to>
          <xdr:col>11</xdr:col>
          <xdr:colOff>0</xdr:colOff>
          <xdr:row>1</xdr:row>
          <xdr:rowOff>266700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Mise à jour    des notes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C 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0</xdr:row>
          <xdr:rowOff>76200</xdr:rowOff>
        </xdr:from>
        <xdr:to>
          <xdr:col>9</xdr:col>
          <xdr:colOff>238125</xdr:colOff>
          <xdr:row>1</xdr:row>
          <xdr:rowOff>266700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Mise à jour    des notes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C 51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73217" y="9944100"/>
          <a:ext cx="264675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8067673"/>
          <a:ext cx="7096126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584759" y="9971230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0" y="8105773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2125267</xdr:colOff>
      <xdr:row>47</xdr:row>
      <xdr:rowOff>95250</xdr:rowOff>
    </xdr:from>
    <xdr:to>
      <xdr:col>7</xdr:col>
      <xdr:colOff>323850</xdr:colOff>
      <xdr:row>49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4573192" y="9753600"/>
          <a:ext cx="2475308" cy="50482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36</xdr:row>
      <xdr:rowOff>76198</xdr:rowOff>
    </xdr:from>
    <xdr:to>
      <xdr:col>7</xdr:col>
      <xdr:colOff>1</xdr:colOff>
      <xdr:row>39</xdr:row>
      <xdr:rowOff>133684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639048"/>
          <a:ext cx="680085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La commission d’interrogation du candidat est constituée d’un enseignant (ou formateur) de l’enseignement professionnel, d’un enseignant chargé de l’enseignement de l’anglais et d’un représentant professionnel. 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2136834</xdr:colOff>
      <xdr:row>47</xdr:row>
      <xdr:rowOff>74755</xdr:rowOff>
    </xdr:from>
    <xdr:to>
      <xdr:col>7</xdr:col>
      <xdr:colOff>241359</xdr:colOff>
      <xdr:row>49</xdr:row>
      <xdr:rowOff>100014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4584759" y="9733105"/>
          <a:ext cx="2457450" cy="549134"/>
        </a:xfrm>
        <a:prstGeom prst="rect">
          <a:avLst/>
        </a:prstGeom>
        <a:noFill/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000" b="1">
            <a:latin typeface="Arial" pitchFamily="34" charset="0"/>
            <a:cs typeface="Arial" pitchFamily="34" charset="0"/>
          </a:endParaRPr>
        </a:p>
        <a:p>
          <a:r>
            <a:rPr lang="fr-FR" sz="1800" b="1">
              <a:latin typeface="Arial" pitchFamily="34" charset="0"/>
              <a:cs typeface="Arial" pitchFamily="34" charset="0"/>
            </a:rPr>
            <a:t>NOTE:</a:t>
          </a:r>
        </a:p>
      </xdr:txBody>
    </xdr:sp>
    <xdr:clientData/>
  </xdr:twoCellAnchor>
  <xdr:twoCellAnchor>
    <xdr:from>
      <xdr:col>0</xdr:col>
      <xdr:colOff>0</xdr:colOff>
      <xdr:row>37</xdr:row>
      <xdr:rowOff>76198</xdr:rowOff>
    </xdr:from>
    <xdr:to>
      <xdr:col>8</xdr:col>
      <xdr:colOff>1</xdr:colOff>
      <xdr:row>40</xdr:row>
      <xdr:rowOff>133684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829548"/>
          <a:ext cx="7048501" cy="628986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La commission d’interrogation du candidat est constituée de deux enseignants (ou formateurs) de l’enseignement professionnel et d’un représentant professionnel. En l’absence du représentant professionnel, la commission peut réglementairement assurer l’évaluation.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27"/>
  <sheetViews>
    <sheetView tabSelected="1" zoomScale="80" zoomScaleNormal="80" workbookViewId="0">
      <pane xSplit="1" topLeftCell="B1" activePane="topRight" state="frozen"/>
      <selection pane="topRight" activeCell="A8" sqref="A8"/>
    </sheetView>
  </sheetViews>
  <sheetFormatPr baseColWidth="10" defaultRowHeight="15" x14ac:dyDescent="0.25"/>
  <cols>
    <col min="1" max="1" width="42.28515625" customWidth="1"/>
    <col min="2" max="2" width="19.28515625" customWidth="1"/>
    <col min="3" max="3" width="36.28515625" customWidth="1"/>
    <col min="4" max="4" width="33.28515625" customWidth="1"/>
    <col min="5" max="5" width="16.7109375" customWidth="1"/>
  </cols>
  <sheetData>
    <row r="1" spans="1:5" s="1" customFormat="1" ht="96.75" customHeight="1" x14ac:dyDescent="0.25">
      <c r="A1" s="109" t="s">
        <v>2</v>
      </c>
      <c r="B1" s="111" t="s">
        <v>1</v>
      </c>
      <c r="C1" s="109" t="s">
        <v>44</v>
      </c>
      <c r="D1" s="109" t="s">
        <v>45</v>
      </c>
      <c r="E1" s="109" t="s">
        <v>46</v>
      </c>
    </row>
    <row r="2" spans="1:5" s="1" customFormat="1" ht="51.75" customHeight="1" thickBot="1" x14ac:dyDescent="0.3">
      <c r="A2" s="113"/>
      <c r="B2" s="112"/>
      <c r="C2" s="110"/>
      <c r="D2" s="110"/>
      <c r="E2" s="113"/>
    </row>
    <row r="3" spans="1:5" s="1" customFormat="1" ht="24.95" customHeight="1" x14ac:dyDescent="0.25">
      <c r="A3" s="96" t="s">
        <v>57</v>
      </c>
      <c r="B3" s="8">
        <v>1</v>
      </c>
      <c r="C3" s="11" t="e">
        <v>#VALUE!</v>
      </c>
      <c r="D3" s="11" t="e">
        <v>#VALUE!</v>
      </c>
      <c r="E3" s="10">
        <f>(ROUNDUP((SUMIF(C3:D3,"&lt;&gt;#VALEUR!",C3:D3))*2,0))/2</f>
        <v>0</v>
      </c>
    </row>
    <row r="4" spans="1:5" s="1" customFormat="1" ht="24.95" customHeight="1" x14ac:dyDescent="0.25">
      <c r="A4" s="97" t="s">
        <v>58</v>
      </c>
      <c r="B4" s="9"/>
      <c r="C4" s="11" t="e">
        <v>#VALUE!</v>
      </c>
      <c r="D4" s="11" t="e">
        <v>#VALUE!</v>
      </c>
      <c r="E4" s="10">
        <f t="shared" ref="E4:E17" si="0">(ROUNDUP((SUMIF(C4:D4,"&lt;&gt;#VALEUR!",C4:D4))*2,0))/2</f>
        <v>0</v>
      </c>
    </row>
    <row r="5" spans="1:5" s="2" customFormat="1" ht="24.95" customHeight="1" x14ac:dyDescent="0.25">
      <c r="A5" s="98" t="s">
        <v>63</v>
      </c>
      <c r="B5" s="9">
        <v>1</v>
      </c>
      <c r="C5" s="11" t="e">
        <v>#VALUE!</v>
      </c>
      <c r="D5" s="11" t="e">
        <v>#VALUE!</v>
      </c>
      <c r="E5" s="10">
        <f t="shared" si="0"/>
        <v>0</v>
      </c>
    </row>
    <row r="6" spans="1:5" s="2" customFormat="1" ht="24.95" customHeight="1" x14ac:dyDescent="0.25">
      <c r="A6" s="97" t="s">
        <v>64</v>
      </c>
      <c r="B6" s="9">
        <v>1</v>
      </c>
      <c r="C6" s="11" t="e">
        <v>#VALUE!</v>
      </c>
      <c r="D6" s="11" t="e">
        <v>#VALUE!</v>
      </c>
      <c r="E6" s="10">
        <f t="shared" si="0"/>
        <v>0</v>
      </c>
    </row>
    <row r="7" spans="1:5" s="2" customFormat="1" ht="24.95" customHeight="1" x14ac:dyDescent="0.25">
      <c r="A7" s="97" t="s">
        <v>59</v>
      </c>
      <c r="B7" s="9">
        <v>1</v>
      </c>
      <c r="C7" s="11" t="e">
        <v>#VALUE!</v>
      </c>
      <c r="D7" s="11" t="e">
        <v>#VALUE!</v>
      </c>
      <c r="E7" s="10">
        <f t="shared" si="0"/>
        <v>0</v>
      </c>
    </row>
    <row r="8" spans="1:5" s="2" customFormat="1" ht="24.95" customHeight="1" x14ac:dyDescent="0.25">
      <c r="A8" s="97" t="s">
        <v>60</v>
      </c>
      <c r="B8" s="9"/>
      <c r="C8" s="11" t="e">
        <v>#VALUE!</v>
      </c>
      <c r="D8" s="11" t="e">
        <v>#VALUE!</v>
      </c>
      <c r="E8" s="10">
        <f t="shared" si="0"/>
        <v>0</v>
      </c>
    </row>
    <row r="9" spans="1:5" s="2" customFormat="1" ht="24.95" customHeight="1" x14ac:dyDescent="0.25">
      <c r="A9" s="97" t="s">
        <v>61</v>
      </c>
      <c r="B9" s="9"/>
      <c r="C9" s="11" t="e">
        <v>#VALUE!</v>
      </c>
      <c r="D9" s="11" t="e">
        <v>#VALUE!</v>
      </c>
      <c r="E9" s="10">
        <f t="shared" si="0"/>
        <v>0</v>
      </c>
    </row>
    <row r="10" spans="1:5" s="2" customFormat="1" ht="24.95" customHeight="1" x14ac:dyDescent="0.25">
      <c r="A10" s="97" t="s">
        <v>62</v>
      </c>
      <c r="B10" s="9"/>
      <c r="C10" s="11" t="e">
        <v>#VALUE!</v>
      </c>
      <c r="D10" s="11" t="e">
        <v>#VALUE!</v>
      </c>
      <c r="E10" s="10">
        <f t="shared" si="0"/>
        <v>0</v>
      </c>
    </row>
    <row r="11" spans="1:5" s="2" customFormat="1" ht="24.95" customHeight="1" x14ac:dyDescent="0.25">
      <c r="A11" s="97" t="s">
        <v>65</v>
      </c>
      <c r="B11" s="9"/>
      <c r="C11" s="11" t="e">
        <v>#VALUE!</v>
      </c>
      <c r="D11" s="11" t="e">
        <v>#VALUE!</v>
      </c>
      <c r="E11" s="10">
        <f t="shared" si="0"/>
        <v>0</v>
      </c>
    </row>
    <row r="12" spans="1:5" s="2" customFormat="1" ht="24.95" customHeight="1" x14ac:dyDescent="0.25">
      <c r="A12" s="97" t="s">
        <v>66</v>
      </c>
      <c r="B12" s="9">
        <v>1</v>
      </c>
      <c r="C12" s="11" t="e">
        <v>#VALUE!</v>
      </c>
      <c r="D12" s="11" t="e">
        <v>#VALUE!</v>
      </c>
      <c r="E12" s="10">
        <f t="shared" si="0"/>
        <v>0</v>
      </c>
    </row>
    <row r="13" spans="1:5" ht="24.95" customHeight="1" x14ac:dyDescent="0.25">
      <c r="A13" s="97" t="s">
        <v>67</v>
      </c>
      <c r="B13" s="9"/>
      <c r="C13" s="11" t="e">
        <v>#VALUE!</v>
      </c>
      <c r="D13" s="11" t="e">
        <v>#VALUE!</v>
      </c>
      <c r="E13" s="10">
        <f t="shared" si="0"/>
        <v>0</v>
      </c>
    </row>
    <row r="14" spans="1:5" ht="24.95" customHeight="1" x14ac:dyDescent="0.25">
      <c r="A14" s="97" t="s">
        <v>68</v>
      </c>
      <c r="B14" s="9"/>
      <c r="C14" s="11" t="e">
        <v>#VALUE!</v>
      </c>
      <c r="D14" s="11" t="e">
        <v>#VALUE!</v>
      </c>
      <c r="E14" s="10">
        <f t="shared" si="0"/>
        <v>0</v>
      </c>
    </row>
    <row r="15" spans="1:5" ht="24.95" customHeight="1" x14ac:dyDescent="0.25">
      <c r="A15" s="97" t="s">
        <v>69</v>
      </c>
      <c r="B15" s="9">
        <v>1</v>
      </c>
      <c r="C15" s="11" t="e">
        <v>#VALUE!</v>
      </c>
      <c r="D15" s="11" t="e">
        <v>#VALUE!</v>
      </c>
      <c r="E15" s="10">
        <f t="shared" si="0"/>
        <v>0</v>
      </c>
    </row>
    <row r="16" spans="1:5" ht="24.95" customHeight="1" x14ac:dyDescent="0.25">
      <c r="A16" s="97" t="s">
        <v>70</v>
      </c>
      <c r="B16" s="9">
        <v>1</v>
      </c>
      <c r="C16" s="11" t="e">
        <v>#VALUE!</v>
      </c>
      <c r="D16" s="11" t="e">
        <v>#VALUE!</v>
      </c>
      <c r="E16" s="10">
        <f t="shared" si="0"/>
        <v>0</v>
      </c>
    </row>
    <row r="17" spans="1:11" ht="24.95" customHeight="1" x14ac:dyDescent="0.5">
      <c r="A17" s="97" t="s">
        <v>71</v>
      </c>
      <c r="B17" s="9">
        <v>1</v>
      </c>
      <c r="C17" s="11" t="e">
        <v>#VALUE!</v>
      </c>
      <c r="D17" s="11" t="e">
        <v>#VALUE!</v>
      </c>
      <c r="E17" s="10">
        <f t="shared" si="0"/>
        <v>0</v>
      </c>
      <c r="F17" s="7" t="s">
        <v>0</v>
      </c>
    </row>
    <row r="18" spans="1:11" ht="24.95" customHeight="1" x14ac:dyDescent="0.25">
      <c r="A18" s="13"/>
      <c r="B18" s="9"/>
      <c r="C18" s="11"/>
      <c r="D18" s="11"/>
      <c r="E18" s="10"/>
    </row>
    <row r="19" spans="1:11" ht="21" x14ac:dyDescent="0.25">
      <c r="A19" s="12"/>
      <c r="F19" s="4"/>
      <c r="G19" s="4"/>
      <c r="H19" s="5"/>
      <c r="I19" s="5"/>
      <c r="J19" s="5"/>
      <c r="K19" s="4"/>
    </row>
    <row r="20" spans="1:11" ht="21" x14ac:dyDescent="0.25">
      <c r="E20" s="6" t="e">
        <f>AVERAGEIF(E3:E18,"&lt;&gt;0",E3:E18)</f>
        <v>#DIV/0!</v>
      </c>
      <c r="F20" s="4"/>
      <c r="G20" s="4"/>
      <c r="H20" s="5"/>
      <c r="I20" s="5"/>
      <c r="J20" s="5"/>
      <c r="K20" s="4"/>
    </row>
    <row r="21" spans="1:11" ht="21" customHeight="1" x14ac:dyDescent="0.25">
      <c r="F21" s="4"/>
      <c r="G21" s="4"/>
      <c r="H21" s="4"/>
      <c r="I21" s="4"/>
      <c r="J21" s="4"/>
      <c r="K21" s="4"/>
    </row>
    <row r="22" spans="1:11" ht="21" customHeight="1" x14ac:dyDescent="0.25">
      <c r="F22" s="4"/>
      <c r="G22" s="4"/>
      <c r="H22" s="4"/>
      <c r="I22" s="4"/>
      <c r="J22" s="4"/>
      <c r="K22" s="4"/>
    </row>
    <row r="23" spans="1:11" ht="21" customHeight="1" x14ac:dyDescent="0.25">
      <c r="F23" s="4"/>
      <c r="G23" s="4"/>
      <c r="H23" s="4"/>
      <c r="I23" s="4"/>
      <c r="J23" s="4"/>
      <c r="K23" s="4"/>
    </row>
    <row r="24" spans="1:11" x14ac:dyDescent="0.25">
      <c r="F24" s="4"/>
      <c r="G24" s="3"/>
      <c r="H24" s="3"/>
      <c r="I24" s="3"/>
      <c r="J24" s="3"/>
      <c r="K24" s="4"/>
    </row>
    <row r="25" spans="1:11" x14ac:dyDescent="0.25">
      <c r="F25" s="4"/>
      <c r="G25" s="4"/>
      <c r="H25" s="4"/>
      <c r="I25" s="4"/>
      <c r="J25" s="4"/>
      <c r="K25" s="4"/>
    </row>
    <row r="26" spans="1:11" x14ac:dyDescent="0.25">
      <c r="F26" s="4"/>
      <c r="G26" s="4"/>
      <c r="H26" s="4"/>
      <c r="I26" s="4"/>
      <c r="J26" s="4"/>
      <c r="K26" s="4"/>
    </row>
    <row r="27" spans="1:11" x14ac:dyDescent="0.25">
      <c r="F27" s="4"/>
      <c r="G27" s="4"/>
      <c r="H27" s="4"/>
      <c r="I27" s="4"/>
      <c r="J27" s="4"/>
      <c r="K27" s="4"/>
    </row>
  </sheetData>
  <sortState xmlns:xlrd2="http://schemas.microsoft.com/office/spreadsheetml/2017/richdata2" ref="A3:D49">
    <sortCondition ref="A3:A49"/>
  </sortState>
  <mergeCells count="5">
    <mergeCell ref="D1:D2"/>
    <mergeCell ref="B1:B2"/>
    <mergeCell ref="A1:A2"/>
    <mergeCell ref="C1:C2"/>
    <mergeCell ref="E1:E2"/>
  </mergeCells>
  <conditionalFormatting sqref="B3:B18">
    <cfRule type="cellIs" dxfId="544" priority="1" operator="equal">
      <formula>1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3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_En_Fonction_De_Liste">
                <anchor moveWithCells="1" sizeWithCells="1">
                  <from>
                    <xdr:col>5</xdr:col>
                    <xdr:colOff>133350</xdr:colOff>
                    <xdr:row>0</xdr:row>
                    <xdr:rowOff>85725</xdr:rowOff>
                  </from>
                  <to>
                    <xdr:col>7</xdr:col>
                    <xdr:colOff>390525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appelC52">
                <anchor moveWithCells="1" sizeWithCells="1">
                  <from>
                    <xdr:col>9</xdr:col>
                    <xdr:colOff>314325</xdr:colOff>
                    <xdr:row>0</xdr:row>
                    <xdr:rowOff>85725</xdr:rowOff>
                  </from>
                  <to>
                    <xdr:col>11</xdr:col>
                    <xdr:colOff>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appelC51">
                <anchor moveWithCells="1" sizeWithCells="1">
                  <from>
                    <xdr:col>7</xdr:col>
                    <xdr:colOff>457200</xdr:colOff>
                    <xdr:row>0</xdr:row>
                    <xdr:rowOff>76200</xdr:rowOff>
                  </from>
                  <to>
                    <xdr:col>9</xdr:col>
                    <xdr:colOff>238125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91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GRILLE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90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88" t="str">
        <f>IF(COUNTA(D16:H16)&lt;&gt;2,"erreur","OK")</f>
        <v>erreur</v>
      </c>
      <c r="J16" s="89" t="e">
        <f>N16*O16*P16*K16</f>
        <v>#VALUE!</v>
      </c>
      <c r="K16" s="87">
        <f>D16</f>
        <v>1</v>
      </c>
      <c r="L16" s="60"/>
      <c r="M16" s="65">
        <v>1</v>
      </c>
      <c r="N16" s="86" t="str">
        <f>IF(COUNTA(D16:H16)&lt;&gt;2,"erreur","1")</f>
        <v>erreur</v>
      </c>
      <c r="O16" s="65">
        <v>1</v>
      </c>
      <c r="P16" s="65">
        <f>COUNTA(E16)*0+COUNTA(F16)*1/3+COUNTA(G16)*2/3+COUNTA(H16)*3/3</f>
        <v>0</v>
      </c>
      <c r="Q16" s="65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65">
        <f>COUNTIF(O16:O22,0)</f>
        <v>0</v>
      </c>
      <c r="P23" s="65">
        <f>SUM(P16:P22)</f>
        <v>0</v>
      </c>
      <c r="Q23" s="65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65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90" t="s">
        <v>53</v>
      </c>
      <c r="B29" s="92" t="s">
        <v>54</v>
      </c>
      <c r="C29" s="21" t="s">
        <v>55</v>
      </c>
      <c r="D29" s="22"/>
      <c r="E29" s="14"/>
      <c r="F29" s="14"/>
      <c r="G29" s="14"/>
      <c r="H29" s="17"/>
      <c r="I29" s="88" t="str">
        <f>IF(COUNTA(C29)=0,IF(COUNTA(C29:H29)&lt;&gt;2,"erreur","OK"),IF(COUNTA(C29:H29)&lt;&gt;1,"erreur","OK"))</f>
        <v>OK</v>
      </c>
      <c r="J29" s="89">
        <f>N29*O29*P29*K29</f>
        <v>0</v>
      </c>
      <c r="K29" s="87">
        <f>D29</f>
        <v>0</v>
      </c>
      <c r="L29" s="60"/>
      <c r="M29" s="65">
        <f>IF(COUNTA(C29)=0,COUNTA(E29:H29)*K29,0)</f>
        <v>0</v>
      </c>
      <c r="N29" s="86" t="str">
        <f>IF(C29="",IF(COUNTA(C29:H29)&lt;&gt;2,"erreur","1"),IF(COUNTA(C29:H29)&lt;&gt;1,"erreur","1"))</f>
        <v>1</v>
      </c>
      <c r="O29" s="65" t="str">
        <f>IF(C29="","1","0")</f>
        <v>0</v>
      </c>
      <c r="P29" s="65">
        <f>COUNTA(E29)*0+COUNTA(F29)*1/3+COUNTA(G29)*2/3+COUNTA(H29)*3/3</f>
        <v>0</v>
      </c>
      <c r="Q29" s="65">
        <f t="shared" ref="Q29:Q31" si="2">N29*O29*P29*K29</f>
        <v>0</v>
      </c>
      <c r="R29" s="52"/>
      <c r="S29" s="19"/>
    </row>
    <row r="30" spans="1:19" ht="23.25" thickBot="1" x14ac:dyDescent="0.3">
      <c r="A30" s="90" t="s">
        <v>36</v>
      </c>
      <c r="B30" s="141" t="s">
        <v>37</v>
      </c>
      <c r="C30" s="142"/>
      <c r="D30" s="43">
        <v>1</v>
      </c>
      <c r="E30" s="14"/>
      <c r="F30" s="14"/>
      <c r="G30" s="14"/>
      <c r="H30" s="95"/>
      <c r="I30" s="88" t="str">
        <f>IF(COUNTA(D30:H30)&lt;&gt;2,"erreur","OK")</f>
        <v>erreur</v>
      </c>
      <c r="J30" s="89" t="e">
        <f>N30*O30*P30*K30</f>
        <v>#VALUE!</v>
      </c>
      <c r="K30" s="87">
        <f>D30</f>
        <v>1</v>
      </c>
      <c r="L30" s="60"/>
      <c r="M30" s="65">
        <v>1</v>
      </c>
      <c r="N30" s="86" t="str">
        <f>IF(COUNTA(D30:H30)&lt;&gt;2,"erreur","1")</f>
        <v>erreur</v>
      </c>
      <c r="O30" s="65">
        <v>1</v>
      </c>
      <c r="P30" s="65">
        <f t="shared" ref="P30:P31" si="3">COUNTA(E30)*0+COUNTA(F30)*1/3+COUNTA(G30)*2/3+COUNTA(H30)*3/3</f>
        <v>0</v>
      </c>
      <c r="Q30" s="65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88" t="str">
        <f>IF(COUNTA(D31:H31)&lt;&gt;2,"erreur","OK")</f>
        <v>erreur</v>
      </c>
      <c r="J31" s="89" t="e">
        <f>N31*O31*P31*K31</f>
        <v>#VALUE!</v>
      </c>
      <c r="K31" s="87">
        <f>D31</f>
        <v>2</v>
      </c>
      <c r="L31" s="60"/>
      <c r="M31" s="65">
        <v>2</v>
      </c>
      <c r="N31" s="86" t="str">
        <f>IF(COUNTA(D31:H31)&lt;&gt;2,"erreur","1")</f>
        <v>erreur</v>
      </c>
      <c r="O31" s="65">
        <v>1</v>
      </c>
      <c r="P31" s="65">
        <f t="shared" si="3"/>
        <v>0</v>
      </c>
      <c r="Q31" s="65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65">
        <f>COUNTIF(O27:O31,0)</f>
        <v>1</v>
      </c>
      <c r="P32" s="65">
        <f>SUM(P27:P31)</f>
        <v>0</v>
      </c>
      <c r="Q32" s="65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6"/>
      <c r="J33" s="72"/>
      <c r="K33" s="60"/>
      <c r="L33" s="60"/>
      <c r="M33" s="60"/>
      <c r="N33" s="60"/>
      <c r="O33" s="60"/>
      <c r="P33" s="60"/>
      <c r="Q33" s="65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6"/>
      <c r="J34" s="72"/>
      <c r="K34" s="65">
        <v>2</v>
      </c>
      <c r="L34" s="60"/>
      <c r="M34" s="60"/>
      <c r="N34" s="60"/>
      <c r="O34" s="60"/>
      <c r="P34" s="60"/>
      <c r="Q34" s="65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6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6"/>
      <c r="J36" s="72"/>
      <c r="K36" s="60"/>
      <c r="L36" s="60"/>
      <c r="M36" s="60"/>
      <c r="N36" s="65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6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E10:H10"/>
    <mergeCell ref="A10:D10"/>
    <mergeCell ref="A2:E3"/>
    <mergeCell ref="E9:H9"/>
    <mergeCell ref="A9:D9"/>
    <mergeCell ref="F2:H2"/>
    <mergeCell ref="F3:H3"/>
    <mergeCell ref="D5:H5"/>
    <mergeCell ref="D6:H6"/>
    <mergeCell ref="B6:C6"/>
    <mergeCell ref="B5:C5"/>
    <mergeCell ref="B52:G52"/>
    <mergeCell ref="D46:H46"/>
    <mergeCell ref="D47:H47"/>
    <mergeCell ref="E49:F49"/>
    <mergeCell ref="P17:P19"/>
    <mergeCell ref="K17:K19"/>
    <mergeCell ref="I24:I25"/>
    <mergeCell ref="J24:J25"/>
    <mergeCell ref="I17:I19"/>
    <mergeCell ref="J17:J19"/>
    <mergeCell ref="I20:I21"/>
    <mergeCell ref="J20:J21"/>
    <mergeCell ref="M27:M28"/>
    <mergeCell ref="N27:N28"/>
    <mergeCell ref="E20:E22"/>
    <mergeCell ref="H17:H19"/>
    <mergeCell ref="Q17:Q19"/>
    <mergeCell ref="P27:P28"/>
    <mergeCell ref="Q27:Q28"/>
    <mergeCell ref="D45:H45"/>
    <mergeCell ref="O17:O19"/>
    <mergeCell ref="O27:O28"/>
    <mergeCell ref="O20:O22"/>
    <mergeCell ref="M20:M22"/>
    <mergeCell ref="N20:N22"/>
    <mergeCell ref="Q20:Q22"/>
    <mergeCell ref="P20:P22"/>
    <mergeCell ref="M17:M19"/>
    <mergeCell ref="N17:N19"/>
    <mergeCell ref="I27:I28"/>
    <mergeCell ref="J27:J28"/>
    <mergeCell ref="K20:K22"/>
    <mergeCell ref="K27:K28"/>
    <mergeCell ref="A47:C47"/>
    <mergeCell ref="A14:D14"/>
    <mergeCell ref="H20:H22"/>
    <mergeCell ref="D17:D19"/>
    <mergeCell ref="A33:H37"/>
    <mergeCell ref="G27:G28"/>
    <mergeCell ref="H27:H28"/>
    <mergeCell ref="A27:A28"/>
    <mergeCell ref="D27:D28"/>
    <mergeCell ref="E27:E28"/>
    <mergeCell ref="F27:F28"/>
    <mergeCell ref="E13:H14"/>
    <mergeCell ref="A23:H23"/>
    <mergeCell ref="A43:H43"/>
    <mergeCell ref="D44:H44"/>
    <mergeCell ref="E24:H25"/>
    <mergeCell ref="A46:C46"/>
    <mergeCell ref="B20:C20"/>
    <mergeCell ref="B21:C21"/>
    <mergeCell ref="B31:C31"/>
    <mergeCell ref="B30:C30"/>
    <mergeCell ref="B27:C28"/>
    <mergeCell ref="A25:D25"/>
    <mergeCell ref="A24:D24"/>
    <mergeCell ref="A20:A22"/>
    <mergeCell ref="A44:C44"/>
    <mergeCell ref="A45:C45"/>
    <mergeCell ref="D20:D22"/>
    <mergeCell ref="B15:C15"/>
    <mergeCell ref="B16:C16"/>
    <mergeCell ref="B17:C17"/>
    <mergeCell ref="B18:C18"/>
    <mergeCell ref="A13:B13"/>
    <mergeCell ref="A17:A19"/>
    <mergeCell ref="B19:C19"/>
    <mergeCell ref="E17:E19"/>
    <mergeCell ref="F17:F19"/>
    <mergeCell ref="G17:G19"/>
    <mergeCell ref="F20:F22"/>
    <mergeCell ref="G20:G22"/>
  </mergeCells>
  <conditionalFormatting sqref="D16:G16">
    <cfRule type="expression" dxfId="543" priority="33">
      <formula>$H$16="OK"</formula>
    </cfRule>
    <cfRule type="expression" dxfId="542" priority="34">
      <formula>$H$16="erreur"</formula>
    </cfRule>
  </conditionalFormatting>
  <conditionalFormatting sqref="D17:G19">
    <cfRule type="expression" dxfId="541" priority="31">
      <formula>$H$17="OK"</formula>
    </cfRule>
    <cfRule type="expression" dxfId="540" priority="32">
      <formula>$H$17="erreur"</formula>
    </cfRule>
  </conditionalFormatting>
  <conditionalFormatting sqref="D20:G22">
    <cfRule type="expression" dxfId="539" priority="29">
      <formula>$H$20="OK"</formula>
    </cfRule>
    <cfRule type="expression" dxfId="538" priority="30">
      <formula>$H$20="erreur"</formula>
    </cfRule>
  </conditionalFormatting>
  <conditionalFormatting sqref="D29:G29">
    <cfRule type="expression" dxfId="537" priority="27">
      <formula>$H$29="OK"</formula>
    </cfRule>
    <cfRule type="expression" dxfId="536" priority="28">
      <formula>$H$29="erreur"</formula>
    </cfRule>
  </conditionalFormatting>
  <conditionalFormatting sqref="D30:G30">
    <cfRule type="expression" dxfId="535" priority="25">
      <formula>$H$30="OK"</formula>
    </cfRule>
    <cfRule type="expression" dxfId="534" priority="26">
      <formula>$H$30="erreur"</formula>
    </cfRule>
  </conditionalFormatting>
  <conditionalFormatting sqref="D27:G28">
    <cfRule type="expression" dxfId="533" priority="23">
      <formula>$H$27="OK"</formula>
    </cfRule>
    <cfRule type="expression" dxfId="532" priority="24">
      <formula>$H$27="erreur"</formula>
    </cfRule>
  </conditionalFormatting>
  <conditionalFormatting sqref="A13:C14">
    <cfRule type="expression" dxfId="531" priority="21">
      <formula>COUNTA($D$16:$G$21)=3</formula>
    </cfRule>
    <cfRule type="expression" dxfId="530" priority="22">
      <formula>COUNTA($D$16:$G$21)&lt;3</formula>
    </cfRule>
  </conditionalFormatting>
  <conditionalFormatting sqref="A24:C25">
    <cfRule type="expression" dxfId="529" priority="19">
      <formula>COUNTA($D$27:$G$30)=3</formula>
    </cfRule>
    <cfRule type="expression" dxfId="528" priority="20">
      <formula>COUNTA($D$27:$G$30)&lt;3</formula>
    </cfRule>
  </conditionalFormatting>
  <conditionalFormatting sqref="E16:H16">
    <cfRule type="expression" dxfId="527" priority="17">
      <formula>$I$16="OK"</formula>
    </cfRule>
    <cfRule type="expression" dxfId="526" priority="18">
      <formula>$I$16="erreur"</formula>
    </cfRule>
  </conditionalFormatting>
  <conditionalFormatting sqref="E17:H19">
    <cfRule type="expression" dxfId="525" priority="15">
      <formula>$I$17="OK"</formula>
    </cfRule>
    <cfRule type="expression" dxfId="524" priority="16">
      <formula>$I$17="erreur"</formula>
    </cfRule>
  </conditionalFormatting>
  <conditionalFormatting sqref="E20:H22">
    <cfRule type="expression" dxfId="523" priority="13">
      <formula>$I$20="OK"</formula>
    </cfRule>
    <cfRule type="expression" dxfId="522" priority="14">
      <formula>$I$20="erreur"</formula>
    </cfRule>
  </conditionalFormatting>
  <conditionalFormatting sqref="E30:H30">
    <cfRule type="expression" dxfId="521" priority="11">
      <formula>$I$30="OK"</formula>
    </cfRule>
    <cfRule type="expression" dxfId="520" priority="12">
      <formula>$I$30="erreur"</formula>
    </cfRule>
  </conditionalFormatting>
  <conditionalFormatting sqref="E31:H31">
    <cfRule type="expression" dxfId="519" priority="9">
      <formula>$I$31="OK"</formula>
    </cfRule>
    <cfRule type="expression" dxfId="518" priority="10">
      <formula>$I$31="erreur"</formula>
    </cfRule>
  </conditionalFormatting>
  <conditionalFormatting sqref="A13:A14 C13:D13">
    <cfRule type="expression" dxfId="517" priority="7">
      <formula>COUNTA($E$16:$H$21)=3</formula>
    </cfRule>
    <cfRule type="expression" dxfId="516" priority="8">
      <formula>COUNTA($E$16:$H$21)&lt;3</formula>
    </cfRule>
  </conditionalFormatting>
  <conditionalFormatting sqref="A24:D25">
    <cfRule type="expression" dxfId="515" priority="5">
      <formula>COUNTA($E$27:$H$31)=3</formula>
    </cfRule>
    <cfRule type="expression" dxfId="514" priority="6">
      <formula>COUNTA($E$27:$H$31)&lt;3</formula>
    </cfRule>
  </conditionalFormatting>
  <conditionalFormatting sqref="C29:H29">
    <cfRule type="expression" dxfId="513" priority="3">
      <formula>$I$29="OK"</formula>
    </cfRule>
    <cfRule type="expression" dxfId="512" priority="4">
      <formula>$I$29="erreur"</formula>
    </cfRule>
  </conditionalFormatting>
  <conditionalFormatting sqref="E27:H28">
    <cfRule type="expression" dxfId="511" priority="1">
      <formula>$I$27="erreur"</formula>
    </cfRule>
    <cfRule type="expression" dxfId="510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F8473-1D0D-41F7-9AB9-05042B1F8191}">
  <sheetPr codeName="Feuil3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A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509" priority="33">
      <formula>$H$16="OK"</formula>
    </cfRule>
    <cfRule type="expression" dxfId="508" priority="34">
      <formula>$H$16="erreur"</formula>
    </cfRule>
  </conditionalFormatting>
  <conditionalFormatting sqref="D17:G19">
    <cfRule type="expression" dxfId="507" priority="31">
      <formula>$H$17="OK"</formula>
    </cfRule>
    <cfRule type="expression" dxfId="506" priority="32">
      <formula>$H$17="erreur"</formula>
    </cfRule>
  </conditionalFormatting>
  <conditionalFormatting sqref="D20:G22">
    <cfRule type="expression" dxfId="505" priority="29">
      <formula>$H$20="OK"</formula>
    </cfRule>
    <cfRule type="expression" dxfId="504" priority="30">
      <formula>$H$20="erreur"</formula>
    </cfRule>
  </conditionalFormatting>
  <conditionalFormatting sqref="D29:G29">
    <cfRule type="expression" dxfId="503" priority="27">
      <formula>$H$29="OK"</formula>
    </cfRule>
    <cfRule type="expression" dxfId="502" priority="28">
      <formula>$H$29="erreur"</formula>
    </cfRule>
  </conditionalFormatting>
  <conditionalFormatting sqref="D30:G30">
    <cfRule type="expression" dxfId="501" priority="25">
      <formula>$H$30="OK"</formula>
    </cfRule>
    <cfRule type="expression" dxfId="500" priority="26">
      <formula>$H$30="erreur"</formula>
    </cfRule>
  </conditionalFormatting>
  <conditionalFormatting sqref="D27:G28">
    <cfRule type="expression" dxfId="499" priority="23">
      <formula>$H$27="OK"</formula>
    </cfRule>
    <cfRule type="expression" dxfId="498" priority="24">
      <formula>$H$27="erreur"</formula>
    </cfRule>
  </conditionalFormatting>
  <conditionalFormatting sqref="A13:C14">
    <cfRule type="expression" dxfId="497" priority="21">
      <formula>COUNTA($D$16:$G$21)=3</formula>
    </cfRule>
    <cfRule type="expression" dxfId="496" priority="22">
      <formula>COUNTA($D$16:$G$21)&lt;3</formula>
    </cfRule>
  </conditionalFormatting>
  <conditionalFormatting sqref="A24:C25">
    <cfRule type="expression" dxfId="495" priority="19">
      <formula>COUNTA($D$27:$G$30)=3</formula>
    </cfRule>
    <cfRule type="expression" dxfId="494" priority="20">
      <formula>COUNTA($D$27:$G$30)&lt;3</formula>
    </cfRule>
  </conditionalFormatting>
  <conditionalFormatting sqref="E16:H16">
    <cfRule type="expression" dxfId="493" priority="17">
      <formula>$I$16="OK"</formula>
    </cfRule>
    <cfRule type="expression" dxfId="492" priority="18">
      <formula>$I$16="erreur"</formula>
    </cfRule>
  </conditionalFormatting>
  <conditionalFormatting sqref="E17:H19">
    <cfRule type="expression" dxfId="491" priority="15">
      <formula>$I$17="OK"</formula>
    </cfRule>
    <cfRule type="expression" dxfId="490" priority="16">
      <formula>$I$17="erreur"</formula>
    </cfRule>
  </conditionalFormatting>
  <conditionalFormatting sqref="E20:H22">
    <cfRule type="expression" dxfId="489" priority="13">
      <formula>$I$20="OK"</formula>
    </cfRule>
    <cfRule type="expression" dxfId="488" priority="14">
      <formula>$I$20="erreur"</formula>
    </cfRule>
  </conditionalFormatting>
  <conditionalFormatting sqref="E30:H30">
    <cfRule type="expression" dxfId="487" priority="11">
      <formula>$I$30="OK"</formula>
    </cfRule>
    <cfRule type="expression" dxfId="486" priority="12">
      <formula>$I$30="erreur"</formula>
    </cfRule>
  </conditionalFormatting>
  <conditionalFormatting sqref="E31:H31">
    <cfRule type="expression" dxfId="485" priority="9">
      <formula>$I$31="OK"</formula>
    </cfRule>
    <cfRule type="expression" dxfId="484" priority="10">
      <formula>$I$31="erreur"</formula>
    </cfRule>
  </conditionalFormatting>
  <conditionalFormatting sqref="A13:A14 C13:D13">
    <cfRule type="expression" dxfId="483" priority="7">
      <formula>COUNTA($E$16:$H$21)=3</formula>
    </cfRule>
    <cfRule type="expression" dxfId="482" priority="8">
      <formula>COUNTA($E$16:$H$21)&lt;3</formula>
    </cfRule>
  </conditionalFormatting>
  <conditionalFormatting sqref="A24:D25">
    <cfRule type="expression" dxfId="481" priority="5">
      <formula>COUNTA($E$27:$H$31)=3</formula>
    </cfRule>
    <cfRule type="expression" dxfId="480" priority="6">
      <formula>COUNTA($E$27:$H$31)&lt;3</formula>
    </cfRule>
  </conditionalFormatting>
  <conditionalFormatting sqref="C29:H29">
    <cfRule type="expression" dxfId="479" priority="3">
      <formula>$I$29="OK"</formula>
    </cfRule>
    <cfRule type="expression" dxfId="478" priority="4">
      <formula>$I$29="erreur"</formula>
    </cfRule>
  </conditionalFormatting>
  <conditionalFormatting sqref="E27:H28">
    <cfRule type="expression" dxfId="477" priority="1">
      <formula>$I$27="erreur"</formula>
    </cfRule>
    <cfRule type="expression" dxfId="476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E95A-DEF0-431F-993E-D54961966EFD}">
  <sheetPr codeName="Feuil4">
    <pageSetUpPr fitToPage="1"/>
  </sheetPr>
  <dimension ref="A1:S53"/>
  <sheetViews>
    <sheetView topLeftCell="A22"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B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475" priority="33">
      <formula>$H$16="OK"</formula>
    </cfRule>
    <cfRule type="expression" dxfId="474" priority="34">
      <formula>$H$16="erreur"</formula>
    </cfRule>
  </conditionalFormatting>
  <conditionalFormatting sqref="D17:G19">
    <cfRule type="expression" dxfId="473" priority="31">
      <formula>$H$17="OK"</formula>
    </cfRule>
    <cfRule type="expression" dxfId="472" priority="32">
      <formula>$H$17="erreur"</formula>
    </cfRule>
  </conditionalFormatting>
  <conditionalFormatting sqref="D20:G22">
    <cfRule type="expression" dxfId="471" priority="29">
      <formula>$H$20="OK"</formula>
    </cfRule>
    <cfRule type="expression" dxfId="470" priority="30">
      <formula>$H$20="erreur"</formula>
    </cfRule>
  </conditionalFormatting>
  <conditionalFormatting sqref="D29:G29">
    <cfRule type="expression" dxfId="469" priority="27">
      <formula>$H$29="OK"</formula>
    </cfRule>
    <cfRule type="expression" dxfId="468" priority="28">
      <formula>$H$29="erreur"</formula>
    </cfRule>
  </conditionalFormatting>
  <conditionalFormatting sqref="D30:G30">
    <cfRule type="expression" dxfId="467" priority="25">
      <formula>$H$30="OK"</formula>
    </cfRule>
    <cfRule type="expression" dxfId="466" priority="26">
      <formula>$H$30="erreur"</formula>
    </cfRule>
  </conditionalFormatting>
  <conditionalFormatting sqref="D27:G28">
    <cfRule type="expression" dxfId="465" priority="23">
      <formula>$H$27="OK"</formula>
    </cfRule>
    <cfRule type="expression" dxfId="464" priority="24">
      <formula>$H$27="erreur"</formula>
    </cfRule>
  </conditionalFormatting>
  <conditionalFormatting sqref="A13:C14">
    <cfRule type="expression" dxfId="463" priority="21">
      <formula>COUNTA($D$16:$G$21)=3</formula>
    </cfRule>
    <cfRule type="expression" dxfId="462" priority="22">
      <formula>COUNTA($D$16:$G$21)&lt;3</formula>
    </cfRule>
  </conditionalFormatting>
  <conditionalFormatting sqref="A24:C25">
    <cfRule type="expression" dxfId="461" priority="19">
      <formula>COUNTA($D$27:$G$30)=3</formula>
    </cfRule>
    <cfRule type="expression" dxfId="460" priority="20">
      <formula>COUNTA($D$27:$G$30)&lt;3</formula>
    </cfRule>
  </conditionalFormatting>
  <conditionalFormatting sqref="E16:H16">
    <cfRule type="expression" dxfId="459" priority="17">
      <formula>$I$16="OK"</formula>
    </cfRule>
    <cfRule type="expression" dxfId="458" priority="18">
      <formula>$I$16="erreur"</formula>
    </cfRule>
  </conditionalFormatting>
  <conditionalFormatting sqref="E17:H19">
    <cfRule type="expression" dxfId="457" priority="15">
      <formula>$I$17="OK"</formula>
    </cfRule>
    <cfRule type="expression" dxfId="456" priority="16">
      <formula>$I$17="erreur"</formula>
    </cfRule>
  </conditionalFormatting>
  <conditionalFormatting sqref="E20:H22">
    <cfRule type="expression" dxfId="455" priority="13">
      <formula>$I$20="OK"</formula>
    </cfRule>
    <cfRule type="expression" dxfId="454" priority="14">
      <formula>$I$20="erreur"</formula>
    </cfRule>
  </conditionalFormatting>
  <conditionalFormatting sqref="E30:H30">
    <cfRule type="expression" dxfId="453" priority="11">
      <formula>$I$30="OK"</formula>
    </cfRule>
    <cfRule type="expression" dxfId="452" priority="12">
      <formula>$I$30="erreur"</formula>
    </cfRule>
  </conditionalFormatting>
  <conditionalFormatting sqref="E31:H31">
    <cfRule type="expression" dxfId="451" priority="9">
      <formula>$I$31="OK"</formula>
    </cfRule>
    <cfRule type="expression" dxfId="450" priority="10">
      <formula>$I$31="erreur"</formula>
    </cfRule>
  </conditionalFormatting>
  <conditionalFormatting sqref="A13:A14 C13:D13">
    <cfRule type="expression" dxfId="449" priority="7">
      <formula>COUNTA($E$16:$H$21)=3</formula>
    </cfRule>
    <cfRule type="expression" dxfId="448" priority="8">
      <formula>COUNTA($E$16:$H$21)&lt;3</formula>
    </cfRule>
  </conditionalFormatting>
  <conditionalFormatting sqref="A24:D25">
    <cfRule type="expression" dxfId="447" priority="5">
      <formula>COUNTA($E$27:$H$31)=3</formula>
    </cfRule>
    <cfRule type="expression" dxfId="446" priority="6">
      <formula>COUNTA($E$27:$H$31)&lt;3</formula>
    </cfRule>
  </conditionalFormatting>
  <conditionalFormatting sqref="C29:H29">
    <cfRule type="expression" dxfId="445" priority="3">
      <formula>$I$29="OK"</formula>
    </cfRule>
    <cfRule type="expression" dxfId="444" priority="4">
      <formula>$I$29="erreur"</formula>
    </cfRule>
  </conditionalFormatting>
  <conditionalFormatting sqref="E27:H28">
    <cfRule type="expression" dxfId="443" priority="1">
      <formula>$I$27="erreur"</formula>
    </cfRule>
    <cfRule type="expression" dxfId="442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E7F7D-D4A5-4EA7-9084-7096CE81F373}">
  <sheetPr codeName="Feuil5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C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441" priority="33">
      <formula>$H$16="OK"</formula>
    </cfRule>
    <cfRule type="expression" dxfId="440" priority="34">
      <formula>$H$16="erreur"</formula>
    </cfRule>
  </conditionalFormatting>
  <conditionalFormatting sqref="D17:G19">
    <cfRule type="expression" dxfId="439" priority="31">
      <formula>$H$17="OK"</formula>
    </cfRule>
    <cfRule type="expression" dxfId="438" priority="32">
      <formula>$H$17="erreur"</formula>
    </cfRule>
  </conditionalFormatting>
  <conditionalFormatting sqref="D20:G22">
    <cfRule type="expression" dxfId="437" priority="29">
      <formula>$H$20="OK"</formula>
    </cfRule>
    <cfRule type="expression" dxfId="436" priority="30">
      <formula>$H$20="erreur"</formula>
    </cfRule>
  </conditionalFormatting>
  <conditionalFormatting sqref="D29:G29">
    <cfRule type="expression" dxfId="435" priority="27">
      <formula>$H$29="OK"</formula>
    </cfRule>
    <cfRule type="expression" dxfId="434" priority="28">
      <formula>$H$29="erreur"</formula>
    </cfRule>
  </conditionalFormatting>
  <conditionalFormatting sqref="D30:G30">
    <cfRule type="expression" dxfId="433" priority="25">
      <formula>$H$30="OK"</formula>
    </cfRule>
    <cfRule type="expression" dxfId="432" priority="26">
      <formula>$H$30="erreur"</formula>
    </cfRule>
  </conditionalFormatting>
  <conditionalFormatting sqref="D27:G28">
    <cfRule type="expression" dxfId="431" priority="23">
      <formula>$H$27="OK"</formula>
    </cfRule>
    <cfRule type="expression" dxfId="430" priority="24">
      <formula>$H$27="erreur"</formula>
    </cfRule>
  </conditionalFormatting>
  <conditionalFormatting sqref="A13:C14">
    <cfRule type="expression" dxfId="429" priority="21">
      <formula>COUNTA($D$16:$G$21)=3</formula>
    </cfRule>
    <cfRule type="expression" dxfId="428" priority="22">
      <formula>COUNTA($D$16:$G$21)&lt;3</formula>
    </cfRule>
  </conditionalFormatting>
  <conditionalFormatting sqref="A24:C25">
    <cfRule type="expression" dxfId="427" priority="19">
      <formula>COUNTA($D$27:$G$30)=3</formula>
    </cfRule>
    <cfRule type="expression" dxfId="426" priority="20">
      <formula>COUNTA($D$27:$G$30)&lt;3</formula>
    </cfRule>
  </conditionalFormatting>
  <conditionalFormatting sqref="E16:H16">
    <cfRule type="expression" dxfId="425" priority="17">
      <formula>$I$16="OK"</formula>
    </cfRule>
    <cfRule type="expression" dxfId="424" priority="18">
      <formula>$I$16="erreur"</formula>
    </cfRule>
  </conditionalFormatting>
  <conditionalFormatting sqref="E17:H19">
    <cfRule type="expression" dxfId="423" priority="15">
      <formula>$I$17="OK"</formula>
    </cfRule>
    <cfRule type="expression" dxfId="422" priority="16">
      <formula>$I$17="erreur"</formula>
    </cfRule>
  </conditionalFormatting>
  <conditionalFormatting sqref="E20:H22">
    <cfRule type="expression" dxfId="421" priority="13">
      <formula>$I$20="OK"</formula>
    </cfRule>
    <cfRule type="expression" dxfId="420" priority="14">
      <formula>$I$20="erreur"</formula>
    </cfRule>
  </conditionalFormatting>
  <conditionalFormatting sqref="E30:H30">
    <cfRule type="expression" dxfId="419" priority="11">
      <formula>$I$30="OK"</formula>
    </cfRule>
    <cfRule type="expression" dxfId="418" priority="12">
      <formula>$I$30="erreur"</formula>
    </cfRule>
  </conditionalFormatting>
  <conditionalFormatting sqref="E31:H31">
    <cfRule type="expression" dxfId="417" priority="9">
      <formula>$I$31="OK"</formula>
    </cfRule>
    <cfRule type="expression" dxfId="416" priority="10">
      <formula>$I$31="erreur"</formula>
    </cfRule>
  </conditionalFormatting>
  <conditionalFormatting sqref="A13:A14 C13:D13">
    <cfRule type="expression" dxfId="415" priority="7">
      <formula>COUNTA($E$16:$H$21)=3</formula>
    </cfRule>
    <cfRule type="expression" dxfId="414" priority="8">
      <formula>COUNTA($E$16:$H$21)&lt;3</formula>
    </cfRule>
  </conditionalFormatting>
  <conditionalFormatting sqref="A24:D25">
    <cfRule type="expression" dxfId="413" priority="5">
      <formula>COUNTA($E$27:$H$31)=3</formula>
    </cfRule>
    <cfRule type="expression" dxfId="412" priority="6">
      <formula>COUNTA($E$27:$H$31)&lt;3</formula>
    </cfRule>
  </conditionalFormatting>
  <conditionalFormatting sqref="C29:H29">
    <cfRule type="expression" dxfId="411" priority="3">
      <formula>$I$29="OK"</formula>
    </cfRule>
    <cfRule type="expression" dxfId="410" priority="4">
      <formula>$I$29="erreur"</formula>
    </cfRule>
  </conditionalFormatting>
  <conditionalFormatting sqref="E27:H28">
    <cfRule type="expression" dxfId="409" priority="1">
      <formula>$I$27="erreur"</formula>
    </cfRule>
    <cfRule type="expression" dxfId="408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94501-B9EB-4A0C-BE1B-2015E22546D0}">
  <sheetPr codeName="Feuil6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D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407" priority="33">
      <formula>$H$16="OK"</formula>
    </cfRule>
    <cfRule type="expression" dxfId="406" priority="34">
      <formula>$H$16="erreur"</formula>
    </cfRule>
  </conditionalFormatting>
  <conditionalFormatting sqref="D17:G19">
    <cfRule type="expression" dxfId="405" priority="31">
      <formula>$H$17="OK"</formula>
    </cfRule>
    <cfRule type="expression" dxfId="404" priority="32">
      <formula>$H$17="erreur"</formula>
    </cfRule>
  </conditionalFormatting>
  <conditionalFormatting sqref="D20:G22">
    <cfRule type="expression" dxfId="403" priority="29">
      <formula>$H$20="OK"</formula>
    </cfRule>
    <cfRule type="expression" dxfId="402" priority="30">
      <formula>$H$20="erreur"</formula>
    </cfRule>
  </conditionalFormatting>
  <conditionalFormatting sqref="D29:G29">
    <cfRule type="expression" dxfId="401" priority="27">
      <formula>$H$29="OK"</formula>
    </cfRule>
    <cfRule type="expression" dxfId="400" priority="28">
      <formula>$H$29="erreur"</formula>
    </cfRule>
  </conditionalFormatting>
  <conditionalFormatting sqref="D30:G30">
    <cfRule type="expression" dxfId="399" priority="25">
      <formula>$H$30="OK"</formula>
    </cfRule>
    <cfRule type="expression" dxfId="398" priority="26">
      <formula>$H$30="erreur"</formula>
    </cfRule>
  </conditionalFormatting>
  <conditionalFormatting sqref="D27:G28">
    <cfRule type="expression" dxfId="397" priority="23">
      <formula>$H$27="OK"</formula>
    </cfRule>
    <cfRule type="expression" dxfId="396" priority="24">
      <formula>$H$27="erreur"</formula>
    </cfRule>
  </conditionalFormatting>
  <conditionalFormatting sqref="A13:C14">
    <cfRule type="expression" dxfId="395" priority="21">
      <formula>COUNTA($D$16:$G$21)=3</formula>
    </cfRule>
    <cfRule type="expression" dxfId="394" priority="22">
      <formula>COUNTA($D$16:$G$21)&lt;3</formula>
    </cfRule>
  </conditionalFormatting>
  <conditionalFormatting sqref="A24:C25">
    <cfRule type="expression" dxfId="393" priority="19">
      <formula>COUNTA($D$27:$G$30)=3</formula>
    </cfRule>
    <cfRule type="expression" dxfId="392" priority="20">
      <formula>COUNTA($D$27:$G$30)&lt;3</formula>
    </cfRule>
  </conditionalFormatting>
  <conditionalFormatting sqref="E16:H16">
    <cfRule type="expression" dxfId="391" priority="17">
      <formula>$I$16="OK"</formula>
    </cfRule>
    <cfRule type="expression" dxfId="390" priority="18">
      <formula>$I$16="erreur"</formula>
    </cfRule>
  </conditionalFormatting>
  <conditionalFormatting sqref="E17:H19">
    <cfRule type="expression" dxfId="389" priority="15">
      <formula>$I$17="OK"</formula>
    </cfRule>
    <cfRule type="expression" dxfId="388" priority="16">
      <formula>$I$17="erreur"</formula>
    </cfRule>
  </conditionalFormatting>
  <conditionalFormatting sqref="E20:H22">
    <cfRule type="expression" dxfId="387" priority="13">
      <formula>$I$20="OK"</formula>
    </cfRule>
    <cfRule type="expression" dxfId="386" priority="14">
      <formula>$I$20="erreur"</formula>
    </cfRule>
  </conditionalFormatting>
  <conditionalFormatting sqref="E30:H30">
    <cfRule type="expression" dxfId="385" priority="11">
      <formula>$I$30="OK"</formula>
    </cfRule>
    <cfRule type="expression" dxfId="384" priority="12">
      <formula>$I$30="erreur"</formula>
    </cfRule>
  </conditionalFormatting>
  <conditionalFormatting sqref="E31:H31">
    <cfRule type="expression" dxfId="383" priority="9">
      <formula>$I$31="OK"</formula>
    </cfRule>
    <cfRule type="expression" dxfId="382" priority="10">
      <formula>$I$31="erreur"</formula>
    </cfRule>
  </conditionalFormatting>
  <conditionalFormatting sqref="A13:A14 C13:D13">
    <cfRule type="expression" dxfId="381" priority="7">
      <formula>COUNTA($E$16:$H$21)=3</formula>
    </cfRule>
    <cfRule type="expression" dxfId="380" priority="8">
      <formula>COUNTA($E$16:$H$21)&lt;3</formula>
    </cfRule>
  </conditionalFormatting>
  <conditionalFormatting sqref="A24:D25">
    <cfRule type="expression" dxfId="379" priority="5">
      <formula>COUNTA($E$27:$H$31)=3</formula>
    </cfRule>
    <cfRule type="expression" dxfId="378" priority="6">
      <formula>COUNTA($E$27:$H$31)&lt;3</formula>
    </cfRule>
  </conditionalFormatting>
  <conditionalFormatting sqref="C29:H29">
    <cfRule type="expression" dxfId="377" priority="3">
      <formula>$I$29="OK"</formula>
    </cfRule>
    <cfRule type="expression" dxfId="376" priority="4">
      <formula>$I$29="erreur"</formula>
    </cfRule>
  </conditionalFormatting>
  <conditionalFormatting sqref="E27:H28">
    <cfRule type="expression" dxfId="375" priority="1">
      <formula>$I$27="erreur"</formula>
    </cfRule>
    <cfRule type="expression" dxfId="374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C13D2-CC6D-4203-BC43-03EE0762C4E1}">
  <sheetPr codeName="Feuil7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E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373" priority="33">
      <formula>$H$16="OK"</formula>
    </cfRule>
    <cfRule type="expression" dxfId="372" priority="34">
      <formula>$H$16="erreur"</formula>
    </cfRule>
  </conditionalFormatting>
  <conditionalFormatting sqref="D17:G19">
    <cfRule type="expression" dxfId="371" priority="31">
      <formula>$H$17="OK"</formula>
    </cfRule>
    <cfRule type="expression" dxfId="370" priority="32">
      <formula>$H$17="erreur"</formula>
    </cfRule>
  </conditionalFormatting>
  <conditionalFormatting sqref="D20:G22">
    <cfRule type="expression" dxfId="369" priority="29">
      <formula>$H$20="OK"</formula>
    </cfRule>
    <cfRule type="expression" dxfId="368" priority="30">
      <formula>$H$20="erreur"</formula>
    </cfRule>
  </conditionalFormatting>
  <conditionalFormatting sqref="D29:G29">
    <cfRule type="expression" dxfId="367" priority="27">
      <formula>$H$29="OK"</formula>
    </cfRule>
    <cfRule type="expression" dxfId="366" priority="28">
      <formula>$H$29="erreur"</formula>
    </cfRule>
  </conditionalFormatting>
  <conditionalFormatting sqref="D30:G30">
    <cfRule type="expression" dxfId="365" priority="25">
      <formula>$H$30="OK"</formula>
    </cfRule>
    <cfRule type="expression" dxfId="364" priority="26">
      <formula>$H$30="erreur"</formula>
    </cfRule>
  </conditionalFormatting>
  <conditionalFormatting sqref="D27:G28">
    <cfRule type="expression" dxfId="363" priority="23">
      <formula>$H$27="OK"</formula>
    </cfRule>
    <cfRule type="expression" dxfId="362" priority="24">
      <formula>$H$27="erreur"</formula>
    </cfRule>
  </conditionalFormatting>
  <conditionalFormatting sqref="A13:C14">
    <cfRule type="expression" dxfId="361" priority="21">
      <formula>COUNTA($D$16:$G$21)=3</formula>
    </cfRule>
    <cfRule type="expression" dxfId="360" priority="22">
      <formula>COUNTA($D$16:$G$21)&lt;3</formula>
    </cfRule>
  </conditionalFormatting>
  <conditionalFormatting sqref="A24:C25">
    <cfRule type="expression" dxfId="359" priority="19">
      <formula>COUNTA($D$27:$G$30)=3</formula>
    </cfRule>
    <cfRule type="expression" dxfId="358" priority="20">
      <formula>COUNTA($D$27:$G$30)&lt;3</formula>
    </cfRule>
  </conditionalFormatting>
  <conditionalFormatting sqref="E16:H16">
    <cfRule type="expression" dxfId="357" priority="17">
      <formula>$I$16="OK"</formula>
    </cfRule>
    <cfRule type="expression" dxfId="356" priority="18">
      <formula>$I$16="erreur"</formula>
    </cfRule>
  </conditionalFormatting>
  <conditionalFormatting sqref="E17:H19">
    <cfRule type="expression" dxfId="355" priority="15">
      <formula>$I$17="OK"</formula>
    </cfRule>
    <cfRule type="expression" dxfId="354" priority="16">
      <formula>$I$17="erreur"</formula>
    </cfRule>
  </conditionalFormatting>
  <conditionalFormatting sqref="E20:H22">
    <cfRule type="expression" dxfId="353" priority="13">
      <formula>$I$20="OK"</formula>
    </cfRule>
    <cfRule type="expression" dxfId="352" priority="14">
      <formula>$I$20="erreur"</formula>
    </cfRule>
  </conditionalFormatting>
  <conditionalFormatting sqref="E30:H30">
    <cfRule type="expression" dxfId="351" priority="11">
      <formula>$I$30="OK"</formula>
    </cfRule>
    <cfRule type="expression" dxfId="350" priority="12">
      <formula>$I$30="erreur"</formula>
    </cfRule>
  </conditionalFormatting>
  <conditionalFormatting sqref="E31:H31">
    <cfRule type="expression" dxfId="349" priority="9">
      <formula>$I$31="OK"</formula>
    </cfRule>
    <cfRule type="expression" dxfId="348" priority="10">
      <formula>$I$31="erreur"</formula>
    </cfRule>
  </conditionalFormatting>
  <conditionalFormatting sqref="A13:A14 C13:D13">
    <cfRule type="expression" dxfId="347" priority="7">
      <formula>COUNTA($E$16:$H$21)=3</formula>
    </cfRule>
    <cfRule type="expression" dxfId="346" priority="8">
      <formula>COUNTA($E$16:$H$21)&lt;3</formula>
    </cfRule>
  </conditionalFormatting>
  <conditionalFormatting sqref="A24:D25">
    <cfRule type="expression" dxfId="345" priority="5">
      <formula>COUNTA($E$27:$H$31)=3</formula>
    </cfRule>
    <cfRule type="expression" dxfId="344" priority="6">
      <formula>COUNTA($E$27:$H$31)&lt;3</formula>
    </cfRule>
  </conditionalFormatting>
  <conditionalFormatting sqref="C29:H29">
    <cfRule type="expression" dxfId="343" priority="3">
      <formula>$I$29="OK"</formula>
    </cfRule>
    <cfRule type="expression" dxfId="342" priority="4">
      <formula>$I$29="erreur"</formula>
    </cfRule>
  </conditionalFormatting>
  <conditionalFormatting sqref="E27:H28">
    <cfRule type="expression" dxfId="341" priority="1">
      <formula>$I$27="erreur"</formula>
    </cfRule>
    <cfRule type="expression" dxfId="340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238D-7BC3-4E82-A7FB-91120E33ABF7}">
  <sheetPr codeName="Feuil8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F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339" priority="33">
      <formula>$H$16="OK"</formula>
    </cfRule>
    <cfRule type="expression" dxfId="338" priority="34">
      <formula>$H$16="erreur"</formula>
    </cfRule>
  </conditionalFormatting>
  <conditionalFormatting sqref="D17:G19">
    <cfRule type="expression" dxfId="337" priority="31">
      <formula>$H$17="OK"</formula>
    </cfRule>
    <cfRule type="expression" dxfId="336" priority="32">
      <formula>$H$17="erreur"</formula>
    </cfRule>
  </conditionalFormatting>
  <conditionalFormatting sqref="D20:G22">
    <cfRule type="expression" dxfId="335" priority="29">
      <formula>$H$20="OK"</formula>
    </cfRule>
    <cfRule type="expression" dxfId="334" priority="30">
      <formula>$H$20="erreur"</formula>
    </cfRule>
  </conditionalFormatting>
  <conditionalFormatting sqref="D29:G29">
    <cfRule type="expression" dxfId="333" priority="27">
      <formula>$H$29="OK"</formula>
    </cfRule>
    <cfRule type="expression" dxfId="332" priority="28">
      <formula>$H$29="erreur"</formula>
    </cfRule>
  </conditionalFormatting>
  <conditionalFormatting sqref="D30:G30">
    <cfRule type="expression" dxfId="331" priority="25">
      <formula>$H$30="OK"</formula>
    </cfRule>
    <cfRule type="expression" dxfId="330" priority="26">
      <formula>$H$30="erreur"</formula>
    </cfRule>
  </conditionalFormatting>
  <conditionalFormatting sqref="D27:G28">
    <cfRule type="expression" dxfId="329" priority="23">
      <formula>$H$27="OK"</formula>
    </cfRule>
    <cfRule type="expression" dxfId="328" priority="24">
      <formula>$H$27="erreur"</formula>
    </cfRule>
  </conditionalFormatting>
  <conditionalFormatting sqref="A13:C14">
    <cfRule type="expression" dxfId="327" priority="21">
      <formula>COUNTA($D$16:$G$21)=3</formula>
    </cfRule>
    <cfRule type="expression" dxfId="326" priority="22">
      <formula>COUNTA($D$16:$G$21)&lt;3</formula>
    </cfRule>
  </conditionalFormatting>
  <conditionalFormatting sqref="A24:C25">
    <cfRule type="expression" dxfId="325" priority="19">
      <formula>COUNTA($D$27:$G$30)=3</formula>
    </cfRule>
    <cfRule type="expression" dxfId="324" priority="20">
      <formula>COUNTA($D$27:$G$30)&lt;3</formula>
    </cfRule>
  </conditionalFormatting>
  <conditionalFormatting sqref="E16:H16">
    <cfRule type="expression" dxfId="323" priority="17">
      <formula>$I$16="OK"</formula>
    </cfRule>
    <cfRule type="expression" dxfId="322" priority="18">
      <formula>$I$16="erreur"</formula>
    </cfRule>
  </conditionalFormatting>
  <conditionalFormatting sqref="E17:H19">
    <cfRule type="expression" dxfId="321" priority="15">
      <formula>$I$17="OK"</formula>
    </cfRule>
    <cfRule type="expression" dxfId="320" priority="16">
      <formula>$I$17="erreur"</formula>
    </cfRule>
  </conditionalFormatting>
  <conditionalFormatting sqref="E20:H22">
    <cfRule type="expression" dxfId="319" priority="13">
      <formula>$I$20="OK"</formula>
    </cfRule>
    <cfRule type="expression" dxfId="318" priority="14">
      <formula>$I$20="erreur"</formula>
    </cfRule>
  </conditionalFormatting>
  <conditionalFormatting sqref="E30:H30">
    <cfRule type="expression" dxfId="317" priority="11">
      <formula>$I$30="OK"</formula>
    </cfRule>
    <cfRule type="expression" dxfId="316" priority="12">
      <formula>$I$30="erreur"</formula>
    </cfRule>
  </conditionalFormatting>
  <conditionalFormatting sqref="E31:H31">
    <cfRule type="expression" dxfId="315" priority="9">
      <formula>$I$31="OK"</formula>
    </cfRule>
    <cfRule type="expression" dxfId="314" priority="10">
      <formula>$I$31="erreur"</formula>
    </cfRule>
  </conditionalFormatting>
  <conditionalFormatting sqref="A13:A14 C13:D13">
    <cfRule type="expression" dxfId="313" priority="7">
      <formula>COUNTA($E$16:$H$21)=3</formula>
    </cfRule>
    <cfRule type="expression" dxfId="312" priority="8">
      <formula>COUNTA($E$16:$H$21)&lt;3</formula>
    </cfRule>
  </conditionalFormatting>
  <conditionalFormatting sqref="A24:D25">
    <cfRule type="expression" dxfId="311" priority="5">
      <formula>COUNTA($E$27:$H$31)=3</formula>
    </cfRule>
    <cfRule type="expression" dxfId="310" priority="6">
      <formula>COUNTA($E$27:$H$31)&lt;3</formula>
    </cfRule>
  </conditionalFormatting>
  <conditionalFormatting sqref="C29:H29">
    <cfRule type="expression" dxfId="309" priority="3">
      <formula>$I$29="OK"</formula>
    </cfRule>
    <cfRule type="expression" dxfId="308" priority="4">
      <formula>$I$29="erreur"</formula>
    </cfRule>
  </conditionalFormatting>
  <conditionalFormatting sqref="E27:H28">
    <cfRule type="expression" dxfId="307" priority="1">
      <formula>$I$27="erreur"</formula>
    </cfRule>
    <cfRule type="expression" dxfId="306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C934E-FAE1-479C-95BB-5F72DB52524B}">
  <sheetPr codeName="Feuil9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G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305" priority="33">
      <formula>$H$16="OK"</formula>
    </cfRule>
    <cfRule type="expression" dxfId="304" priority="34">
      <formula>$H$16="erreur"</formula>
    </cfRule>
  </conditionalFormatting>
  <conditionalFormatting sqref="D17:G19">
    <cfRule type="expression" dxfId="303" priority="31">
      <formula>$H$17="OK"</formula>
    </cfRule>
    <cfRule type="expression" dxfId="302" priority="32">
      <formula>$H$17="erreur"</formula>
    </cfRule>
  </conditionalFormatting>
  <conditionalFormatting sqref="D20:G22">
    <cfRule type="expression" dxfId="301" priority="29">
      <formula>$H$20="OK"</formula>
    </cfRule>
    <cfRule type="expression" dxfId="300" priority="30">
      <formula>$H$20="erreur"</formula>
    </cfRule>
  </conditionalFormatting>
  <conditionalFormatting sqref="D29:G29">
    <cfRule type="expression" dxfId="299" priority="27">
      <formula>$H$29="OK"</formula>
    </cfRule>
    <cfRule type="expression" dxfId="298" priority="28">
      <formula>$H$29="erreur"</formula>
    </cfRule>
  </conditionalFormatting>
  <conditionalFormatting sqref="D30:G30">
    <cfRule type="expression" dxfId="297" priority="25">
      <formula>$H$30="OK"</formula>
    </cfRule>
    <cfRule type="expression" dxfId="296" priority="26">
      <formula>$H$30="erreur"</formula>
    </cfRule>
  </conditionalFormatting>
  <conditionalFormatting sqref="D27:G28">
    <cfRule type="expression" dxfId="295" priority="23">
      <formula>$H$27="OK"</formula>
    </cfRule>
    <cfRule type="expression" dxfId="294" priority="24">
      <formula>$H$27="erreur"</formula>
    </cfRule>
  </conditionalFormatting>
  <conditionalFormatting sqref="A13:C14">
    <cfRule type="expression" dxfId="293" priority="21">
      <formula>COUNTA($D$16:$G$21)=3</formula>
    </cfRule>
    <cfRule type="expression" dxfId="292" priority="22">
      <formula>COUNTA($D$16:$G$21)&lt;3</formula>
    </cfRule>
  </conditionalFormatting>
  <conditionalFormatting sqref="A24:C25">
    <cfRule type="expression" dxfId="291" priority="19">
      <formula>COUNTA($D$27:$G$30)=3</formula>
    </cfRule>
    <cfRule type="expression" dxfId="290" priority="20">
      <formula>COUNTA($D$27:$G$30)&lt;3</formula>
    </cfRule>
  </conditionalFormatting>
  <conditionalFormatting sqref="E16:H16">
    <cfRule type="expression" dxfId="289" priority="17">
      <formula>$I$16="OK"</formula>
    </cfRule>
    <cfRule type="expression" dxfId="288" priority="18">
      <formula>$I$16="erreur"</formula>
    </cfRule>
  </conditionalFormatting>
  <conditionalFormatting sqref="E17:H19">
    <cfRule type="expression" dxfId="287" priority="15">
      <formula>$I$17="OK"</formula>
    </cfRule>
    <cfRule type="expression" dxfId="286" priority="16">
      <formula>$I$17="erreur"</formula>
    </cfRule>
  </conditionalFormatting>
  <conditionalFormatting sqref="E20:H22">
    <cfRule type="expression" dxfId="285" priority="13">
      <formula>$I$20="OK"</formula>
    </cfRule>
    <cfRule type="expression" dxfId="284" priority="14">
      <formula>$I$20="erreur"</formula>
    </cfRule>
  </conditionalFormatting>
  <conditionalFormatting sqref="E30:H30">
    <cfRule type="expression" dxfId="283" priority="11">
      <formula>$I$30="OK"</formula>
    </cfRule>
    <cfRule type="expression" dxfId="282" priority="12">
      <formula>$I$30="erreur"</formula>
    </cfRule>
  </conditionalFormatting>
  <conditionalFormatting sqref="E31:H31">
    <cfRule type="expression" dxfId="281" priority="9">
      <formula>$I$31="OK"</formula>
    </cfRule>
    <cfRule type="expression" dxfId="280" priority="10">
      <formula>$I$31="erreur"</formula>
    </cfRule>
  </conditionalFormatting>
  <conditionalFormatting sqref="A13:A14 C13:D13">
    <cfRule type="expression" dxfId="279" priority="7">
      <formula>COUNTA($E$16:$H$21)=3</formula>
    </cfRule>
    <cfRule type="expression" dxfId="278" priority="8">
      <formula>COUNTA($E$16:$H$21)&lt;3</formula>
    </cfRule>
  </conditionalFormatting>
  <conditionalFormatting sqref="A24:D25">
    <cfRule type="expression" dxfId="277" priority="5">
      <formula>COUNTA($E$27:$H$31)=3</formula>
    </cfRule>
    <cfRule type="expression" dxfId="276" priority="6">
      <formula>COUNTA($E$27:$H$31)&lt;3</formula>
    </cfRule>
  </conditionalFormatting>
  <conditionalFormatting sqref="C29:H29">
    <cfRule type="expression" dxfId="275" priority="3">
      <formula>$I$29="OK"</formula>
    </cfRule>
    <cfRule type="expression" dxfId="274" priority="4">
      <formula>$I$29="erreur"</formula>
    </cfRule>
  </conditionalFormatting>
  <conditionalFormatting sqref="E27:H28">
    <cfRule type="expression" dxfId="273" priority="1">
      <formula>$I$27="erreur"</formula>
    </cfRule>
    <cfRule type="expression" dxfId="272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E75D8-C7F1-4A97-8E3B-8B0CDBD1F680}">
  <sheetPr codeName="Feuil10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H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271" priority="33">
      <formula>$H$16="OK"</formula>
    </cfRule>
    <cfRule type="expression" dxfId="270" priority="34">
      <formula>$H$16="erreur"</formula>
    </cfRule>
  </conditionalFormatting>
  <conditionalFormatting sqref="D17:G19">
    <cfRule type="expression" dxfId="269" priority="31">
      <formula>$H$17="OK"</formula>
    </cfRule>
    <cfRule type="expression" dxfId="268" priority="32">
      <formula>$H$17="erreur"</formula>
    </cfRule>
  </conditionalFormatting>
  <conditionalFormatting sqref="D20:G22">
    <cfRule type="expression" dxfId="267" priority="29">
      <formula>$H$20="OK"</formula>
    </cfRule>
    <cfRule type="expression" dxfId="266" priority="30">
      <formula>$H$20="erreur"</formula>
    </cfRule>
  </conditionalFormatting>
  <conditionalFormatting sqref="D29:G29">
    <cfRule type="expression" dxfId="265" priority="27">
      <formula>$H$29="OK"</formula>
    </cfRule>
    <cfRule type="expression" dxfId="264" priority="28">
      <formula>$H$29="erreur"</formula>
    </cfRule>
  </conditionalFormatting>
  <conditionalFormatting sqref="D30:G30">
    <cfRule type="expression" dxfId="263" priority="25">
      <formula>$H$30="OK"</formula>
    </cfRule>
    <cfRule type="expression" dxfId="262" priority="26">
      <formula>$H$30="erreur"</formula>
    </cfRule>
  </conditionalFormatting>
  <conditionalFormatting sqref="D27:G28">
    <cfRule type="expression" dxfId="261" priority="23">
      <formula>$H$27="OK"</formula>
    </cfRule>
    <cfRule type="expression" dxfId="260" priority="24">
      <formula>$H$27="erreur"</formula>
    </cfRule>
  </conditionalFormatting>
  <conditionalFormatting sqref="A13:C14">
    <cfRule type="expression" dxfId="259" priority="21">
      <formula>COUNTA($D$16:$G$21)=3</formula>
    </cfRule>
    <cfRule type="expression" dxfId="258" priority="22">
      <formula>COUNTA($D$16:$G$21)&lt;3</formula>
    </cfRule>
  </conditionalFormatting>
  <conditionalFormatting sqref="A24:C25">
    <cfRule type="expression" dxfId="257" priority="19">
      <formula>COUNTA($D$27:$G$30)=3</formula>
    </cfRule>
    <cfRule type="expression" dxfId="256" priority="20">
      <formula>COUNTA($D$27:$G$30)&lt;3</formula>
    </cfRule>
  </conditionalFormatting>
  <conditionalFormatting sqref="E16:H16">
    <cfRule type="expression" dxfId="255" priority="17">
      <formula>$I$16="OK"</formula>
    </cfRule>
    <cfRule type="expression" dxfId="254" priority="18">
      <formula>$I$16="erreur"</formula>
    </cfRule>
  </conditionalFormatting>
  <conditionalFormatting sqref="E17:H19">
    <cfRule type="expression" dxfId="253" priority="15">
      <formula>$I$17="OK"</formula>
    </cfRule>
    <cfRule type="expression" dxfId="252" priority="16">
      <formula>$I$17="erreur"</formula>
    </cfRule>
  </conditionalFormatting>
  <conditionalFormatting sqref="E20:H22">
    <cfRule type="expression" dxfId="251" priority="13">
      <formula>$I$20="OK"</formula>
    </cfRule>
    <cfRule type="expression" dxfId="250" priority="14">
      <formula>$I$20="erreur"</formula>
    </cfRule>
  </conditionalFormatting>
  <conditionalFormatting sqref="E30:H30">
    <cfRule type="expression" dxfId="249" priority="11">
      <formula>$I$30="OK"</formula>
    </cfRule>
    <cfRule type="expression" dxfId="248" priority="12">
      <formula>$I$30="erreur"</formula>
    </cfRule>
  </conditionalFormatting>
  <conditionalFormatting sqref="E31:H31">
    <cfRule type="expression" dxfId="247" priority="9">
      <formula>$I$31="OK"</formula>
    </cfRule>
    <cfRule type="expression" dxfId="246" priority="10">
      <formula>$I$31="erreur"</formula>
    </cfRule>
  </conditionalFormatting>
  <conditionalFormatting sqref="A13:A14 C13:D13">
    <cfRule type="expression" dxfId="245" priority="7">
      <formula>COUNTA($E$16:$H$21)=3</formula>
    </cfRule>
    <cfRule type="expression" dxfId="244" priority="8">
      <formula>COUNTA($E$16:$H$21)&lt;3</formula>
    </cfRule>
  </conditionalFormatting>
  <conditionalFormatting sqref="A24:D25">
    <cfRule type="expression" dxfId="243" priority="5">
      <formula>COUNTA($E$27:$H$31)=3</formula>
    </cfRule>
    <cfRule type="expression" dxfId="242" priority="6">
      <formula>COUNTA($E$27:$H$31)&lt;3</formula>
    </cfRule>
  </conditionalFormatting>
  <conditionalFormatting sqref="C29:H29">
    <cfRule type="expression" dxfId="241" priority="3">
      <formula>$I$29="OK"</formula>
    </cfRule>
    <cfRule type="expression" dxfId="240" priority="4">
      <formula>$I$29="erreur"</formula>
    </cfRule>
  </conditionalFormatting>
  <conditionalFormatting sqref="E27:H28">
    <cfRule type="expression" dxfId="239" priority="1">
      <formula>$I$27="erreur"</formula>
    </cfRule>
    <cfRule type="expression" dxfId="238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91D1F-9AA3-4B89-9941-A522A4299E55}">
  <sheetPr codeName="Feuil11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I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237" priority="33">
      <formula>$H$16="OK"</formula>
    </cfRule>
    <cfRule type="expression" dxfId="236" priority="34">
      <formula>$H$16="erreur"</formula>
    </cfRule>
  </conditionalFormatting>
  <conditionalFormatting sqref="D17:G19">
    <cfRule type="expression" dxfId="235" priority="31">
      <formula>$H$17="OK"</formula>
    </cfRule>
    <cfRule type="expression" dxfId="234" priority="32">
      <formula>$H$17="erreur"</formula>
    </cfRule>
  </conditionalFormatting>
  <conditionalFormatting sqref="D20:G22">
    <cfRule type="expression" dxfId="233" priority="29">
      <formula>$H$20="OK"</formula>
    </cfRule>
    <cfRule type="expression" dxfId="232" priority="30">
      <formula>$H$20="erreur"</formula>
    </cfRule>
  </conditionalFormatting>
  <conditionalFormatting sqref="D29:G29">
    <cfRule type="expression" dxfId="231" priority="27">
      <formula>$H$29="OK"</formula>
    </cfRule>
    <cfRule type="expression" dxfId="230" priority="28">
      <formula>$H$29="erreur"</formula>
    </cfRule>
  </conditionalFormatting>
  <conditionalFormatting sqref="D30:G30">
    <cfRule type="expression" dxfId="229" priority="25">
      <formula>$H$30="OK"</formula>
    </cfRule>
    <cfRule type="expression" dxfId="228" priority="26">
      <formula>$H$30="erreur"</formula>
    </cfRule>
  </conditionalFormatting>
  <conditionalFormatting sqref="D27:G28">
    <cfRule type="expression" dxfId="227" priority="23">
      <formula>$H$27="OK"</formula>
    </cfRule>
    <cfRule type="expression" dxfId="226" priority="24">
      <formula>$H$27="erreur"</formula>
    </cfRule>
  </conditionalFormatting>
  <conditionalFormatting sqref="A13:C14">
    <cfRule type="expression" dxfId="225" priority="21">
      <formula>COUNTA($D$16:$G$21)=3</formula>
    </cfRule>
    <cfRule type="expression" dxfId="224" priority="22">
      <formula>COUNTA($D$16:$G$21)&lt;3</formula>
    </cfRule>
  </conditionalFormatting>
  <conditionalFormatting sqref="A24:C25">
    <cfRule type="expression" dxfId="223" priority="19">
      <formula>COUNTA($D$27:$G$30)=3</formula>
    </cfRule>
    <cfRule type="expression" dxfId="222" priority="20">
      <formula>COUNTA($D$27:$G$30)&lt;3</formula>
    </cfRule>
  </conditionalFormatting>
  <conditionalFormatting sqref="E16:H16">
    <cfRule type="expression" dxfId="221" priority="17">
      <formula>$I$16="OK"</formula>
    </cfRule>
    <cfRule type="expression" dxfId="220" priority="18">
      <formula>$I$16="erreur"</formula>
    </cfRule>
  </conditionalFormatting>
  <conditionalFormatting sqref="E17:H19">
    <cfRule type="expression" dxfId="219" priority="15">
      <formula>$I$17="OK"</formula>
    </cfRule>
    <cfRule type="expression" dxfId="218" priority="16">
      <formula>$I$17="erreur"</formula>
    </cfRule>
  </conditionalFormatting>
  <conditionalFormatting sqref="E20:H22">
    <cfRule type="expression" dxfId="217" priority="13">
      <formula>$I$20="OK"</formula>
    </cfRule>
    <cfRule type="expression" dxfId="216" priority="14">
      <formula>$I$20="erreur"</formula>
    </cfRule>
  </conditionalFormatting>
  <conditionalFormatting sqref="E30:H30">
    <cfRule type="expression" dxfId="215" priority="11">
      <formula>$I$30="OK"</formula>
    </cfRule>
    <cfRule type="expression" dxfId="214" priority="12">
      <formula>$I$30="erreur"</formula>
    </cfRule>
  </conditionalFormatting>
  <conditionalFormatting sqref="E31:H31">
    <cfRule type="expression" dxfId="213" priority="9">
      <formula>$I$31="OK"</formula>
    </cfRule>
    <cfRule type="expression" dxfId="212" priority="10">
      <formula>$I$31="erreur"</formula>
    </cfRule>
  </conditionalFormatting>
  <conditionalFormatting sqref="A13:A14 C13:D13">
    <cfRule type="expression" dxfId="211" priority="7">
      <formula>COUNTA($E$16:$H$21)=3</formula>
    </cfRule>
    <cfRule type="expression" dxfId="210" priority="8">
      <formula>COUNTA($E$16:$H$21)&lt;3</formula>
    </cfRule>
  </conditionalFormatting>
  <conditionalFormatting sqref="A24:D25">
    <cfRule type="expression" dxfId="209" priority="5">
      <formula>COUNTA($E$27:$H$31)=3</formula>
    </cfRule>
    <cfRule type="expression" dxfId="208" priority="6">
      <formula>COUNTA($E$27:$H$31)&lt;3</formula>
    </cfRule>
  </conditionalFormatting>
  <conditionalFormatting sqref="C29:H29">
    <cfRule type="expression" dxfId="207" priority="3">
      <formula>$I$29="OK"</formula>
    </cfRule>
    <cfRule type="expression" dxfId="206" priority="4">
      <formula>$I$29="erreur"</formula>
    </cfRule>
  </conditionalFormatting>
  <conditionalFormatting sqref="E27:H28">
    <cfRule type="expression" dxfId="205" priority="1">
      <formula>$I$27="erreur"</formula>
    </cfRule>
    <cfRule type="expression" dxfId="204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5E0C-07C5-4BA5-8BF0-BA650DCF83A3}">
  <sheetPr codeName="Feuil12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J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203" priority="33">
      <formula>$H$16="OK"</formula>
    </cfRule>
    <cfRule type="expression" dxfId="202" priority="34">
      <formula>$H$16="erreur"</formula>
    </cfRule>
  </conditionalFormatting>
  <conditionalFormatting sqref="D17:G19">
    <cfRule type="expression" dxfId="201" priority="31">
      <formula>$H$17="OK"</formula>
    </cfRule>
    <cfRule type="expression" dxfId="200" priority="32">
      <formula>$H$17="erreur"</formula>
    </cfRule>
  </conditionalFormatting>
  <conditionalFormatting sqref="D20:G22">
    <cfRule type="expression" dxfId="199" priority="29">
      <formula>$H$20="OK"</formula>
    </cfRule>
    <cfRule type="expression" dxfId="198" priority="30">
      <formula>$H$20="erreur"</formula>
    </cfRule>
  </conditionalFormatting>
  <conditionalFormatting sqref="D29:G29">
    <cfRule type="expression" dxfId="197" priority="27">
      <formula>$H$29="OK"</formula>
    </cfRule>
    <cfRule type="expression" dxfId="196" priority="28">
      <formula>$H$29="erreur"</formula>
    </cfRule>
  </conditionalFormatting>
  <conditionalFormatting sqref="D30:G30">
    <cfRule type="expression" dxfId="195" priority="25">
      <formula>$H$30="OK"</formula>
    </cfRule>
    <cfRule type="expression" dxfId="194" priority="26">
      <formula>$H$30="erreur"</formula>
    </cfRule>
  </conditionalFormatting>
  <conditionalFormatting sqref="D27:G28">
    <cfRule type="expression" dxfId="193" priority="23">
      <formula>$H$27="OK"</formula>
    </cfRule>
    <cfRule type="expression" dxfId="192" priority="24">
      <formula>$H$27="erreur"</formula>
    </cfRule>
  </conditionalFormatting>
  <conditionalFormatting sqref="A13:C14">
    <cfRule type="expression" dxfId="191" priority="21">
      <formula>COUNTA($D$16:$G$21)=3</formula>
    </cfRule>
    <cfRule type="expression" dxfId="190" priority="22">
      <formula>COUNTA($D$16:$G$21)&lt;3</formula>
    </cfRule>
  </conditionalFormatting>
  <conditionalFormatting sqref="A24:C25">
    <cfRule type="expression" dxfId="189" priority="19">
      <formula>COUNTA($D$27:$G$30)=3</formula>
    </cfRule>
    <cfRule type="expression" dxfId="188" priority="20">
      <formula>COUNTA($D$27:$G$30)&lt;3</formula>
    </cfRule>
  </conditionalFormatting>
  <conditionalFormatting sqref="E16:H16">
    <cfRule type="expression" dxfId="187" priority="17">
      <formula>$I$16="OK"</formula>
    </cfRule>
    <cfRule type="expression" dxfId="186" priority="18">
      <formula>$I$16="erreur"</formula>
    </cfRule>
  </conditionalFormatting>
  <conditionalFormatting sqref="E17:H19">
    <cfRule type="expression" dxfId="185" priority="15">
      <formula>$I$17="OK"</formula>
    </cfRule>
    <cfRule type="expression" dxfId="184" priority="16">
      <formula>$I$17="erreur"</formula>
    </cfRule>
  </conditionalFormatting>
  <conditionalFormatting sqref="E20:H22">
    <cfRule type="expression" dxfId="183" priority="13">
      <formula>$I$20="OK"</formula>
    </cfRule>
    <cfRule type="expression" dxfId="182" priority="14">
      <formula>$I$20="erreur"</formula>
    </cfRule>
  </conditionalFormatting>
  <conditionalFormatting sqref="E30:H30">
    <cfRule type="expression" dxfId="181" priority="11">
      <formula>$I$30="OK"</formula>
    </cfRule>
    <cfRule type="expression" dxfId="180" priority="12">
      <formula>$I$30="erreur"</formula>
    </cfRule>
  </conditionalFormatting>
  <conditionalFormatting sqref="E31:H31">
    <cfRule type="expression" dxfId="179" priority="9">
      <formula>$I$31="OK"</formula>
    </cfRule>
    <cfRule type="expression" dxfId="178" priority="10">
      <formula>$I$31="erreur"</formula>
    </cfRule>
  </conditionalFormatting>
  <conditionalFormatting sqref="A13:A14 C13:D13">
    <cfRule type="expression" dxfId="177" priority="7">
      <formula>COUNTA($E$16:$H$21)=3</formula>
    </cfRule>
    <cfRule type="expression" dxfId="176" priority="8">
      <formula>COUNTA($E$16:$H$21)&lt;3</formula>
    </cfRule>
  </conditionalFormatting>
  <conditionalFormatting sqref="A24:D25">
    <cfRule type="expression" dxfId="175" priority="5">
      <formula>COUNTA($E$27:$H$31)=3</formula>
    </cfRule>
    <cfRule type="expression" dxfId="174" priority="6">
      <formula>COUNTA($E$27:$H$31)&lt;3</formula>
    </cfRule>
  </conditionalFormatting>
  <conditionalFormatting sqref="C29:H29">
    <cfRule type="expression" dxfId="173" priority="3">
      <formula>$I$29="OK"</formula>
    </cfRule>
    <cfRule type="expression" dxfId="172" priority="4">
      <formula>$I$29="erreur"</formula>
    </cfRule>
  </conditionalFormatting>
  <conditionalFormatting sqref="E27:H28">
    <cfRule type="expression" dxfId="171" priority="1">
      <formula>$I$27="erreur"</formula>
    </cfRule>
    <cfRule type="expression" dxfId="170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9FF58-B2FB-46E1-A82C-9FA6F819B28B}">
  <sheetPr codeName="Feuil13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K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169" priority="33">
      <formula>$H$16="OK"</formula>
    </cfRule>
    <cfRule type="expression" dxfId="168" priority="34">
      <formula>$H$16="erreur"</formula>
    </cfRule>
  </conditionalFormatting>
  <conditionalFormatting sqref="D17:G19">
    <cfRule type="expression" dxfId="167" priority="31">
      <formula>$H$17="OK"</formula>
    </cfRule>
    <cfRule type="expression" dxfId="166" priority="32">
      <formula>$H$17="erreur"</formula>
    </cfRule>
  </conditionalFormatting>
  <conditionalFormatting sqref="D20:G22">
    <cfRule type="expression" dxfId="165" priority="29">
      <formula>$H$20="OK"</formula>
    </cfRule>
    <cfRule type="expression" dxfId="164" priority="30">
      <formula>$H$20="erreur"</formula>
    </cfRule>
  </conditionalFormatting>
  <conditionalFormatting sqref="D29:G29">
    <cfRule type="expression" dxfId="163" priority="27">
      <formula>$H$29="OK"</formula>
    </cfRule>
    <cfRule type="expression" dxfId="162" priority="28">
      <formula>$H$29="erreur"</formula>
    </cfRule>
  </conditionalFormatting>
  <conditionalFormatting sqref="D30:G30">
    <cfRule type="expression" dxfId="161" priority="25">
      <formula>$H$30="OK"</formula>
    </cfRule>
    <cfRule type="expression" dxfId="160" priority="26">
      <formula>$H$30="erreur"</formula>
    </cfRule>
  </conditionalFormatting>
  <conditionalFormatting sqref="D27:G28">
    <cfRule type="expression" dxfId="159" priority="23">
      <formula>$H$27="OK"</formula>
    </cfRule>
    <cfRule type="expression" dxfId="158" priority="24">
      <formula>$H$27="erreur"</formula>
    </cfRule>
  </conditionalFormatting>
  <conditionalFormatting sqref="A13:C14">
    <cfRule type="expression" dxfId="157" priority="21">
      <formula>COUNTA($D$16:$G$21)=3</formula>
    </cfRule>
    <cfRule type="expression" dxfId="156" priority="22">
      <formula>COUNTA($D$16:$G$21)&lt;3</formula>
    </cfRule>
  </conditionalFormatting>
  <conditionalFormatting sqref="A24:C25">
    <cfRule type="expression" dxfId="155" priority="19">
      <formula>COUNTA($D$27:$G$30)=3</formula>
    </cfRule>
    <cfRule type="expression" dxfId="154" priority="20">
      <formula>COUNTA($D$27:$G$30)&lt;3</formula>
    </cfRule>
  </conditionalFormatting>
  <conditionalFormatting sqref="E16:H16">
    <cfRule type="expression" dxfId="153" priority="17">
      <formula>$I$16="OK"</formula>
    </cfRule>
    <cfRule type="expression" dxfId="152" priority="18">
      <formula>$I$16="erreur"</formula>
    </cfRule>
  </conditionalFormatting>
  <conditionalFormatting sqref="E17:H19">
    <cfRule type="expression" dxfId="151" priority="15">
      <formula>$I$17="OK"</formula>
    </cfRule>
    <cfRule type="expression" dxfId="150" priority="16">
      <formula>$I$17="erreur"</formula>
    </cfRule>
  </conditionalFormatting>
  <conditionalFormatting sqref="E20:H22">
    <cfRule type="expression" dxfId="149" priority="13">
      <formula>$I$20="OK"</formula>
    </cfRule>
    <cfRule type="expression" dxfId="148" priority="14">
      <formula>$I$20="erreur"</formula>
    </cfRule>
  </conditionalFormatting>
  <conditionalFormatting sqref="E30:H30">
    <cfRule type="expression" dxfId="147" priority="11">
      <formula>$I$30="OK"</formula>
    </cfRule>
    <cfRule type="expression" dxfId="146" priority="12">
      <formula>$I$30="erreur"</formula>
    </cfRule>
  </conditionalFormatting>
  <conditionalFormatting sqref="E31:H31">
    <cfRule type="expression" dxfId="145" priority="9">
      <formula>$I$31="OK"</formula>
    </cfRule>
    <cfRule type="expression" dxfId="144" priority="10">
      <formula>$I$31="erreur"</formula>
    </cfRule>
  </conditionalFormatting>
  <conditionalFormatting sqref="A13:A14 C13:D13">
    <cfRule type="expression" dxfId="143" priority="7">
      <formula>COUNTA($E$16:$H$21)=3</formula>
    </cfRule>
    <cfRule type="expression" dxfId="142" priority="8">
      <formula>COUNTA($E$16:$H$21)&lt;3</formula>
    </cfRule>
  </conditionalFormatting>
  <conditionalFormatting sqref="A24:D25">
    <cfRule type="expression" dxfId="141" priority="5">
      <formula>COUNTA($E$27:$H$31)=3</formula>
    </cfRule>
    <cfRule type="expression" dxfId="140" priority="6">
      <formula>COUNTA($E$27:$H$31)&lt;3</formula>
    </cfRule>
  </conditionalFormatting>
  <conditionalFormatting sqref="C29:H29">
    <cfRule type="expression" dxfId="139" priority="3">
      <formula>$I$29="OK"</formula>
    </cfRule>
    <cfRule type="expression" dxfId="138" priority="4">
      <formula>$I$29="erreur"</formula>
    </cfRule>
  </conditionalFormatting>
  <conditionalFormatting sqref="E27:H28">
    <cfRule type="expression" dxfId="137" priority="1">
      <formula>$I$27="erreur"</formula>
    </cfRule>
    <cfRule type="expression" dxfId="136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EB2D5-DE15-4E17-8B92-3FA1A47B1D06}">
  <sheetPr codeName="Feuil14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L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135" priority="33">
      <formula>$H$16="OK"</formula>
    </cfRule>
    <cfRule type="expression" dxfId="134" priority="34">
      <formula>$H$16="erreur"</formula>
    </cfRule>
  </conditionalFormatting>
  <conditionalFormatting sqref="D17:G19">
    <cfRule type="expression" dxfId="133" priority="31">
      <formula>$H$17="OK"</formula>
    </cfRule>
    <cfRule type="expression" dxfId="132" priority="32">
      <formula>$H$17="erreur"</formula>
    </cfRule>
  </conditionalFormatting>
  <conditionalFormatting sqref="D20:G22">
    <cfRule type="expression" dxfId="131" priority="29">
      <formula>$H$20="OK"</formula>
    </cfRule>
    <cfRule type="expression" dxfId="130" priority="30">
      <formula>$H$20="erreur"</formula>
    </cfRule>
  </conditionalFormatting>
  <conditionalFormatting sqref="D29:G29">
    <cfRule type="expression" dxfId="129" priority="27">
      <formula>$H$29="OK"</formula>
    </cfRule>
    <cfRule type="expression" dxfId="128" priority="28">
      <formula>$H$29="erreur"</formula>
    </cfRule>
  </conditionalFormatting>
  <conditionalFormatting sqref="D30:G30">
    <cfRule type="expression" dxfId="127" priority="25">
      <formula>$H$30="OK"</formula>
    </cfRule>
    <cfRule type="expression" dxfId="126" priority="26">
      <formula>$H$30="erreur"</formula>
    </cfRule>
  </conditionalFormatting>
  <conditionalFormatting sqref="D27:G28">
    <cfRule type="expression" dxfId="125" priority="23">
      <formula>$H$27="OK"</formula>
    </cfRule>
    <cfRule type="expression" dxfId="124" priority="24">
      <formula>$H$27="erreur"</formula>
    </cfRule>
  </conditionalFormatting>
  <conditionalFormatting sqref="A13:C14">
    <cfRule type="expression" dxfId="123" priority="21">
      <formula>COUNTA($D$16:$G$21)=3</formula>
    </cfRule>
    <cfRule type="expression" dxfId="122" priority="22">
      <formula>COUNTA($D$16:$G$21)&lt;3</formula>
    </cfRule>
  </conditionalFormatting>
  <conditionalFormatting sqref="A24:C25">
    <cfRule type="expression" dxfId="121" priority="19">
      <formula>COUNTA($D$27:$G$30)=3</formula>
    </cfRule>
    <cfRule type="expression" dxfId="120" priority="20">
      <formula>COUNTA($D$27:$G$30)&lt;3</formula>
    </cfRule>
  </conditionalFormatting>
  <conditionalFormatting sqref="E16:H16">
    <cfRule type="expression" dxfId="119" priority="17">
      <formula>$I$16="OK"</formula>
    </cfRule>
    <cfRule type="expression" dxfId="118" priority="18">
      <formula>$I$16="erreur"</formula>
    </cfRule>
  </conditionalFormatting>
  <conditionalFormatting sqref="E17:H19">
    <cfRule type="expression" dxfId="117" priority="15">
      <formula>$I$17="OK"</formula>
    </cfRule>
    <cfRule type="expression" dxfId="116" priority="16">
      <formula>$I$17="erreur"</formula>
    </cfRule>
  </conditionalFormatting>
  <conditionalFormatting sqref="E20:H22">
    <cfRule type="expression" dxfId="115" priority="13">
      <formula>$I$20="OK"</formula>
    </cfRule>
    <cfRule type="expression" dxfId="114" priority="14">
      <formula>$I$20="erreur"</formula>
    </cfRule>
  </conditionalFormatting>
  <conditionalFormatting sqref="E30:H30">
    <cfRule type="expression" dxfId="113" priority="11">
      <formula>$I$30="OK"</formula>
    </cfRule>
    <cfRule type="expression" dxfId="112" priority="12">
      <formula>$I$30="erreur"</formula>
    </cfRule>
  </conditionalFormatting>
  <conditionalFormatting sqref="E31:H31">
    <cfRule type="expression" dxfId="111" priority="9">
      <formula>$I$31="OK"</formula>
    </cfRule>
    <cfRule type="expression" dxfId="110" priority="10">
      <formula>$I$31="erreur"</formula>
    </cfRule>
  </conditionalFormatting>
  <conditionalFormatting sqref="A13:A14 C13:D13">
    <cfRule type="expression" dxfId="109" priority="7">
      <formula>COUNTA($E$16:$H$21)=3</formula>
    </cfRule>
    <cfRule type="expression" dxfId="108" priority="8">
      <formula>COUNTA($E$16:$H$21)&lt;3</formula>
    </cfRule>
  </conditionalFormatting>
  <conditionalFormatting sqref="A24:D25">
    <cfRule type="expression" dxfId="107" priority="5">
      <formula>COUNTA($E$27:$H$31)=3</formula>
    </cfRule>
    <cfRule type="expression" dxfId="106" priority="6">
      <formula>COUNTA($E$27:$H$31)&lt;3</formula>
    </cfRule>
  </conditionalFormatting>
  <conditionalFormatting sqref="C29:H29">
    <cfRule type="expression" dxfId="105" priority="3">
      <formula>$I$29="OK"</formula>
    </cfRule>
    <cfRule type="expression" dxfId="104" priority="4">
      <formula>$I$29="erreur"</formula>
    </cfRule>
  </conditionalFormatting>
  <conditionalFormatting sqref="E27:H28">
    <cfRule type="expression" dxfId="103" priority="1">
      <formula>$I$27="erreur"</formula>
    </cfRule>
    <cfRule type="expression" dxfId="102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1A51-B805-4496-8CD1-25B5123A4083}">
  <sheetPr codeName="Feuil15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M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101" priority="33">
      <formula>$H$16="OK"</formula>
    </cfRule>
    <cfRule type="expression" dxfId="100" priority="34">
      <formula>$H$16="erreur"</formula>
    </cfRule>
  </conditionalFormatting>
  <conditionalFormatting sqref="D17:G19">
    <cfRule type="expression" dxfId="99" priority="31">
      <formula>$H$17="OK"</formula>
    </cfRule>
    <cfRule type="expression" dxfId="98" priority="32">
      <formula>$H$17="erreur"</formula>
    </cfRule>
  </conditionalFormatting>
  <conditionalFormatting sqref="D20:G22">
    <cfRule type="expression" dxfId="97" priority="29">
      <formula>$H$20="OK"</formula>
    </cfRule>
    <cfRule type="expression" dxfId="96" priority="30">
      <formula>$H$20="erreur"</formula>
    </cfRule>
  </conditionalFormatting>
  <conditionalFormatting sqref="D29:G29">
    <cfRule type="expression" dxfId="95" priority="27">
      <formula>$H$29="OK"</formula>
    </cfRule>
    <cfRule type="expression" dxfId="94" priority="28">
      <formula>$H$29="erreur"</formula>
    </cfRule>
  </conditionalFormatting>
  <conditionalFormatting sqref="D30:G30">
    <cfRule type="expression" dxfId="93" priority="25">
      <formula>$H$30="OK"</formula>
    </cfRule>
    <cfRule type="expression" dxfId="92" priority="26">
      <formula>$H$30="erreur"</formula>
    </cfRule>
  </conditionalFormatting>
  <conditionalFormatting sqref="D27:G28">
    <cfRule type="expression" dxfId="91" priority="23">
      <formula>$H$27="OK"</formula>
    </cfRule>
    <cfRule type="expression" dxfId="90" priority="24">
      <formula>$H$27="erreur"</formula>
    </cfRule>
  </conditionalFormatting>
  <conditionalFormatting sqref="A13:C14">
    <cfRule type="expression" dxfId="89" priority="21">
      <formula>COUNTA($D$16:$G$21)=3</formula>
    </cfRule>
    <cfRule type="expression" dxfId="88" priority="22">
      <formula>COUNTA($D$16:$G$21)&lt;3</formula>
    </cfRule>
  </conditionalFormatting>
  <conditionalFormatting sqref="A24:C25">
    <cfRule type="expression" dxfId="87" priority="19">
      <formula>COUNTA($D$27:$G$30)=3</formula>
    </cfRule>
    <cfRule type="expression" dxfId="86" priority="20">
      <formula>COUNTA($D$27:$G$30)&lt;3</formula>
    </cfRule>
  </conditionalFormatting>
  <conditionalFormatting sqref="E16:H16">
    <cfRule type="expression" dxfId="85" priority="17">
      <formula>$I$16="OK"</formula>
    </cfRule>
    <cfRule type="expression" dxfId="84" priority="18">
      <formula>$I$16="erreur"</formula>
    </cfRule>
  </conditionalFormatting>
  <conditionalFormatting sqref="E17:H19">
    <cfRule type="expression" dxfId="83" priority="15">
      <formula>$I$17="OK"</formula>
    </cfRule>
    <cfRule type="expression" dxfId="82" priority="16">
      <formula>$I$17="erreur"</formula>
    </cfRule>
  </conditionalFormatting>
  <conditionalFormatting sqref="E20:H22">
    <cfRule type="expression" dxfId="81" priority="13">
      <formula>$I$20="OK"</formula>
    </cfRule>
    <cfRule type="expression" dxfId="80" priority="14">
      <formula>$I$20="erreur"</formula>
    </cfRule>
  </conditionalFormatting>
  <conditionalFormatting sqref="E30:H30">
    <cfRule type="expression" dxfId="79" priority="11">
      <formula>$I$30="OK"</formula>
    </cfRule>
    <cfRule type="expression" dxfId="78" priority="12">
      <formula>$I$30="erreur"</formula>
    </cfRule>
  </conditionalFormatting>
  <conditionalFormatting sqref="E31:H31">
    <cfRule type="expression" dxfId="77" priority="9">
      <formula>$I$31="OK"</formula>
    </cfRule>
    <cfRule type="expression" dxfId="76" priority="10">
      <formula>$I$31="erreur"</formula>
    </cfRule>
  </conditionalFormatting>
  <conditionalFormatting sqref="A13:A14 C13:D13">
    <cfRule type="expression" dxfId="75" priority="7">
      <formula>COUNTA($E$16:$H$21)=3</formula>
    </cfRule>
    <cfRule type="expression" dxfId="74" priority="8">
      <formula>COUNTA($E$16:$H$21)&lt;3</formula>
    </cfRule>
  </conditionalFormatting>
  <conditionalFormatting sqref="A24:D25">
    <cfRule type="expression" dxfId="73" priority="5">
      <formula>COUNTA($E$27:$H$31)=3</formula>
    </cfRule>
    <cfRule type="expression" dxfId="72" priority="6">
      <formula>COUNTA($E$27:$H$31)&lt;3</formula>
    </cfRule>
  </conditionalFormatting>
  <conditionalFormatting sqref="C29:H29">
    <cfRule type="expression" dxfId="71" priority="3">
      <formula>$I$29="OK"</formula>
    </cfRule>
    <cfRule type="expression" dxfId="70" priority="4">
      <formula>$I$29="erreur"</formula>
    </cfRule>
  </conditionalFormatting>
  <conditionalFormatting sqref="E27:H28">
    <cfRule type="expression" dxfId="69" priority="1">
      <formula>$I$27="erreur"</formula>
    </cfRule>
    <cfRule type="expression" dxfId="68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C102B-D098-42D7-B64D-61C5B5DAD881}">
  <sheetPr codeName="Feuil16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N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67" priority="33">
      <formula>$H$16="OK"</formula>
    </cfRule>
    <cfRule type="expression" dxfId="66" priority="34">
      <formula>$H$16="erreur"</formula>
    </cfRule>
  </conditionalFormatting>
  <conditionalFormatting sqref="D17:G19">
    <cfRule type="expression" dxfId="65" priority="31">
      <formula>$H$17="OK"</formula>
    </cfRule>
    <cfRule type="expression" dxfId="64" priority="32">
      <formula>$H$17="erreur"</formula>
    </cfRule>
  </conditionalFormatting>
  <conditionalFormatting sqref="D20:G22">
    <cfRule type="expression" dxfId="63" priority="29">
      <formula>$H$20="OK"</formula>
    </cfRule>
    <cfRule type="expression" dxfId="62" priority="30">
      <formula>$H$20="erreur"</formula>
    </cfRule>
  </conditionalFormatting>
  <conditionalFormatting sqref="D29:G29">
    <cfRule type="expression" dxfId="61" priority="27">
      <formula>$H$29="OK"</formula>
    </cfRule>
    <cfRule type="expression" dxfId="60" priority="28">
      <formula>$H$29="erreur"</formula>
    </cfRule>
  </conditionalFormatting>
  <conditionalFormatting sqref="D30:G30">
    <cfRule type="expression" dxfId="59" priority="25">
      <formula>$H$30="OK"</formula>
    </cfRule>
    <cfRule type="expression" dxfId="58" priority="26">
      <formula>$H$30="erreur"</formula>
    </cfRule>
  </conditionalFormatting>
  <conditionalFormatting sqref="D27:G28">
    <cfRule type="expression" dxfId="57" priority="23">
      <formula>$H$27="OK"</formula>
    </cfRule>
    <cfRule type="expression" dxfId="56" priority="24">
      <formula>$H$27="erreur"</formula>
    </cfRule>
  </conditionalFormatting>
  <conditionalFormatting sqref="A13:C14">
    <cfRule type="expression" dxfId="55" priority="21">
      <formula>COUNTA($D$16:$G$21)=3</formula>
    </cfRule>
    <cfRule type="expression" dxfId="54" priority="22">
      <formula>COUNTA($D$16:$G$21)&lt;3</formula>
    </cfRule>
  </conditionalFormatting>
  <conditionalFormatting sqref="A24:C25">
    <cfRule type="expression" dxfId="53" priority="19">
      <formula>COUNTA($D$27:$G$30)=3</formula>
    </cfRule>
    <cfRule type="expression" dxfId="52" priority="20">
      <formula>COUNTA($D$27:$G$30)&lt;3</formula>
    </cfRule>
  </conditionalFormatting>
  <conditionalFormatting sqref="E16:H16">
    <cfRule type="expression" dxfId="51" priority="17">
      <formula>$I$16="OK"</formula>
    </cfRule>
    <cfRule type="expression" dxfId="50" priority="18">
      <formula>$I$16="erreur"</formula>
    </cfRule>
  </conditionalFormatting>
  <conditionalFormatting sqref="E17:H19">
    <cfRule type="expression" dxfId="49" priority="15">
      <formula>$I$17="OK"</formula>
    </cfRule>
    <cfRule type="expression" dxfId="48" priority="16">
      <formula>$I$17="erreur"</formula>
    </cfRule>
  </conditionalFormatting>
  <conditionalFormatting sqref="E20:H22">
    <cfRule type="expression" dxfId="47" priority="13">
      <formula>$I$20="OK"</formula>
    </cfRule>
    <cfRule type="expression" dxfId="46" priority="14">
      <formula>$I$20="erreur"</formula>
    </cfRule>
  </conditionalFormatting>
  <conditionalFormatting sqref="E30:H30">
    <cfRule type="expression" dxfId="45" priority="11">
      <formula>$I$30="OK"</formula>
    </cfRule>
    <cfRule type="expression" dxfId="44" priority="12">
      <formula>$I$30="erreur"</formula>
    </cfRule>
  </conditionalFormatting>
  <conditionalFormatting sqref="E31:H31">
    <cfRule type="expression" dxfId="43" priority="9">
      <formula>$I$31="OK"</formula>
    </cfRule>
    <cfRule type="expression" dxfId="42" priority="10">
      <formula>$I$31="erreur"</formula>
    </cfRule>
  </conditionalFormatting>
  <conditionalFormatting sqref="A13:A14 C13:D13">
    <cfRule type="expression" dxfId="41" priority="7">
      <formula>COUNTA($E$16:$H$21)=3</formula>
    </cfRule>
    <cfRule type="expression" dxfId="40" priority="8">
      <formula>COUNTA($E$16:$H$21)&lt;3</formula>
    </cfRule>
  </conditionalFormatting>
  <conditionalFormatting sqref="A24:D25">
    <cfRule type="expression" dxfId="39" priority="5">
      <formula>COUNTA($E$27:$H$31)=3</formula>
    </cfRule>
    <cfRule type="expression" dxfId="38" priority="6">
      <formula>COUNTA($E$27:$H$31)&lt;3</formula>
    </cfRule>
  </conditionalFormatting>
  <conditionalFormatting sqref="C29:H29">
    <cfRule type="expression" dxfId="37" priority="3">
      <formula>$I$29="OK"</formula>
    </cfRule>
    <cfRule type="expression" dxfId="36" priority="4">
      <formula>$I$29="erreur"</formula>
    </cfRule>
  </conditionalFormatting>
  <conditionalFormatting sqref="E27:H28">
    <cfRule type="expression" dxfId="35" priority="1">
      <formula>$I$27="erreur"</formula>
    </cfRule>
    <cfRule type="expression" dxfId="34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A765F-3F23-491E-9E69-F5C64D653E83}">
  <sheetPr codeName="Feuil17">
    <pageSetUpPr fitToPage="1"/>
  </sheetPr>
  <dimension ref="A1:S53"/>
  <sheetViews>
    <sheetView workbookViewId="0">
      <selection activeCell="B51" sqref="B51"/>
    </sheetView>
  </sheetViews>
  <sheetFormatPr baseColWidth="10" defaultColWidth="11.42578125" defaultRowHeight="15" x14ac:dyDescent="0.25"/>
  <cols>
    <col min="1" max="1" width="36.7109375" style="93" customWidth="1"/>
    <col min="2" max="2" width="40.85546875" style="93" customWidth="1"/>
    <col min="3" max="3" width="6.7109375" style="93" customWidth="1"/>
    <col min="4" max="4" width="6.5703125" style="93" customWidth="1"/>
    <col min="5" max="8" width="3.7109375" style="93" customWidth="1"/>
    <col min="9" max="10" width="19.5703125" style="93" customWidth="1"/>
    <col min="11" max="16" width="11.42578125" style="93"/>
    <col min="17" max="17" width="12.85546875" style="93" bestFit="1" customWidth="1"/>
    <col min="18" max="16384" width="11.42578125" style="93"/>
  </cols>
  <sheetData>
    <row r="1" spans="1:19" ht="3.75" customHeight="1" thickBot="1" x14ac:dyDescent="0.3">
      <c r="A1" s="18"/>
      <c r="B1" s="18"/>
      <c r="C1" s="18"/>
      <c r="D1" s="18"/>
      <c r="E1" s="18"/>
      <c r="F1" s="18"/>
      <c r="G1" s="18"/>
      <c r="H1" s="18"/>
    </row>
    <row r="2" spans="1:19" ht="15.75" customHeight="1" thickBot="1" x14ac:dyDescent="0.3">
      <c r="A2" s="201" t="s">
        <v>47</v>
      </c>
      <c r="B2" s="202"/>
      <c r="C2" s="202"/>
      <c r="D2" s="202"/>
      <c r="E2" s="203"/>
      <c r="F2" s="210" t="s">
        <v>3</v>
      </c>
      <c r="G2" s="211"/>
      <c r="H2" s="212"/>
      <c r="I2" s="46"/>
      <c r="J2" s="47"/>
      <c r="K2" s="48"/>
      <c r="L2" s="48"/>
      <c r="M2" s="48"/>
      <c r="N2" s="48"/>
      <c r="O2" s="48"/>
      <c r="P2" s="48"/>
      <c r="Q2" s="48"/>
      <c r="R2" s="49"/>
      <c r="S2" s="19"/>
    </row>
    <row r="3" spans="1:19" ht="21" customHeight="1" thickBot="1" x14ac:dyDescent="0.3">
      <c r="A3" s="202"/>
      <c r="B3" s="202"/>
      <c r="C3" s="202"/>
      <c r="D3" s="202"/>
      <c r="E3" s="203"/>
      <c r="F3" s="213">
        <v>2023</v>
      </c>
      <c r="G3" s="214"/>
      <c r="H3" s="215"/>
      <c r="I3" s="50"/>
      <c r="J3" s="47"/>
      <c r="K3" s="48"/>
      <c r="L3" s="48"/>
      <c r="M3" s="48"/>
      <c r="N3" s="48"/>
      <c r="O3" s="48"/>
      <c r="P3" s="48"/>
      <c r="Q3" s="48"/>
      <c r="R3" s="49"/>
      <c r="S3" s="19"/>
    </row>
    <row r="4" spans="1:19" ht="5.25" customHeight="1" thickBot="1" x14ac:dyDescent="0.3">
      <c r="A4" s="18"/>
      <c r="B4" s="18"/>
      <c r="C4" s="18"/>
      <c r="D4" s="18"/>
      <c r="E4" s="18"/>
      <c r="F4" s="18"/>
      <c r="G4" s="18"/>
      <c r="H4" s="18"/>
      <c r="I4" s="47"/>
      <c r="J4" s="47"/>
      <c r="K4" s="48"/>
      <c r="L4" s="48"/>
      <c r="M4" s="48"/>
      <c r="N4" s="48"/>
      <c r="O4" s="48"/>
      <c r="P4" s="48"/>
      <c r="Q4" s="48"/>
      <c r="R4" s="49"/>
      <c r="S4" s="19"/>
    </row>
    <row r="5" spans="1:19" ht="15.75" customHeight="1" thickBot="1" x14ac:dyDescent="0.3">
      <c r="A5" s="108" t="s">
        <v>4</v>
      </c>
      <c r="B5" s="220" t="s">
        <v>5</v>
      </c>
      <c r="C5" s="221"/>
      <c r="D5" s="216" t="s">
        <v>6</v>
      </c>
      <c r="E5" s="216"/>
      <c r="F5" s="216"/>
      <c r="G5" s="216"/>
      <c r="H5" s="216"/>
      <c r="I5" s="51"/>
      <c r="J5" s="47"/>
      <c r="K5" s="47"/>
      <c r="L5" s="47"/>
      <c r="M5" s="47"/>
      <c r="N5" s="47"/>
      <c r="O5" s="47"/>
      <c r="P5" s="47"/>
      <c r="Q5" s="47"/>
      <c r="R5" s="52"/>
      <c r="S5" s="19"/>
    </row>
    <row r="6" spans="1:19" ht="24" customHeight="1" thickBot="1" x14ac:dyDescent="0.3">
      <c r="A6" s="94" t="str">
        <f ca="1">MID(CELL("nomfichier",A1),FIND("]",CELL("nomfichier",A1),1)+1,30)</f>
        <v>O</v>
      </c>
      <c r="B6" s="218"/>
      <c r="C6" s="219"/>
      <c r="D6" s="217"/>
      <c r="E6" s="217"/>
      <c r="F6" s="217"/>
      <c r="G6" s="217"/>
      <c r="H6" s="217"/>
      <c r="I6" s="53"/>
      <c r="J6" s="47"/>
      <c r="K6" s="54"/>
      <c r="L6" s="47"/>
      <c r="M6" s="47"/>
      <c r="N6" s="47"/>
      <c r="O6" s="47"/>
      <c r="P6" s="47"/>
      <c r="Q6" s="47"/>
      <c r="R6" s="52"/>
      <c r="S6" s="19"/>
    </row>
    <row r="7" spans="1:19" ht="4.5" customHeight="1" x14ac:dyDescent="0.25">
      <c r="A7" s="55"/>
      <c r="B7" s="55"/>
      <c r="C7" s="55"/>
      <c r="D7" s="55"/>
      <c r="E7" s="18"/>
      <c r="F7" s="18"/>
      <c r="G7" s="18"/>
      <c r="H7" s="18"/>
      <c r="I7" s="47"/>
      <c r="J7" s="47"/>
      <c r="K7" s="47"/>
      <c r="L7" s="47"/>
      <c r="M7" s="47"/>
      <c r="N7" s="47"/>
      <c r="O7" s="47"/>
      <c r="P7" s="47"/>
      <c r="Q7" s="47"/>
      <c r="R7" s="52"/>
      <c r="S7" s="19"/>
    </row>
    <row r="8" spans="1:19" ht="0.75" customHeight="1" thickBot="1" x14ac:dyDescent="0.3">
      <c r="I8" s="47"/>
      <c r="J8" s="47"/>
      <c r="K8" s="47"/>
      <c r="L8" s="47"/>
      <c r="M8" s="47"/>
      <c r="N8" s="47"/>
      <c r="O8" s="47"/>
      <c r="P8" s="47"/>
      <c r="Q8" s="47"/>
      <c r="R8" s="52"/>
      <c r="S8" s="19"/>
    </row>
    <row r="9" spans="1:19" ht="21.75" customHeight="1" x14ac:dyDescent="0.3">
      <c r="A9" s="207" t="s">
        <v>48</v>
      </c>
      <c r="B9" s="208"/>
      <c r="C9" s="208"/>
      <c r="D9" s="209"/>
      <c r="E9" s="204" t="s">
        <v>7</v>
      </c>
      <c r="F9" s="205"/>
      <c r="G9" s="205"/>
      <c r="H9" s="206"/>
      <c r="I9" s="56"/>
      <c r="J9" s="47"/>
      <c r="K9" s="57" t="s">
        <v>8</v>
      </c>
      <c r="L9" s="47"/>
      <c r="M9" s="47"/>
      <c r="N9" s="47"/>
      <c r="O9" s="47"/>
      <c r="P9" s="47"/>
      <c r="Q9" s="47"/>
      <c r="R9" s="52"/>
      <c r="S9" s="19"/>
    </row>
    <row r="10" spans="1:19" ht="49.5" customHeight="1" thickBot="1" x14ac:dyDescent="0.3">
      <c r="A10" s="198" t="s">
        <v>49</v>
      </c>
      <c r="B10" s="199"/>
      <c r="C10" s="199"/>
      <c r="D10" s="200"/>
      <c r="E10" s="195" t="s">
        <v>50</v>
      </c>
      <c r="F10" s="196"/>
      <c r="G10" s="196"/>
      <c r="H10" s="197"/>
      <c r="I10" s="58"/>
      <c r="J10" s="47"/>
      <c r="K10" s="57" t="s">
        <v>9</v>
      </c>
      <c r="L10" s="47"/>
      <c r="M10" s="47"/>
      <c r="N10" s="47"/>
      <c r="O10" s="47"/>
      <c r="P10" s="47"/>
      <c r="Q10" s="47"/>
      <c r="R10" s="52"/>
      <c r="S10" s="19"/>
    </row>
    <row r="11" spans="1:19" ht="3.75" customHeight="1" x14ac:dyDescent="0.25">
      <c r="A11" s="18"/>
      <c r="B11" s="18"/>
      <c r="C11" s="18"/>
      <c r="D11" s="18"/>
      <c r="E11" s="18"/>
      <c r="F11" s="18"/>
      <c r="G11" s="18"/>
      <c r="H11" s="18"/>
      <c r="K11" s="59" t="s">
        <v>10</v>
      </c>
      <c r="L11" s="60"/>
      <c r="M11" s="60"/>
      <c r="N11" s="60"/>
      <c r="O11" s="60"/>
      <c r="P11" s="60"/>
      <c r="Q11" s="60"/>
      <c r="R11" s="52"/>
      <c r="S11" s="19"/>
    </row>
    <row r="12" spans="1:19" ht="2.25" customHeight="1" thickBot="1" x14ac:dyDescent="0.3">
      <c r="A12" s="20"/>
      <c r="B12" s="18"/>
      <c r="C12" s="18"/>
      <c r="D12" s="18"/>
      <c r="E12" s="18"/>
      <c r="F12" s="18"/>
      <c r="G12" s="18"/>
      <c r="H12" s="18"/>
      <c r="K12" s="60"/>
      <c r="L12" s="60"/>
      <c r="M12" s="60"/>
      <c r="N12" s="60"/>
      <c r="O12" s="60"/>
      <c r="P12" s="60"/>
      <c r="Q12" s="60"/>
      <c r="R12" s="52"/>
      <c r="S12" s="19"/>
    </row>
    <row r="13" spans="1:19" ht="16.5" customHeight="1" x14ac:dyDescent="0.25">
      <c r="A13" s="125" t="s">
        <v>11</v>
      </c>
      <c r="B13" s="126"/>
      <c r="C13" s="78"/>
      <c r="D13" s="79"/>
      <c r="E13" s="175">
        <v>0.4</v>
      </c>
      <c r="F13" s="176"/>
      <c r="G13" s="176"/>
      <c r="H13" s="177"/>
      <c r="I13" s="80" t="e">
        <f>((SUM(J16:J21))*8)/SUM(D16:D22)</f>
        <v>#VALUE!</v>
      </c>
      <c r="J13" s="81" t="s">
        <v>12</v>
      </c>
      <c r="K13" s="60"/>
      <c r="L13" s="60"/>
      <c r="M13" s="61" t="s">
        <v>13</v>
      </c>
      <c r="N13" s="61" t="s">
        <v>14</v>
      </c>
      <c r="O13" s="62" t="s">
        <v>15</v>
      </c>
      <c r="P13" s="61" t="s">
        <v>16</v>
      </c>
      <c r="Q13" s="61" t="s">
        <v>17</v>
      </c>
      <c r="R13" s="63"/>
      <c r="S13" s="19"/>
    </row>
    <row r="14" spans="1:19" ht="17.25" customHeight="1" thickBot="1" x14ac:dyDescent="0.3">
      <c r="A14" s="161" t="s">
        <v>18</v>
      </c>
      <c r="B14" s="162"/>
      <c r="C14" s="162"/>
      <c r="D14" s="163"/>
      <c r="E14" s="178"/>
      <c r="F14" s="179"/>
      <c r="G14" s="179"/>
      <c r="H14" s="180"/>
      <c r="I14" s="82"/>
      <c r="J14" s="83"/>
      <c r="K14" s="64">
        <f>E13</f>
        <v>0.4</v>
      </c>
      <c r="L14" s="60"/>
      <c r="M14" s="60"/>
      <c r="N14" s="60"/>
      <c r="O14" s="60"/>
      <c r="P14" s="60"/>
      <c r="Q14" s="60"/>
      <c r="R14" s="52"/>
      <c r="S14" s="19"/>
    </row>
    <row r="15" spans="1:19" ht="21" customHeight="1" thickBot="1" x14ac:dyDescent="0.3">
      <c r="A15" s="39" t="s">
        <v>19</v>
      </c>
      <c r="B15" s="117" t="s">
        <v>20</v>
      </c>
      <c r="C15" s="118"/>
      <c r="D15" s="40" t="s">
        <v>21</v>
      </c>
      <c r="E15" s="41">
        <v>0</v>
      </c>
      <c r="F15" s="41">
        <v>1</v>
      </c>
      <c r="G15" s="41">
        <v>2</v>
      </c>
      <c r="H15" s="41">
        <v>3</v>
      </c>
      <c r="I15" s="35" t="s">
        <v>14</v>
      </c>
      <c r="J15" s="36" t="s">
        <v>22</v>
      </c>
      <c r="K15" s="60"/>
      <c r="L15" s="60"/>
      <c r="M15" s="60"/>
      <c r="N15" s="60"/>
      <c r="O15" s="60"/>
      <c r="P15" s="60"/>
      <c r="Q15" s="60"/>
      <c r="R15" s="52"/>
      <c r="S15" s="19"/>
    </row>
    <row r="16" spans="1:19" ht="26.25" customHeight="1" thickBot="1" x14ac:dyDescent="0.3">
      <c r="A16" s="101" t="s">
        <v>23</v>
      </c>
      <c r="B16" s="119" t="s">
        <v>24</v>
      </c>
      <c r="C16" s="120"/>
      <c r="D16" s="84">
        <v>1</v>
      </c>
      <c r="E16" s="14"/>
      <c r="F16" s="14"/>
      <c r="G16" s="14"/>
      <c r="H16" s="15"/>
      <c r="I16" s="106" t="str">
        <f>IF(COUNTA(D16:H16)&lt;&gt;2,"erreur","OK")</f>
        <v>erreur</v>
      </c>
      <c r="J16" s="107" t="e">
        <f>N16*O16*P16*K16</f>
        <v>#VALUE!</v>
      </c>
      <c r="K16" s="102">
        <f>D16</f>
        <v>1</v>
      </c>
      <c r="L16" s="60"/>
      <c r="M16" s="104">
        <v>1</v>
      </c>
      <c r="N16" s="105" t="str">
        <f>IF(COUNTA(D16:H16)&lt;&gt;2,"erreur","1")</f>
        <v>erreur</v>
      </c>
      <c r="O16" s="104">
        <v>1</v>
      </c>
      <c r="P16" s="104">
        <f>COUNTA(E16)*0+COUNTA(F16)*1/3+COUNTA(G16)*2/3+COUNTA(H16)*3/3</f>
        <v>0</v>
      </c>
      <c r="Q16" s="104" t="e">
        <f>N16*O16*P16*K16</f>
        <v>#VALUE!</v>
      </c>
      <c r="R16" s="52"/>
      <c r="S16" s="19"/>
    </row>
    <row r="17" spans="1:19" ht="15" customHeight="1" x14ac:dyDescent="0.25">
      <c r="A17" s="127" t="s">
        <v>25</v>
      </c>
      <c r="B17" s="121" t="s">
        <v>26</v>
      </c>
      <c r="C17" s="122"/>
      <c r="D17" s="157">
        <v>2</v>
      </c>
      <c r="E17" s="114"/>
      <c r="F17" s="114"/>
      <c r="G17" s="114"/>
      <c r="H17" s="114"/>
      <c r="I17" s="187" t="str">
        <f>IF(COUNTA(D17:H17)&lt;&gt;2,"erreur","OK")</f>
        <v>erreur</v>
      </c>
      <c r="J17" s="188" t="e">
        <f>N17*O17*P17*K17</f>
        <v>#VALUE!</v>
      </c>
      <c r="K17" s="160">
        <f>D17</f>
        <v>2</v>
      </c>
      <c r="L17" s="60"/>
      <c r="M17" s="184">
        <v>2</v>
      </c>
      <c r="N17" s="186" t="str">
        <f>IF(COUNTA(D17:H17)&lt;&gt;2,"erreur","1")</f>
        <v>erreur</v>
      </c>
      <c r="O17" s="184">
        <v>1</v>
      </c>
      <c r="P17" s="184">
        <f t="shared" ref="P17" si="0">COUNTA(E17)*0+COUNTA(F17)*1/3+COUNTA(G17)*2/3+COUNTA(H17)*3/3</f>
        <v>0</v>
      </c>
      <c r="Q17" s="184" t="e">
        <f t="shared" ref="Q17" si="1">N17*O17*P17*K17</f>
        <v>#VALUE!</v>
      </c>
      <c r="R17" s="52"/>
      <c r="S17" s="19"/>
    </row>
    <row r="18" spans="1:19" ht="15" customHeight="1" x14ac:dyDescent="0.25">
      <c r="A18" s="128"/>
      <c r="B18" s="123" t="s">
        <v>27</v>
      </c>
      <c r="C18" s="124"/>
      <c r="D18" s="158"/>
      <c r="E18" s="115"/>
      <c r="F18" s="115"/>
      <c r="G18" s="115"/>
      <c r="H18" s="115"/>
      <c r="I18" s="187"/>
      <c r="J18" s="188"/>
      <c r="K18" s="160"/>
      <c r="L18" s="60"/>
      <c r="M18" s="184"/>
      <c r="N18" s="186"/>
      <c r="O18" s="184"/>
      <c r="P18" s="184"/>
      <c r="Q18" s="184"/>
      <c r="R18" s="52"/>
      <c r="S18" s="19"/>
    </row>
    <row r="19" spans="1:19" ht="15.75" customHeight="1" thickBot="1" x14ac:dyDescent="0.3">
      <c r="A19" s="129"/>
      <c r="B19" s="130" t="s">
        <v>28</v>
      </c>
      <c r="C19" s="131"/>
      <c r="D19" s="159"/>
      <c r="E19" s="116"/>
      <c r="F19" s="116"/>
      <c r="G19" s="116"/>
      <c r="H19" s="116"/>
      <c r="I19" s="187"/>
      <c r="J19" s="188"/>
      <c r="K19" s="160"/>
      <c r="L19" s="60"/>
      <c r="M19" s="184"/>
      <c r="N19" s="186"/>
      <c r="O19" s="184"/>
      <c r="P19" s="184"/>
      <c r="Q19" s="184"/>
      <c r="R19" s="52"/>
      <c r="S19" s="19"/>
    </row>
    <row r="20" spans="1:19" ht="22.5" customHeight="1" x14ac:dyDescent="0.25">
      <c r="A20" s="151" t="s">
        <v>29</v>
      </c>
      <c r="B20" s="121" t="s">
        <v>30</v>
      </c>
      <c r="C20" s="122"/>
      <c r="D20" s="157">
        <v>1</v>
      </c>
      <c r="E20" s="114"/>
      <c r="F20" s="114"/>
      <c r="G20" s="114"/>
      <c r="H20" s="114"/>
      <c r="I20" s="187" t="str">
        <f>IF(COUNTA(D20:H20)&lt;&gt;2,"erreur","OK")</f>
        <v>erreur</v>
      </c>
      <c r="J20" s="188" t="e">
        <f>N20*O20*P20*K20</f>
        <v>#VALUE!</v>
      </c>
      <c r="K20" s="160">
        <f>D20</f>
        <v>1</v>
      </c>
      <c r="L20" s="60"/>
      <c r="M20" s="184">
        <v>1</v>
      </c>
      <c r="N20" s="186" t="str">
        <f>IF(COUNTA(D20:H20)&lt;&gt;2,"erreur","1")</f>
        <v>erreur</v>
      </c>
      <c r="O20" s="184">
        <v>1</v>
      </c>
      <c r="P20" s="184">
        <f>COUNTA(E20)*0+COUNTA(F20)*1/3+COUNTA(G20)*2/3+COUNTA(H20)*3/3</f>
        <v>0</v>
      </c>
      <c r="Q20" s="184" t="e">
        <f>N20*O20*P20*K20</f>
        <v>#VALUE!</v>
      </c>
      <c r="R20" s="52"/>
      <c r="S20" s="19"/>
    </row>
    <row r="21" spans="1:19" ht="15" customHeight="1" x14ac:dyDescent="0.25">
      <c r="A21" s="152"/>
      <c r="B21" s="123" t="s">
        <v>31</v>
      </c>
      <c r="C21" s="124"/>
      <c r="D21" s="158"/>
      <c r="E21" s="115"/>
      <c r="F21" s="115"/>
      <c r="G21" s="115"/>
      <c r="H21" s="115"/>
      <c r="I21" s="187"/>
      <c r="J21" s="188"/>
      <c r="K21" s="160"/>
      <c r="L21" s="60"/>
      <c r="M21" s="184"/>
      <c r="N21" s="186"/>
      <c r="O21" s="184"/>
      <c r="P21" s="184"/>
      <c r="Q21" s="184"/>
      <c r="R21" s="52"/>
      <c r="S21" s="19"/>
    </row>
    <row r="22" spans="1:19" ht="16.5" thickBot="1" x14ac:dyDescent="0.3">
      <c r="A22" s="153"/>
      <c r="B22" s="85"/>
      <c r="C22" s="85"/>
      <c r="D22" s="159"/>
      <c r="E22" s="116"/>
      <c r="F22" s="116"/>
      <c r="G22" s="116"/>
      <c r="H22" s="116"/>
      <c r="I22" s="66"/>
      <c r="K22" s="160"/>
      <c r="L22" s="60"/>
      <c r="M22" s="184"/>
      <c r="N22" s="186"/>
      <c r="O22" s="184"/>
      <c r="P22" s="184"/>
      <c r="Q22" s="184"/>
      <c r="R22" s="52"/>
      <c r="S22" s="19"/>
    </row>
    <row r="23" spans="1:19" ht="15.75" thickBot="1" x14ac:dyDescent="0.3">
      <c r="A23" s="181"/>
      <c r="B23" s="181"/>
      <c r="C23" s="181"/>
      <c r="D23" s="181"/>
      <c r="E23" s="181"/>
      <c r="F23" s="181"/>
      <c r="G23" s="181"/>
      <c r="H23" s="181"/>
      <c r="I23" s="67"/>
      <c r="K23" s="68"/>
      <c r="L23" s="60"/>
      <c r="M23" s="69"/>
      <c r="N23" s="70"/>
      <c r="O23" s="104">
        <f>COUNTIF(O16:O22,0)</f>
        <v>0</v>
      </c>
      <c r="P23" s="104">
        <f>SUM(P16:P22)</f>
        <v>0</v>
      </c>
      <c r="Q23" s="104" t="e">
        <f>SUM(Q16:Q22)</f>
        <v>#VALUE!</v>
      </c>
      <c r="R23" s="52"/>
      <c r="S23" s="19"/>
    </row>
    <row r="24" spans="1:19" ht="15.75" customHeight="1" x14ac:dyDescent="0.25">
      <c r="A24" s="149" t="s">
        <v>32</v>
      </c>
      <c r="B24" s="150"/>
      <c r="C24" s="150"/>
      <c r="D24" s="150"/>
      <c r="E24" s="132">
        <v>0.6</v>
      </c>
      <c r="F24" s="133"/>
      <c r="G24" s="133"/>
      <c r="H24" s="134"/>
      <c r="I24" s="191" t="e">
        <f>((SUM(J27:J31))*12)/SUM(D27:D31)</f>
        <v>#VALUE!</v>
      </c>
      <c r="J24" s="193" t="s">
        <v>33</v>
      </c>
      <c r="K24" s="68"/>
      <c r="L24" s="60"/>
      <c r="M24" s="69"/>
      <c r="N24" s="70"/>
      <c r="O24" s="60"/>
      <c r="P24" s="60"/>
      <c r="Q24" s="104">
        <f>SUM(M16:M22)</f>
        <v>4</v>
      </c>
      <c r="R24" s="52"/>
      <c r="S24" s="19"/>
    </row>
    <row r="25" spans="1:19" ht="15.75" customHeight="1" thickBot="1" x14ac:dyDescent="0.3">
      <c r="A25" s="147" t="s">
        <v>34</v>
      </c>
      <c r="B25" s="148"/>
      <c r="C25" s="148"/>
      <c r="D25" s="148"/>
      <c r="E25" s="135"/>
      <c r="F25" s="136"/>
      <c r="G25" s="136"/>
      <c r="H25" s="137"/>
      <c r="I25" s="192"/>
      <c r="J25" s="194"/>
      <c r="K25" s="64">
        <f>E24</f>
        <v>0.6</v>
      </c>
      <c r="L25" s="60"/>
      <c r="M25" s="60"/>
      <c r="N25" s="60"/>
      <c r="O25" s="60"/>
      <c r="P25" s="60"/>
      <c r="Q25" s="60"/>
      <c r="R25" s="52"/>
      <c r="S25" s="19"/>
    </row>
    <row r="26" spans="1:19" ht="23.25" thickBot="1" x14ac:dyDescent="0.3">
      <c r="A26" s="39" t="s">
        <v>19</v>
      </c>
      <c r="B26" s="42" t="s">
        <v>20</v>
      </c>
      <c r="C26" s="45" t="s">
        <v>51</v>
      </c>
      <c r="D26" s="40" t="s">
        <v>21</v>
      </c>
      <c r="E26" s="41">
        <v>0</v>
      </c>
      <c r="F26" s="41">
        <v>1</v>
      </c>
      <c r="G26" s="41">
        <v>2</v>
      </c>
      <c r="H26" s="41">
        <v>3</v>
      </c>
      <c r="I26" s="35" t="s">
        <v>14</v>
      </c>
      <c r="J26" s="36" t="s">
        <v>22</v>
      </c>
      <c r="K26" s="60"/>
      <c r="L26" s="60"/>
      <c r="M26" s="60"/>
      <c r="N26" s="60"/>
      <c r="O26" s="60"/>
      <c r="P26" s="60"/>
      <c r="Q26" s="60"/>
      <c r="R26" s="52"/>
      <c r="S26" s="19"/>
    </row>
    <row r="27" spans="1:19" ht="15" customHeight="1" x14ac:dyDescent="0.25">
      <c r="A27" s="151" t="s">
        <v>35</v>
      </c>
      <c r="B27" s="143" t="s">
        <v>52</v>
      </c>
      <c r="C27" s="144"/>
      <c r="D27" s="173">
        <v>1</v>
      </c>
      <c r="E27" s="114"/>
      <c r="F27" s="114"/>
      <c r="G27" s="114"/>
      <c r="H27" s="114"/>
      <c r="I27" s="187" t="str">
        <f>IF(COUNTA(D27:H27)&lt;&gt;2,"erreur","OK")</f>
        <v>erreur</v>
      </c>
      <c r="J27" s="188" t="e">
        <f>N27*O27*P27*K27</f>
        <v>#VALUE!</v>
      </c>
      <c r="K27" s="160">
        <f>D27</f>
        <v>1</v>
      </c>
      <c r="L27" s="60"/>
      <c r="M27" s="184">
        <v>1</v>
      </c>
      <c r="N27" s="186" t="str">
        <f>IF(COUNTA(D27:H27)&lt;&gt;2,"erreur","1")</f>
        <v>erreur</v>
      </c>
      <c r="O27" s="184">
        <v>1</v>
      </c>
      <c r="P27" s="184">
        <f>COUNTA(E27)*0+COUNTA(F27)*1/3+COUNTA(G27)*2/3+COUNTA(H27)*3/3</f>
        <v>0</v>
      </c>
      <c r="Q27" s="184" t="e">
        <f>N27*O27*P27*K27</f>
        <v>#VALUE!</v>
      </c>
      <c r="R27" s="52"/>
      <c r="S27" s="19"/>
    </row>
    <row r="28" spans="1:19" ht="15.75" customHeight="1" thickBot="1" x14ac:dyDescent="0.3">
      <c r="A28" s="153"/>
      <c r="B28" s="145"/>
      <c r="C28" s="146"/>
      <c r="D28" s="174"/>
      <c r="E28" s="116"/>
      <c r="F28" s="116"/>
      <c r="G28" s="116"/>
      <c r="H28" s="116"/>
      <c r="I28" s="187"/>
      <c r="J28" s="188"/>
      <c r="K28" s="160"/>
      <c r="L28" s="60"/>
      <c r="M28" s="184"/>
      <c r="N28" s="186"/>
      <c r="O28" s="184"/>
      <c r="P28" s="184"/>
      <c r="Q28" s="184"/>
      <c r="R28" s="52"/>
      <c r="S28" s="19"/>
    </row>
    <row r="29" spans="1:19" ht="23.25" thickBot="1" x14ac:dyDescent="0.3">
      <c r="A29" s="101" t="s">
        <v>53</v>
      </c>
      <c r="B29" s="100" t="s">
        <v>54</v>
      </c>
      <c r="C29" s="21" t="s">
        <v>55</v>
      </c>
      <c r="D29" s="22"/>
      <c r="E29" s="14"/>
      <c r="F29" s="14"/>
      <c r="G29" s="14"/>
      <c r="H29" s="99"/>
      <c r="I29" s="106" t="str">
        <f>IF(COUNTA(C29)=0,IF(COUNTA(C29:H29)&lt;&gt;2,"erreur","OK"),IF(COUNTA(C29:H29)&lt;&gt;1,"erreur","OK"))</f>
        <v>OK</v>
      </c>
      <c r="J29" s="107">
        <f>N29*O29*P29*K29</f>
        <v>0</v>
      </c>
      <c r="K29" s="102">
        <f>D29</f>
        <v>0</v>
      </c>
      <c r="L29" s="60"/>
      <c r="M29" s="104">
        <f>IF(COUNTA(C29)=0,COUNTA(E29:H29)*K29,0)</f>
        <v>0</v>
      </c>
      <c r="N29" s="105" t="str">
        <f>IF(C29="",IF(COUNTA(C29:H29)&lt;&gt;2,"erreur","1"),IF(COUNTA(C29:H29)&lt;&gt;1,"erreur","1"))</f>
        <v>1</v>
      </c>
      <c r="O29" s="104" t="str">
        <f>IF(C29="","1","0")</f>
        <v>0</v>
      </c>
      <c r="P29" s="104">
        <f>COUNTA(E29)*0+COUNTA(F29)*1/3+COUNTA(G29)*2/3+COUNTA(H29)*3/3</f>
        <v>0</v>
      </c>
      <c r="Q29" s="104">
        <f t="shared" ref="Q29:Q31" si="2">N29*O29*P29*K29</f>
        <v>0</v>
      </c>
      <c r="R29" s="52"/>
      <c r="S29" s="19"/>
    </row>
    <row r="30" spans="1:19" ht="23.25" thickBot="1" x14ac:dyDescent="0.3">
      <c r="A30" s="101" t="s">
        <v>36</v>
      </c>
      <c r="B30" s="141" t="s">
        <v>37</v>
      </c>
      <c r="C30" s="142"/>
      <c r="D30" s="43">
        <v>1</v>
      </c>
      <c r="E30" s="14"/>
      <c r="F30" s="14"/>
      <c r="G30" s="14"/>
      <c r="H30" s="99"/>
      <c r="I30" s="106" t="str">
        <f>IF(COUNTA(D30:H30)&lt;&gt;2,"erreur","OK")</f>
        <v>erreur</v>
      </c>
      <c r="J30" s="107" t="e">
        <f>N30*O30*P30*K30</f>
        <v>#VALUE!</v>
      </c>
      <c r="K30" s="102">
        <f>D30</f>
        <v>1</v>
      </c>
      <c r="L30" s="60"/>
      <c r="M30" s="104">
        <v>1</v>
      </c>
      <c r="N30" s="105" t="str">
        <f>IF(COUNTA(D30:H30)&lt;&gt;2,"erreur","1")</f>
        <v>erreur</v>
      </c>
      <c r="O30" s="104">
        <v>1</v>
      </c>
      <c r="P30" s="104">
        <f t="shared" ref="P30:P31" si="3">COUNTA(E30)*0+COUNTA(F30)*1/3+COUNTA(G30)*2/3+COUNTA(H30)*3/3</f>
        <v>0</v>
      </c>
      <c r="Q30" s="104" t="e">
        <f t="shared" si="2"/>
        <v>#VALUE!</v>
      </c>
      <c r="R30" s="52"/>
      <c r="S30" s="19"/>
    </row>
    <row r="31" spans="1:19" ht="24" customHeight="1" thickBot="1" x14ac:dyDescent="0.3">
      <c r="A31" s="44" t="s">
        <v>38</v>
      </c>
      <c r="B31" s="141" t="s">
        <v>39</v>
      </c>
      <c r="C31" s="142"/>
      <c r="D31" s="43">
        <v>2</v>
      </c>
      <c r="E31" s="14"/>
      <c r="F31" s="14"/>
      <c r="G31" s="14"/>
      <c r="H31" s="15"/>
      <c r="I31" s="106" t="str">
        <f>IF(COUNTA(D31:H31)&lt;&gt;2,"erreur","OK")</f>
        <v>erreur</v>
      </c>
      <c r="J31" s="107" t="e">
        <f>N31*O31*P31*K31</f>
        <v>#VALUE!</v>
      </c>
      <c r="K31" s="102">
        <f>D31</f>
        <v>2</v>
      </c>
      <c r="L31" s="60"/>
      <c r="M31" s="104">
        <v>2</v>
      </c>
      <c r="N31" s="105" t="str">
        <f>IF(COUNTA(D31:H31)&lt;&gt;2,"erreur","1")</f>
        <v>erreur</v>
      </c>
      <c r="O31" s="104">
        <v>1</v>
      </c>
      <c r="P31" s="104">
        <f t="shared" si="3"/>
        <v>0</v>
      </c>
      <c r="Q31" s="104" t="e">
        <f t="shared" si="2"/>
        <v>#VALUE!</v>
      </c>
      <c r="R31" s="52"/>
      <c r="S31" s="19"/>
    </row>
    <row r="32" spans="1:19" ht="15" customHeight="1" x14ac:dyDescent="0.25">
      <c r="A32" s="23"/>
      <c r="B32" s="24"/>
      <c r="C32" s="24"/>
      <c r="D32" s="25"/>
      <c r="E32" s="26"/>
      <c r="F32" s="26"/>
      <c r="G32" s="26"/>
      <c r="H32" s="26"/>
      <c r="I32" s="71"/>
      <c r="K32" s="60"/>
      <c r="L32" s="60"/>
      <c r="M32" s="60"/>
      <c r="N32" s="60"/>
      <c r="O32" s="104">
        <f>COUNTIF(O27:O31,0)</f>
        <v>1</v>
      </c>
      <c r="P32" s="104">
        <f>SUM(P27:P31)</f>
        <v>0</v>
      </c>
      <c r="Q32" s="104" t="e">
        <f>SUM(Q27:Q31)</f>
        <v>#VALUE!</v>
      </c>
      <c r="R32" s="52"/>
      <c r="S32" s="19"/>
    </row>
    <row r="33" spans="1:19" ht="15" customHeight="1" x14ac:dyDescent="0.25">
      <c r="A33" s="164" t="s">
        <v>56</v>
      </c>
      <c r="B33" s="165"/>
      <c r="C33" s="165"/>
      <c r="D33" s="165"/>
      <c r="E33" s="165"/>
      <c r="F33" s="165"/>
      <c r="G33" s="165"/>
      <c r="H33" s="166"/>
      <c r="I33" s="103"/>
      <c r="J33" s="72"/>
      <c r="K33" s="60"/>
      <c r="L33" s="60"/>
      <c r="M33" s="60"/>
      <c r="N33" s="60"/>
      <c r="O33" s="60"/>
      <c r="P33" s="60"/>
      <c r="Q33" s="104">
        <f>SUM(M27:M31)</f>
        <v>4</v>
      </c>
      <c r="R33" s="52"/>
      <c r="S33" s="19"/>
    </row>
    <row r="34" spans="1:19" x14ac:dyDescent="0.25">
      <c r="A34" s="167"/>
      <c r="B34" s="168"/>
      <c r="C34" s="168"/>
      <c r="D34" s="168"/>
      <c r="E34" s="168"/>
      <c r="F34" s="168"/>
      <c r="G34" s="168"/>
      <c r="H34" s="169"/>
      <c r="I34" s="103"/>
      <c r="J34" s="72"/>
      <c r="K34" s="104">
        <v>2</v>
      </c>
      <c r="L34" s="60"/>
      <c r="M34" s="60"/>
      <c r="N34" s="60"/>
      <c r="O34" s="60"/>
      <c r="P34" s="60"/>
      <c r="Q34" s="104"/>
      <c r="R34" s="52"/>
      <c r="S34" s="19"/>
    </row>
    <row r="35" spans="1:19" x14ac:dyDescent="0.25">
      <c r="A35" s="167"/>
      <c r="B35" s="168"/>
      <c r="C35" s="168"/>
      <c r="D35" s="168"/>
      <c r="E35" s="168"/>
      <c r="F35" s="168"/>
      <c r="G35" s="168"/>
      <c r="H35" s="169"/>
      <c r="I35" s="103"/>
      <c r="J35" s="72"/>
      <c r="K35" s="60"/>
      <c r="L35" s="60"/>
      <c r="M35" s="60"/>
      <c r="N35" s="60"/>
      <c r="O35" s="60"/>
      <c r="P35" s="60"/>
      <c r="Q35" s="60"/>
      <c r="R35" s="52"/>
      <c r="S35" s="19"/>
    </row>
    <row r="36" spans="1:19" x14ac:dyDescent="0.25">
      <c r="A36" s="167"/>
      <c r="B36" s="168"/>
      <c r="C36" s="168"/>
      <c r="D36" s="168"/>
      <c r="E36" s="168"/>
      <c r="F36" s="168"/>
      <c r="G36" s="168"/>
      <c r="H36" s="169"/>
      <c r="I36" s="103"/>
      <c r="J36" s="72"/>
      <c r="K36" s="60"/>
      <c r="L36" s="60"/>
      <c r="M36" s="60"/>
      <c r="N36" s="104">
        <f>COUNTA(D27:D31)+COUNTA(D16:D22)</f>
        <v>6</v>
      </c>
      <c r="O36" s="60"/>
      <c r="P36" s="60"/>
      <c r="Q36" s="60"/>
      <c r="R36" s="52"/>
      <c r="S36" s="19"/>
    </row>
    <row r="37" spans="1:19" x14ac:dyDescent="0.25">
      <c r="A37" s="170"/>
      <c r="B37" s="171"/>
      <c r="C37" s="171"/>
      <c r="D37" s="171"/>
      <c r="E37" s="171"/>
      <c r="F37" s="171"/>
      <c r="G37" s="171"/>
      <c r="H37" s="172"/>
      <c r="I37" s="103"/>
      <c r="J37" s="72"/>
      <c r="K37" s="60"/>
      <c r="L37" s="60"/>
      <c r="M37" s="60"/>
      <c r="N37" s="60"/>
      <c r="O37" s="60"/>
      <c r="P37" s="60"/>
      <c r="Q37" s="60"/>
      <c r="R37" s="52"/>
      <c r="S37" s="19"/>
    </row>
    <row r="38" spans="1:19" s="32" customFormat="1" x14ac:dyDescent="0.25">
      <c r="I38" s="37"/>
      <c r="J38" s="37"/>
      <c r="K38" s="34"/>
      <c r="L38" s="34"/>
      <c r="M38" s="34"/>
      <c r="N38" s="34"/>
      <c r="O38" s="34"/>
      <c r="P38" s="34"/>
      <c r="Q38" s="34"/>
      <c r="R38" s="33"/>
      <c r="S38" s="38"/>
    </row>
    <row r="39" spans="1:19" s="32" customFormat="1" x14ac:dyDescent="0.25">
      <c r="I39" s="37"/>
      <c r="J39" s="37"/>
      <c r="K39" s="34"/>
      <c r="L39" s="34"/>
      <c r="M39" s="34"/>
      <c r="N39" s="34"/>
      <c r="O39" s="34"/>
      <c r="P39" s="34"/>
      <c r="Q39" s="34"/>
      <c r="R39" s="33"/>
      <c r="S39" s="38"/>
    </row>
    <row r="40" spans="1:19" s="32" customFormat="1" x14ac:dyDescent="0.25">
      <c r="I40" s="37"/>
      <c r="J40" s="37"/>
      <c r="K40" s="34"/>
      <c r="L40" s="34"/>
      <c r="M40" s="34"/>
      <c r="N40" s="34"/>
      <c r="O40" s="34"/>
      <c r="P40" s="34"/>
      <c r="Q40" s="34"/>
      <c r="R40" s="33"/>
      <c r="S40" s="38"/>
    </row>
    <row r="41" spans="1:19" s="32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4"/>
      <c r="L41" s="34"/>
      <c r="M41" s="34"/>
      <c r="N41" s="34"/>
      <c r="O41" s="34"/>
      <c r="P41" s="34"/>
      <c r="Q41" s="34"/>
      <c r="R41" s="33"/>
      <c r="S41" s="38"/>
    </row>
    <row r="42" spans="1:19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60"/>
      <c r="L42" s="60"/>
      <c r="M42" s="60"/>
      <c r="N42" s="60"/>
      <c r="O42" s="60"/>
      <c r="P42" s="60"/>
      <c r="Q42" s="60"/>
      <c r="R42" s="52"/>
      <c r="S42" s="19"/>
    </row>
    <row r="43" spans="1:19" ht="15" customHeight="1" x14ac:dyDescent="0.25">
      <c r="A43" s="182" t="s">
        <v>40</v>
      </c>
      <c r="B43" s="182"/>
      <c r="C43" s="182"/>
      <c r="D43" s="182"/>
      <c r="E43" s="182"/>
      <c r="F43" s="182"/>
      <c r="G43" s="182"/>
      <c r="H43" s="182"/>
      <c r="I43" s="73"/>
      <c r="J43" s="18"/>
      <c r="K43" s="60"/>
      <c r="L43" s="60"/>
      <c r="M43" s="60"/>
      <c r="N43" s="60"/>
      <c r="O43" s="60"/>
      <c r="P43" s="60"/>
      <c r="Q43" s="60"/>
      <c r="R43" s="52"/>
      <c r="S43" s="19"/>
    </row>
    <row r="44" spans="1:19" ht="15" customHeight="1" x14ac:dyDescent="0.25">
      <c r="A44" s="154" t="s">
        <v>41</v>
      </c>
      <c r="B44" s="155"/>
      <c r="C44" s="156"/>
      <c r="D44" s="183" t="s">
        <v>42</v>
      </c>
      <c r="E44" s="183"/>
      <c r="F44" s="183"/>
      <c r="G44" s="183"/>
      <c r="H44" s="183"/>
      <c r="I44" s="74"/>
      <c r="J44" s="18"/>
      <c r="K44" s="60"/>
      <c r="L44" s="60"/>
      <c r="M44" s="60"/>
      <c r="N44" s="60"/>
      <c r="O44" s="60"/>
      <c r="P44" s="60"/>
      <c r="Q44" s="60"/>
      <c r="R44" s="52"/>
      <c r="S44" s="19"/>
    </row>
    <row r="45" spans="1:19" x14ac:dyDescent="0.25">
      <c r="A45" s="138"/>
      <c r="B45" s="139"/>
      <c r="C45" s="140"/>
      <c r="D45" s="185"/>
      <c r="E45" s="185"/>
      <c r="F45" s="185"/>
      <c r="G45" s="185"/>
      <c r="H45" s="185"/>
      <c r="I45" s="75"/>
      <c r="J45" s="18"/>
      <c r="K45" s="60"/>
      <c r="L45" s="60"/>
      <c r="M45" s="60"/>
      <c r="N45" s="60"/>
      <c r="O45" s="60"/>
      <c r="P45" s="60"/>
      <c r="Q45" s="60"/>
      <c r="R45" s="52"/>
      <c r="S45" s="19"/>
    </row>
    <row r="46" spans="1:19" x14ac:dyDescent="0.25">
      <c r="A46" s="138"/>
      <c r="B46" s="139"/>
      <c r="C46" s="140"/>
      <c r="D46" s="185"/>
      <c r="E46" s="185"/>
      <c r="F46" s="185"/>
      <c r="G46" s="185"/>
      <c r="H46" s="185"/>
      <c r="I46" s="75"/>
      <c r="J46" s="18"/>
      <c r="K46" s="60"/>
      <c r="L46" s="60"/>
      <c r="M46" s="60"/>
      <c r="N46" s="60"/>
      <c r="O46" s="60"/>
      <c r="P46" s="60"/>
      <c r="Q46" s="60"/>
      <c r="R46" s="52"/>
      <c r="S46" s="19"/>
    </row>
    <row r="47" spans="1:19" x14ac:dyDescent="0.25">
      <c r="A47" s="138"/>
      <c r="B47" s="139"/>
      <c r="C47" s="140"/>
      <c r="D47" s="185"/>
      <c r="E47" s="185"/>
      <c r="F47" s="185"/>
      <c r="G47" s="185"/>
      <c r="H47" s="185"/>
      <c r="I47" s="75"/>
      <c r="J47" s="18"/>
      <c r="K47" s="47"/>
      <c r="L47" s="52"/>
      <c r="M47" s="52"/>
      <c r="N47" s="52"/>
      <c r="O47" s="52"/>
      <c r="P47" s="52"/>
      <c r="Q47" s="52"/>
      <c r="R47" s="52"/>
      <c r="S47" s="19"/>
    </row>
    <row r="48" spans="1:19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47"/>
      <c r="L48" s="52"/>
      <c r="M48" s="52"/>
      <c r="N48" s="52"/>
      <c r="O48" s="52"/>
      <c r="P48" s="52"/>
      <c r="Q48" s="52"/>
      <c r="R48" s="52"/>
      <c r="S48" s="19"/>
    </row>
    <row r="49" spans="1:19" ht="26.25" x14ac:dyDescent="0.4">
      <c r="A49" s="18"/>
      <c r="B49" s="18"/>
      <c r="C49" s="18"/>
      <c r="D49" s="27"/>
      <c r="E49" s="190" t="e">
        <f>((Q23*20/Q24*K14)+(Q32*20/Q33*K25))/(K14+K25)</f>
        <v>#VALUE!</v>
      </c>
      <c r="F49" s="190"/>
      <c r="G49" s="28" t="s">
        <v>43</v>
      </c>
      <c r="H49" s="18"/>
      <c r="I49" s="18"/>
      <c r="J49" s="76"/>
      <c r="K49" s="47"/>
      <c r="L49" s="52"/>
      <c r="M49" s="52"/>
      <c r="N49" s="52"/>
      <c r="O49" s="52"/>
      <c r="P49" s="52"/>
      <c r="Q49" s="52"/>
      <c r="R49" s="52"/>
      <c r="S49" s="19"/>
    </row>
    <row r="50" spans="1:19" x14ac:dyDescent="0.25">
      <c r="A50" s="18"/>
      <c r="B50" s="18"/>
      <c r="C50" s="18"/>
      <c r="D50" s="18"/>
      <c r="E50" s="18"/>
      <c r="F50" s="18"/>
      <c r="G50" s="29"/>
      <c r="H50" s="18"/>
      <c r="I50" s="18"/>
      <c r="J50" s="18"/>
      <c r="K50" s="77"/>
      <c r="L50" s="19"/>
      <c r="M50" s="19"/>
      <c r="N50" s="19"/>
      <c r="O50" s="19"/>
      <c r="P50" s="19"/>
      <c r="Q50" s="19"/>
      <c r="R50" s="19"/>
      <c r="S50" s="19"/>
    </row>
    <row r="51" spans="1:19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77"/>
      <c r="L51" s="19"/>
      <c r="M51" s="19"/>
      <c r="N51" s="19"/>
      <c r="O51" s="19"/>
      <c r="P51" s="19"/>
      <c r="Q51" s="19"/>
      <c r="R51" s="19"/>
      <c r="S51" s="19"/>
    </row>
    <row r="52" spans="1:19" x14ac:dyDescent="0.25">
      <c r="A52" s="30"/>
      <c r="B52" s="189"/>
      <c r="C52" s="189"/>
      <c r="D52" s="189"/>
      <c r="E52" s="189"/>
      <c r="F52" s="189"/>
      <c r="G52" s="189"/>
      <c r="H52" s="18"/>
      <c r="I52" s="18"/>
      <c r="J52" s="18"/>
      <c r="K52" s="77"/>
      <c r="L52" s="19"/>
      <c r="M52" s="19"/>
      <c r="N52" s="19"/>
      <c r="O52" s="19"/>
      <c r="P52" s="19"/>
      <c r="Q52" s="19"/>
      <c r="R52" s="19"/>
      <c r="S52" s="19"/>
    </row>
    <row r="53" spans="1:19" ht="26.25" x14ac:dyDescent="0.4">
      <c r="A53" s="18"/>
      <c r="B53" s="31"/>
      <c r="C53" s="31"/>
      <c r="D53" s="18"/>
      <c r="E53" s="18"/>
      <c r="F53" s="18"/>
      <c r="G53" s="18"/>
      <c r="H53" s="18"/>
      <c r="I53" s="18"/>
      <c r="J53" s="18"/>
      <c r="K53" s="77"/>
      <c r="L53" s="19"/>
      <c r="M53" s="19"/>
      <c r="N53" s="19"/>
      <c r="O53" s="19"/>
      <c r="P53" s="19"/>
      <c r="Q53" s="19"/>
      <c r="R53" s="19"/>
      <c r="S53" s="19"/>
    </row>
  </sheetData>
  <protectedRanges>
    <protectedRange sqref="C1:H1048576" name="Plage1"/>
  </protectedRanges>
  <mergeCells count="84">
    <mergeCell ref="B6:C6"/>
    <mergeCell ref="D6:H6"/>
    <mergeCell ref="A2:E3"/>
    <mergeCell ref="F2:H2"/>
    <mergeCell ref="F3:H3"/>
    <mergeCell ref="B5:C5"/>
    <mergeCell ref="D5:H5"/>
    <mergeCell ref="A9:D9"/>
    <mergeCell ref="E9:H9"/>
    <mergeCell ref="A10:D10"/>
    <mergeCell ref="E10:H10"/>
    <mergeCell ref="A13:B13"/>
    <mergeCell ref="E13:H14"/>
    <mergeCell ref="A14:D14"/>
    <mergeCell ref="B15:C15"/>
    <mergeCell ref="B16:C16"/>
    <mergeCell ref="A17:A19"/>
    <mergeCell ref="B17:C17"/>
    <mergeCell ref="D17:D19"/>
    <mergeCell ref="Q17:Q19"/>
    <mergeCell ref="B18:C18"/>
    <mergeCell ref="B19:C19"/>
    <mergeCell ref="F17:F19"/>
    <mergeCell ref="G17:G19"/>
    <mergeCell ref="H17:H19"/>
    <mergeCell ref="I17:I19"/>
    <mergeCell ref="J17:J19"/>
    <mergeCell ref="K17:K19"/>
    <mergeCell ref="E17:E19"/>
    <mergeCell ref="G20:G22"/>
    <mergeCell ref="M17:M19"/>
    <mergeCell ref="N17:N19"/>
    <mergeCell ref="O17:O19"/>
    <mergeCell ref="P17:P19"/>
    <mergeCell ref="A24:D24"/>
    <mergeCell ref="E24:H25"/>
    <mergeCell ref="I24:I25"/>
    <mergeCell ref="J24:J25"/>
    <mergeCell ref="A25:D25"/>
    <mergeCell ref="O20:O22"/>
    <mergeCell ref="P20:P22"/>
    <mergeCell ref="Q20:Q22"/>
    <mergeCell ref="B21:C21"/>
    <mergeCell ref="A23:H23"/>
    <mergeCell ref="H20:H22"/>
    <mergeCell ref="I20:I21"/>
    <mergeCell ref="J20:J21"/>
    <mergeCell ref="K20:K22"/>
    <mergeCell ref="M20:M22"/>
    <mergeCell ref="N20:N22"/>
    <mergeCell ref="A20:A22"/>
    <mergeCell ref="B20:C20"/>
    <mergeCell ref="D20:D22"/>
    <mergeCell ref="E20:E22"/>
    <mergeCell ref="F20:F22"/>
    <mergeCell ref="A33:H37"/>
    <mergeCell ref="H27:H28"/>
    <mergeCell ref="I27:I28"/>
    <mergeCell ref="J27:J28"/>
    <mergeCell ref="K27:K28"/>
    <mergeCell ref="A27:A28"/>
    <mergeCell ref="B27:C28"/>
    <mergeCell ref="D27:D28"/>
    <mergeCell ref="E27:E28"/>
    <mergeCell ref="F27:F28"/>
    <mergeCell ref="G27:G28"/>
    <mergeCell ref="O27:O28"/>
    <mergeCell ref="P27:P28"/>
    <mergeCell ref="Q27:Q28"/>
    <mergeCell ref="B30:C30"/>
    <mergeCell ref="B31:C31"/>
    <mergeCell ref="M27:M28"/>
    <mergeCell ref="N27:N28"/>
    <mergeCell ref="A47:C47"/>
    <mergeCell ref="D47:H47"/>
    <mergeCell ref="E49:F49"/>
    <mergeCell ref="B52:G52"/>
    <mergeCell ref="A43:H43"/>
    <mergeCell ref="A44:C44"/>
    <mergeCell ref="D44:H44"/>
    <mergeCell ref="A45:C45"/>
    <mergeCell ref="D45:H45"/>
    <mergeCell ref="A46:C46"/>
    <mergeCell ref="D46:H46"/>
  </mergeCells>
  <conditionalFormatting sqref="D16:G16">
    <cfRule type="expression" dxfId="33" priority="33">
      <formula>$H$16="OK"</formula>
    </cfRule>
    <cfRule type="expression" dxfId="32" priority="34">
      <formula>$H$16="erreur"</formula>
    </cfRule>
  </conditionalFormatting>
  <conditionalFormatting sqref="D17:G19">
    <cfRule type="expression" dxfId="31" priority="31">
      <formula>$H$17="OK"</formula>
    </cfRule>
    <cfRule type="expression" dxfId="30" priority="32">
      <formula>$H$17="erreur"</formula>
    </cfRule>
  </conditionalFormatting>
  <conditionalFormatting sqref="D20:G22">
    <cfRule type="expression" dxfId="29" priority="29">
      <formula>$H$20="OK"</formula>
    </cfRule>
    <cfRule type="expression" dxfId="28" priority="30">
      <formula>$H$20="erreur"</formula>
    </cfRule>
  </conditionalFormatting>
  <conditionalFormatting sqref="D29:G29">
    <cfRule type="expression" dxfId="27" priority="27">
      <formula>$H$29="OK"</formula>
    </cfRule>
    <cfRule type="expression" dxfId="26" priority="28">
      <formula>$H$29="erreur"</formula>
    </cfRule>
  </conditionalFormatting>
  <conditionalFormatting sqref="D30:G30">
    <cfRule type="expression" dxfId="25" priority="25">
      <formula>$H$30="OK"</formula>
    </cfRule>
    <cfRule type="expression" dxfId="24" priority="26">
      <formula>$H$30="erreur"</formula>
    </cfRule>
  </conditionalFormatting>
  <conditionalFormatting sqref="D27:G28">
    <cfRule type="expression" dxfId="23" priority="23">
      <formula>$H$27="OK"</formula>
    </cfRule>
    <cfRule type="expression" dxfId="22" priority="24">
      <formula>$H$27="erreur"</formula>
    </cfRule>
  </conditionalFormatting>
  <conditionalFormatting sqref="A13:C14">
    <cfRule type="expression" dxfId="21" priority="21">
      <formula>COUNTA($D$16:$G$21)=3</formula>
    </cfRule>
    <cfRule type="expression" dxfId="20" priority="22">
      <formula>COUNTA($D$16:$G$21)&lt;3</formula>
    </cfRule>
  </conditionalFormatting>
  <conditionalFormatting sqref="A24:C25">
    <cfRule type="expression" dxfId="19" priority="19">
      <formula>COUNTA($D$27:$G$30)=3</formula>
    </cfRule>
    <cfRule type="expression" dxfId="18" priority="20">
      <formula>COUNTA($D$27:$G$30)&lt;3</formula>
    </cfRule>
  </conditionalFormatting>
  <conditionalFormatting sqref="E16:H16">
    <cfRule type="expression" dxfId="17" priority="17">
      <formula>$I$16="OK"</formula>
    </cfRule>
    <cfRule type="expression" dxfId="16" priority="18">
      <formula>$I$16="erreur"</formula>
    </cfRule>
  </conditionalFormatting>
  <conditionalFormatting sqref="E17:H19">
    <cfRule type="expression" dxfId="15" priority="15">
      <formula>$I$17="OK"</formula>
    </cfRule>
    <cfRule type="expression" dxfId="14" priority="16">
      <formula>$I$17="erreur"</formula>
    </cfRule>
  </conditionalFormatting>
  <conditionalFormatting sqref="E20:H22">
    <cfRule type="expression" dxfId="13" priority="13">
      <formula>$I$20="OK"</formula>
    </cfRule>
    <cfRule type="expression" dxfId="12" priority="14">
      <formula>$I$20="erreur"</formula>
    </cfRule>
  </conditionalFormatting>
  <conditionalFormatting sqref="E30:H30">
    <cfRule type="expression" dxfId="11" priority="11">
      <formula>$I$30="OK"</formula>
    </cfRule>
    <cfRule type="expression" dxfId="10" priority="12">
      <formula>$I$30="erreur"</formula>
    </cfRule>
  </conditionalFormatting>
  <conditionalFormatting sqref="E31:H31">
    <cfRule type="expression" dxfId="9" priority="9">
      <formula>$I$31="OK"</formula>
    </cfRule>
    <cfRule type="expression" dxfId="8" priority="10">
      <formula>$I$31="erreur"</formula>
    </cfRule>
  </conditionalFormatting>
  <conditionalFormatting sqref="A13:A14 C13:D13">
    <cfRule type="expression" dxfId="7" priority="7">
      <formula>COUNTA($E$16:$H$21)=3</formula>
    </cfRule>
    <cfRule type="expression" dxfId="6" priority="8">
      <formula>COUNTA($E$16:$H$21)&lt;3</formula>
    </cfRule>
  </conditionalFormatting>
  <conditionalFormatting sqref="A24:D25">
    <cfRule type="expression" dxfId="5" priority="5">
      <formula>COUNTA($E$27:$H$31)=3</formula>
    </cfRule>
    <cfRule type="expression" dxfId="4" priority="6">
      <formula>COUNTA($E$27:$H$31)&lt;3</formula>
    </cfRule>
  </conditionalFormatting>
  <conditionalFormatting sqref="C29:H29">
    <cfRule type="expression" dxfId="3" priority="3">
      <formula>$I$29="OK"</formula>
    </cfRule>
    <cfRule type="expression" dxfId="2" priority="4">
      <formula>$I$29="erreur"</formula>
    </cfRule>
  </conditionalFormatting>
  <conditionalFormatting sqref="E27:H28">
    <cfRule type="expression" dxfId="1" priority="1">
      <formula>$I$27="erreur"</formula>
    </cfRule>
    <cfRule type="expression" dxfId="0" priority="2">
      <formula>$I$27="OK"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Whole class</vt:lpstr>
      <vt:lpstr>GRILLE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A!Zone_d_impression</vt:lpstr>
      <vt:lpstr>B!Zone_d_impression</vt:lpstr>
      <vt:lpstr>'C'!Zone_d_impression</vt:lpstr>
      <vt:lpstr>D!Zone_d_impression</vt:lpstr>
      <vt:lpstr>E!Zone_d_impression</vt:lpstr>
      <vt:lpstr>F!Zone_d_impression</vt:lpstr>
      <vt:lpstr>G!Zone_d_impression</vt:lpstr>
      <vt:lpstr>GRILLE!Zone_d_impression</vt:lpstr>
      <vt:lpstr>H!Zone_d_impression</vt:lpstr>
      <vt:lpstr>I!Zone_d_impression</vt:lpstr>
      <vt:lpstr>J!Zone_d_impression</vt:lpstr>
      <vt:lpstr>K!Zone_d_impression</vt:lpstr>
      <vt:lpstr>'L'!Zone_d_impression</vt:lpstr>
      <vt:lpstr>M!Zone_d_impression</vt:lpstr>
      <vt:lpstr>N!Zone_d_impression</vt:lpstr>
      <vt:lpstr>O!Zone_d_impression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carrefour</dc:creator>
  <cp:lastModifiedBy>carrefour</cp:lastModifiedBy>
  <cp:lastPrinted>2022-05-25T11:51:17Z</cp:lastPrinted>
  <dcterms:created xsi:type="dcterms:W3CDTF">2013-11-27T19:05:32Z</dcterms:created>
  <dcterms:modified xsi:type="dcterms:W3CDTF">2023-06-04T09:05:54Z</dcterms:modified>
</cp:coreProperties>
</file>