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" l="1"/>
  <c r="O4" i="1"/>
  <c r="N4" i="1" s="1"/>
  <c r="L4" i="1"/>
  <c r="M4" i="1" s="1"/>
  <c r="L3" i="1"/>
  <c r="M3" i="1" s="1"/>
  <c r="N3" i="1" l="1"/>
</calcChain>
</file>

<file path=xl/sharedStrings.xml><?xml version="1.0" encoding="utf-8"?>
<sst xmlns="http://schemas.openxmlformats.org/spreadsheetml/2006/main" count="19" uniqueCount="18">
  <si>
    <t>H/75BE123</t>
  </si>
  <si>
    <t>Mathieu</t>
  </si>
  <si>
    <t>David</t>
  </si>
  <si>
    <t>Date</t>
  </si>
  <si>
    <t>Heure 
début</t>
  </si>
  <si>
    <t>Heure 
fin</t>
  </si>
  <si>
    <t>Référence
Produit</t>
  </si>
  <si>
    <t>N°
Opérations</t>
  </si>
  <si>
    <t>Qté fabriqué</t>
  </si>
  <si>
    <t>Temps 
total</t>
  </si>
  <si>
    <t>Temps
unitaire</t>
  </si>
  <si>
    <t>Temps
Total</t>
  </si>
  <si>
    <t>opérateur</t>
  </si>
  <si>
    <t>3</t>
  </si>
  <si>
    <t>Théorique</t>
  </si>
  <si>
    <t>Produit</t>
  </si>
  <si>
    <t>10</t>
  </si>
  <si>
    <t>80GT654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</si>
</sst>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[$-F400]h:mm:ss\ AM/PM"/>
    <numFmt numFmtId="166" formatCode="[h]:mm:ss;@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20" fontId="0" fillId="0" borderId="4" xfId="0" applyNumberFormat="1" applyBorder="1" applyAlignment="1">
      <alignment horizontal="center" vertical="center"/>
    </xf>
    <xf numFmtId="20" fontId="0" fillId="0" borderId="7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49" fontId="1" fillId="2" borderId="7" xfId="0" applyNumberFormat="1" applyFont="1" applyFill="1" applyBorder="1" applyAlignment="1">
      <alignment horizontal="center" vertical="center" wrapText="1"/>
    </xf>
    <xf numFmtId="49" fontId="1" fillId="2" borderId="9" xfId="0" applyNumberFormat="1" applyFont="1" applyFill="1" applyBorder="1" applyAlignment="1">
      <alignment horizontal="center" vertical="center" wrapText="1"/>
    </xf>
    <xf numFmtId="49" fontId="1" fillId="2" borderId="6" xfId="0" applyNumberFormat="1" applyFont="1" applyFill="1" applyBorder="1" applyAlignment="1">
      <alignment horizontal="center" vertical="center" wrapText="1"/>
    </xf>
    <xf numFmtId="165" fontId="1" fillId="2" borderId="8" xfId="0" applyNumberFormat="1" applyFont="1" applyFill="1" applyBorder="1" applyAlignment="1">
      <alignment horizontal="center" vertical="center" wrapText="1"/>
    </xf>
    <xf numFmtId="0" fontId="1" fillId="2" borderId="10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165" fontId="1" fillId="2" borderId="3" xfId="0" applyNumberFormat="1" applyFont="1" applyFill="1" applyBorder="1" applyAlignment="1">
      <alignment horizontal="center" vertical="center" wrapText="1"/>
    </xf>
    <xf numFmtId="165" fontId="1" fillId="2" borderId="5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oulin\Downloads\Excel%20aide\000%20demande\H-75BE1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pérations"/>
    </sheetNames>
    <sheetDataSet>
      <sheetData sheetId="0">
        <row r="1">
          <cell r="A1" t="str">
            <v>N° opération</v>
          </cell>
          <cell r="B1" t="str">
            <v>Opération</v>
          </cell>
          <cell r="C1" t="str">
            <v>temps</v>
          </cell>
        </row>
        <row r="2">
          <cell r="A2">
            <v>10</v>
          </cell>
          <cell r="B2" t="str">
            <v>découpe</v>
          </cell>
          <cell r="C2">
            <v>1.0416666666666666E-2</v>
          </cell>
        </row>
        <row r="3">
          <cell r="A3">
            <v>20</v>
          </cell>
          <cell r="B3" t="str">
            <v>préparation</v>
          </cell>
          <cell r="C3">
            <v>1.3888888888888889E-3</v>
          </cell>
        </row>
        <row r="4">
          <cell r="A4">
            <v>30</v>
          </cell>
          <cell r="B4" t="str">
            <v>assemblage</v>
          </cell>
          <cell r="C4">
            <v>2.9166666666666664E-2</v>
          </cell>
        </row>
        <row r="5">
          <cell r="A5">
            <v>40</v>
          </cell>
          <cell r="B5" t="str">
            <v>pliage</v>
          </cell>
          <cell r="C5">
            <v>4.5138888888888893E-3</v>
          </cell>
        </row>
        <row r="6">
          <cell r="A6">
            <v>50</v>
          </cell>
          <cell r="B6" t="str">
            <v>emballage</v>
          </cell>
          <cell r="C6">
            <v>8.6805555555555551E-4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"/>
  <sheetViews>
    <sheetView tabSelected="1" workbookViewId="0">
      <selection activeCell="P15" sqref="P15"/>
    </sheetView>
  </sheetViews>
  <sheetFormatPr baseColWidth="10" defaultColWidth="9.140625" defaultRowHeight="15" x14ac:dyDescent="0.25"/>
  <cols>
    <col min="1" max="1" width="10.7109375" bestFit="1" customWidth="1"/>
    <col min="2" max="2" width="15.85546875" customWidth="1"/>
    <col min="5" max="5" width="12" bestFit="1" customWidth="1"/>
    <col min="12" max="13" width="9.5703125" bestFit="1" customWidth="1"/>
  </cols>
  <sheetData>
    <row r="1" spans="1:15" x14ac:dyDescent="0.25">
      <c r="A1" s="13"/>
      <c r="B1" s="14"/>
      <c r="C1" s="15"/>
      <c r="D1" s="16"/>
      <c r="E1" s="17"/>
      <c r="F1" s="18"/>
      <c r="G1" s="18"/>
      <c r="H1" s="18"/>
      <c r="I1" s="18"/>
      <c r="J1" s="19"/>
      <c r="K1" s="20"/>
      <c r="L1" s="25" t="s">
        <v>15</v>
      </c>
      <c r="M1" s="26"/>
      <c r="N1" s="27" t="s">
        <v>14</v>
      </c>
      <c r="O1" s="28"/>
    </row>
    <row r="2" spans="1:15" ht="30" x14ac:dyDescent="0.25">
      <c r="A2" s="13" t="s">
        <v>3</v>
      </c>
      <c r="B2" s="14" t="s">
        <v>12</v>
      </c>
      <c r="C2" s="15" t="s">
        <v>4</v>
      </c>
      <c r="D2" s="16" t="s">
        <v>5</v>
      </c>
      <c r="E2" s="17" t="s">
        <v>6</v>
      </c>
      <c r="F2" s="18" t="s">
        <v>7</v>
      </c>
      <c r="G2" s="18"/>
      <c r="H2" s="18"/>
      <c r="I2" s="18"/>
      <c r="J2" s="19"/>
      <c r="K2" s="20" t="s">
        <v>8</v>
      </c>
      <c r="L2" s="21" t="s">
        <v>9</v>
      </c>
      <c r="M2" s="22" t="s">
        <v>10</v>
      </c>
      <c r="N2" s="23" t="s">
        <v>11</v>
      </c>
      <c r="O2" s="24" t="s">
        <v>10</v>
      </c>
    </row>
    <row r="3" spans="1:15" x14ac:dyDescent="0.25">
      <c r="A3" s="1">
        <v>45062</v>
      </c>
      <c r="B3" s="2" t="s">
        <v>2</v>
      </c>
      <c r="C3" s="3">
        <v>0.3125</v>
      </c>
      <c r="D3" s="4">
        <v>0.32291666666666669</v>
      </c>
      <c r="E3" s="5" t="s">
        <v>0</v>
      </c>
      <c r="F3" s="6">
        <v>3</v>
      </c>
      <c r="G3" s="7"/>
      <c r="H3" s="7"/>
      <c r="I3" s="7"/>
      <c r="J3" s="8"/>
      <c r="K3" s="9" t="s">
        <v>13</v>
      </c>
      <c r="L3" s="10">
        <f>IF($F3=0,"",D3-C3)</f>
        <v>1.0416666666666685E-2</v>
      </c>
      <c r="M3" s="11">
        <f>IF($F3=0,"",L3/K3)</f>
        <v>3.4722222222222285E-3</v>
      </c>
      <c r="N3" s="12" t="e">
        <f>IF($F3=0,"",O3*K3)</f>
        <v>#N/A</v>
      </c>
      <c r="O3" s="11" t="e">
        <f>IF(A3=0,"",
IF($F3=0,"0",VLOOKUP(F3,[1]Opérations!A:L,9,FALSE))+
IF($G3=0,"0",VLOOKUP(G3,[1]Opérations!A:I,9,FALSE))+
IF($H3=0,"0",VLOOKUP(H3,[1]Opérations!A:I,9,FALSE))+
IF($I3=0,"0",VLOOKUP(I3,[1]Opérations!A:I,9,FALSE))+
IF($J3=0,"0",VLOOKUP(J3,[1]Opérations!A:I,9,FALSE)))</f>
        <v>#N/A</v>
      </c>
    </row>
    <row r="4" spans="1:15" x14ac:dyDescent="0.25">
      <c r="A4" s="1">
        <v>45062</v>
      </c>
      <c r="B4" s="2" t="s">
        <v>1</v>
      </c>
      <c r="C4" s="3">
        <v>0.34375</v>
      </c>
      <c r="D4" s="4">
        <v>0.43055555555555558</v>
      </c>
      <c r="E4" s="5" t="s">
        <v>17</v>
      </c>
      <c r="F4" s="6">
        <v>4</v>
      </c>
      <c r="G4" s="7">
        <v>5</v>
      </c>
      <c r="H4" s="7"/>
      <c r="I4" s="7"/>
      <c r="J4" s="8"/>
      <c r="K4" s="9" t="s">
        <v>16</v>
      </c>
      <c r="L4" s="10">
        <f>IF($F4=0,"",D4-C4)</f>
        <v>8.680555555555558E-2</v>
      </c>
      <c r="M4" s="11">
        <f>IF($F4=0,"",L4/K4)</f>
        <v>8.6805555555555577E-3</v>
      </c>
      <c r="N4" s="12" t="e">
        <f>IF($F4=0,"",O4*K4)</f>
        <v>#N/A</v>
      </c>
      <c r="O4" s="11" t="e">
        <f>IF(A4=0,"",
IF($F4=0,"0",VLOOKUP(F4,[1]Opérations!A:L,9,FALSE))+
IF($G4=0,"0",VLOOKUP(G4,[1]Opérations!A:I,9,FALSE))+
IF($H4=0,"0",VLOOKUP(H4,[1]Opérations!A:I,9,FALSE))+
IF($I4=0,"0",VLOOKUP(I4,[1]Opérations!A:I,9,FALSE))+
IF($J4=0,"0",VLOOKUP(J4,[1]Opérations!A:I,9,FALSE)))</f>
        <v>#N/A</v>
      </c>
    </row>
  </sheetData>
  <mergeCells count="4">
    <mergeCell ref="F2:J2"/>
    <mergeCell ref="F1:J1"/>
    <mergeCell ref="L1:M1"/>
    <mergeCell ref="N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2023-06-02T10:20:46Z</dcterms:modified>
</cp:coreProperties>
</file>