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3256" windowHeight="9456" tabRatio="901" activeTab="20"/>
  </bookViews>
  <sheets>
    <sheet name="1" sheetId="2" r:id="rId1"/>
    <sheet name="2" sheetId="4" r:id="rId2"/>
    <sheet name="3" sheetId="3" r:id="rId3"/>
    <sheet name="4" sheetId="5" r:id="rId4"/>
    <sheet name="5" sheetId="6" r:id="rId5"/>
    <sheet name="6" sheetId="7" r:id="rId6"/>
    <sheet name="7" sheetId="8" r:id="rId7"/>
    <sheet name="8" sheetId="9" r:id="rId8"/>
    <sheet name="9" sheetId="10" r:id="rId9"/>
    <sheet name="10" sheetId="11" r:id="rId10"/>
    <sheet name="11" sheetId="21" r:id="rId11"/>
    <sheet name="12" sheetId="17" r:id="rId12"/>
    <sheet name="13" sheetId="16" r:id="rId13"/>
    <sheet name="14" sheetId="18" r:id="rId14"/>
    <sheet name="15" sheetId="20" r:id="rId15"/>
    <sheet name="16"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45621"/>
</workbook>
</file>

<file path=xl/calcChain.xml><?xml version="1.0" encoding="utf-8"?>
<calcChain xmlns="http://schemas.openxmlformats.org/spreadsheetml/2006/main">
  <c r="M10" i="29" l="1"/>
  <c r="K2" i="11" l="1"/>
  <c r="H2" i="22" l="1"/>
  <c r="H2" i="23"/>
  <c r="H2" i="12"/>
  <c r="H2" i="19"/>
  <c r="H2" i="20"/>
  <c r="H2" i="18"/>
  <c r="H2" i="16"/>
  <c r="H2" i="17"/>
  <c r="H2" i="21"/>
  <c r="H2" i="11"/>
  <c r="H2" i="10"/>
  <c r="H2" i="9"/>
  <c r="H2" i="8"/>
  <c r="H2" i="7"/>
  <c r="H2" i="6"/>
  <c r="H2" i="5"/>
  <c r="H2" i="3"/>
  <c r="H2" i="4"/>
  <c r="C2" i="22"/>
  <c r="C2" i="23"/>
  <c r="C2" i="12"/>
  <c r="C2" i="19"/>
  <c r="C2" i="20"/>
  <c r="C2" i="18"/>
  <c r="C2" i="16"/>
  <c r="C2" i="17"/>
  <c r="C2" i="21"/>
  <c r="C2" i="11"/>
  <c r="C2" i="10"/>
  <c r="C2" i="9"/>
  <c r="C2" i="8"/>
  <c r="C2" i="7"/>
  <c r="C2" i="6"/>
  <c r="C2" i="5"/>
  <c r="C2" i="3"/>
  <c r="C2" i="4"/>
  <c r="K2" i="22"/>
  <c r="K2" i="23"/>
  <c r="K2" i="12"/>
  <c r="K2" i="19"/>
  <c r="K2" i="20"/>
  <c r="K2" i="18"/>
  <c r="K2" i="16"/>
  <c r="K2" i="17"/>
  <c r="K2" i="21"/>
  <c r="K2" i="10"/>
  <c r="K2" i="9"/>
  <c r="K2" i="8"/>
  <c r="K2" i="7"/>
  <c r="K2" i="6"/>
  <c r="K2" i="5"/>
  <c r="K2" i="3"/>
  <c r="K2" i="4"/>
  <c r="C2" i="2"/>
  <c r="H2" i="2"/>
  <c r="K2" i="2"/>
  <c r="D2" i="22"/>
  <c r="E2" i="22"/>
  <c r="D2" i="23"/>
  <c r="E2" i="23"/>
  <c r="D2" i="12"/>
  <c r="E2" i="12"/>
  <c r="D2" i="19"/>
  <c r="E2" i="19"/>
  <c r="D2" i="20"/>
  <c r="E2" i="20"/>
  <c r="D2" i="18"/>
  <c r="E2" i="18"/>
  <c r="D2" i="16"/>
  <c r="E2" i="16"/>
  <c r="D2" i="17"/>
  <c r="E2" i="17"/>
  <c r="D2" i="21"/>
  <c r="E2" i="21"/>
  <c r="D2" i="11"/>
  <c r="E2" i="11"/>
  <c r="D2" i="10"/>
  <c r="E2" i="10"/>
  <c r="D2" i="9"/>
  <c r="L2" i="9" s="1"/>
  <c r="E2" i="9"/>
  <c r="D2" i="8"/>
  <c r="E2" i="8"/>
  <c r="D2" i="7"/>
  <c r="E2" i="7"/>
  <c r="D2" i="6"/>
  <c r="E2" i="6"/>
  <c r="D2" i="5"/>
  <c r="E2" i="5"/>
  <c r="D2" i="3"/>
  <c r="E2" i="3"/>
  <c r="D2" i="4"/>
  <c r="E2" i="4"/>
  <c r="D2" i="2"/>
  <c r="E2" i="2"/>
  <c r="L2" i="2" l="1"/>
  <c r="M1" i="2" s="1"/>
  <c r="L2" i="6"/>
  <c r="M1" i="6" s="1"/>
  <c r="L2" i="10"/>
  <c r="M1" i="10" s="1"/>
  <c r="L2" i="21"/>
  <c r="M1" i="21" s="1"/>
  <c r="L2" i="16"/>
  <c r="M1" i="16" s="1"/>
  <c r="L2" i="20"/>
  <c r="M1" i="20" s="1"/>
  <c r="L2" i="12"/>
  <c r="M1" i="12" s="1"/>
  <c r="L2" i="22"/>
  <c r="M1" i="22" s="1"/>
  <c r="L2" i="4"/>
  <c r="M1" i="4" s="1"/>
  <c r="L2" i="5"/>
  <c r="M1" i="5" s="1"/>
  <c r="L2" i="7"/>
  <c r="M1" i="7" s="1"/>
  <c r="M1" i="9"/>
  <c r="L2" i="11"/>
  <c r="M1" i="11" s="1"/>
  <c r="L2" i="18"/>
  <c r="M1" i="18" s="1"/>
  <c r="L2" i="23"/>
  <c r="M1" i="23" s="1"/>
  <c r="L2" i="17"/>
  <c r="M1" i="17" s="1"/>
  <c r="L2" i="19"/>
  <c r="M1" i="19" s="1"/>
  <c r="L2" i="3"/>
  <c r="M1" i="3" s="1"/>
  <c r="L2" i="8"/>
  <c r="M1" i="8" s="1"/>
  <c r="I3" i="2"/>
  <c r="M2" i="2"/>
  <c r="V3" i="15" l="1"/>
  <c r="V4" i="15"/>
  <c r="V5" i="15"/>
  <c r="V6" i="15"/>
  <c r="V7" i="15"/>
  <c r="V8" i="15"/>
  <c r="V9" i="15"/>
  <c r="V10" i="15"/>
  <c r="V11" i="15"/>
  <c r="V12" i="15"/>
  <c r="V13" i="15"/>
  <c r="V14" i="15"/>
  <c r="V15" i="15"/>
  <c r="V16" i="15"/>
  <c r="V17" i="15"/>
  <c r="V18" i="15"/>
  <c r="V19" i="15"/>
  <c r="V20" i="15"/>
  <c r="V2" i="15"/>
  <c r="W3" i="2" l="1"/>
  <c r="S2" i="15" s="1"/>
  <c r="V3" i="2"/>
  <c r="R2" i="15" s="1"/>
  <c r="U3" i="2"/>
  <c r="Q2" i="15" s="1"/>
  <c r="W3" i="22" l="1"/>
  <c r="S20" i="15" s="1"/>
  <c r="V3" i="22"/>
  <c r="U3" i="22"/>
  <c r="Q20" i="15" s="1"/>
  <c r="W3" i="23"/>
  <c r="S19" i="15" s="1"/>
  <c r="V3" i="23"/>
  <c r="U3" i="23"/>
  <c r="Q19" i="15" s="1"/>
  <c r="W3" i="12"/>
  <c r="S18" i="15" s="1"/>
  <c r="V3" i="12"/>
  <c r="R18" i="15" s="1"/>
  <c r="U3" i="12"/>
  <c r="W3" i="19"/>
  <c r="V3" i="19"/>
  <c r="R17" i="15" s="1"/>
  <c r="U3" i="19"/>
  <c r="Q17" i="15" s="1"/>
  <c r="W3" i="20"/>
  <c r="S16" i="15" s="1"/>
  <c r="V3" i="20"/>
  <c r="U3" i="20"/>
  <c r="Q16" i="15" s="1"/>
  <c r="W3" i="18"/>
  <c r="S15" i="15" s="1"/>
  <c r="V3" i="18"/>
  <c r="U3" i="18"/>
  <c r="W3" i="16"/>
  <c r="S14" i="15" s="1"/>
  <c r="V3" i="16"/>
  <c r="R14" i="15" s="1"/>
  <c r="U3" i="16"/>
  <c r="W3" i="17"/>
  <c r="S13" i="15" s="1"/>
  <c r="V3" i="17"/>
  <c r="U3" i="17"/>
  <c r="Q13" i="15" s="1"/>
  <c r="W3" i="21"/>
  <c r="S12" i="15" s="1"/>
  <c r="V3" i="21"/>
  <c r="R12" i="15" s="1"/>
  <c r="U3" i="21"/>
  <c r="Q12" i="15" s="1"/>
  <c r="W3" i="11"/>
  <c r="S11" i="15" s="1"/>
  <c r="V3" i="11"/>
  <c r="R11" i="15" s="1"/>
  <c r="U3" i="11"/>
  <c r="Q11" i="15" s="1"/>
  <c r="W3" i="10"/>
  <c r="S10" i="15" s="1"/>
  <c r="V3" i="10"/>
  <c r="R10" i="15" s="1"/>
  <c r="U3" i="10"/>
  <c r="Q10" i="15" s="1"/>
  <c r="W3" i="9"/>
  <c r="V3" i="9"/>
  <c r="R9" i="15" s="1"/>
  <c r="U3" i="9"/>
  <c r="Q9" i="15" s="1"/>
  <c r="W3" i="8"/>
  <c r="V3" i="8"/>
  <c r="U3" i="8"/>
  <c r="Q8" i="15" s="1"/>
  <c r="W3" i="7"/>
  <c r="S7" i="15" s="1"/>
  <c r="V3" i="7"/>
  <c r="U3" i="7"/>
  <c r="Q7" i="15" s="1"/>
  <c r="W3" i="6"/>
  <c r="S6" i="15" s="1"/>
  <c r="V3" i="6"/>
  <c r="R6" i="15" s="1"/>
  <c r="U3" i="6"/>
  <c r="W3" i="5"/>
  <c r="S5" i="15" s="1"/>
  <c r="V3" i="5"/>
  <c r="U3" i="5"/>
  <c r="Q5" i="15" s="1"/>
  <c r="W3" i="3"/>
  <c r="S4" i="15" s="1"/>
  <c r="V3" i="3"/>
  <c r="R4" i="15" s="1"/>
  <c r="U3" i="3"/>
  <c r="Q4" i="15" s="1"/>
  <c r="W3" i="4"/>
  <c r="S3" i="15" s="1"/>
  <c r="V3" i="4"/>
  <c r="R3" i="15" s="1"/>
  <c r="U3" i="4"/>
  <c r="Q3" i="15" s="1"/>
  <c r="R5" i="15"/>
  <c r="Q6" i="15"/>
  <c r="R7" i="15"/>
  <c r="R8" i="15"/>
  <c r="R13" i="15"/>
  <c r="Q14" i="15"/>
  <c r="Q15" i="15"/>
  <c r="R15" i="15"/>
  <c r="R16" i="15"/>
  <c r="Q18" i="15"/>
  <c r="R19" i="15"/>
  <c r="R20" i="15"/>
  <c r="S8" i="15"/>
  <c r="S9"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H30" i="22" l="1"/>
  <c r="AE30" i="22"/>
  <c r="AH29" i="22"/>
  <c r="AE29" i="22"/>
  <c r="AH28" i="22"/>
  <c r="AE28" i="22"/>
  <c r="AH27" i="22"/>
  <c r="AE27" i="22"/>
  <c r="AH26" i="22"/>
  <c r="AE26" i="22"/>
  <c r="AH25" i="22"/>
  <c r="AE25" i="22"/>
  <c r="AH24" i="22"/>
  <c r="AE24" i="22"/>
  <c r="AH23" i="22"/>
  <c r="AE23" i="22"/>
  <c r="AH22" i="22"/>
  <c r="AE22" i="22"/>
  <c r="AH21" i="22"/>
  <c r="AE21" i="22"/>
  <c r="AH20" i="22"/>
  <c r="AE20" i="22"/>
  <c r="AH19" i="22"/>
  <c r="AE19" i="22"/>
  <c r="AH18" i="22"/>
  <c r="AE18" i="22"/>
  <c r="AH17" i="22"/>
  <c r="AE17" i="22"/>
  <c r="AH16" i="22"/>
  <c r="AE16" i="22"/>
  <c r="AH15" i="22"/>
  <c r="AE15" i="22"/>
  <c r="AH14" i="22"/>
  <c r="AE14" i="22"/>
  <c r="AH13" i="22"/>
  <c r="AE13" i="22"/>
  <c r="AH12" i="22"/>
  <c r="AE12" i="22"/>
  <c r="AH11" i="22"/>
  <c r="AE11" i="22"/>
  <c r="AH10" i="22"/>
  <c r="AE10" i="22"/>
  <c r="AH9" i="22"/>
  <c r="AE9" i="22"/>
  <c r="AH8" i="22"/>
  <c r="AE8" i="22"/>
  <c r="AH7" i="22"/>
  <c r="AE7" i="22"/>
  <c r="AH6" i="22"/>
  <c r="AE6" i="22"/>
  <c r="AH5" i="22"/>
  <c r="AE5" i="22"/>
  <c r="AH30" i="23"/>
  <c r="AE30" i="23"/>
  <c r="AH29" i="23"/>
  <c r="AE29" i="23"/>
  <c r="AH28" i="23"/>
  <c r="AE28" i="23"/>
  <c r="AH27" i="23"/>
  <c r="AE27" i="23"/>
  <c r="AH26" i="23"/>
  <c r="AE26" i="23"/>
  <c r="AH25" i="23"/>
  <c r="AE25" i="23"/>
  <c r="AH24" i="23"/>
  <c r="AE24" i="23"/>
  <c r="AH23" i="23"/>
  <c r="AE23" i="23"/>
  <c r="AH22" i="23"/>
  <c r="AE22" i="23"/>
  <c r="AH21" i="23"/>
  <c r="AE21" i="23"/>
  <c r="AH20" i="23"/>
  <c r="AE20" i="23"/>
  <c r="AH19" i="23"/>
  <c r="AE19" i="23"/>
  <c r="AH18" i="23"/>
  <c r="AE18" i="23"/>
  <c r="AH17" i="23"/>
  <c r="AE17" i="23"/>
  <c r="AH16" i="23"/>
  <c r="AE16" i="23"/>
  <c r="AH15" i="23"/>
  <c r="AE15" i="23"/>
  <c r="AH14" i="23"/>
  <c r="AE14" i="23"/>
  <c r="AH13" i="23"/>
  <c r="AE13" i="23"/>
  <c r="AH12" i="23"/>
  <c r="AE12" i="23"/>
  <c r="AH11" i="23"/>
  <c r="AE11" i="23"/>
  <c r="AH10" i="23"/>
  <c r="AE10" i="23"/>
  <c r="AH9" i="23"/>
  <c r="AE9" i="23"/>
  <c r="AH8" i="23"/>
  <c r="AE8" i="23"/>
  <c r="AH7" i="23"/>
  <c r="AE7" i="23"/>
  <c r="AH6" i="23"/>
  <c r="AE6" i="23"/>
  <c r="AH5" i="23"/>
  <c r="AE5" i="23"/>
  <c r="AH30" i="12"/>
  <c r="AE30" i="12"/>
  <c r="AH29" i="12"/>
  <c r="AE29" i="12"/>
  <c r="AH28" i="12"/>
  <c r="AE28" i="12"/>
  <c r="AH27" i="12"/>
  <c r="AE27" i="12"/>
  <c r="AH26" i="12"/>
  <c r="AE26" i="12"/>
  <c r="AH25" i="12"/>
  <c r="AE25" i="12"/>
  <c r="AH24" i="12"/>
  <c r="AE24" i="12"/>
  <c r="AH23" i="12"/>
  <c r="AE23" i="12"/>
  <c r="AH22" i="12"/>
  <c r="AE22" i="12"/>
  <c r="AH21" i="12"/>
  <c r="AE21" i="12"/>
  <c r="AH20" i="12"/>
  <c r="AE20" i="12"/>
  <c r="AH19" i="12"/>
  <c r="AE19" i="12"/>
  <c r="AH18" i="12"/>
  <c r="AE18" i="12"/>
  <c r="AH17" i="12"/>
  <c r="AE17" i="12"/>
  <c r="AH16" i="12"/>
  <c r="AE16" i="12"/>
  <c r="AH15" i="12"/>
  <c r="AE15" i="12"/>
  <c r="AH14" i="12"/>
  <c r="AE14" i="12"/>
  <c r="AH13" i="12"/>
  <c r="AE13" i="12"/>
  <c r="AH12" i="12"/>
  <c r="AE12" i="12"/>
  <c r="AH11" i="12"/>
  <c r="AE11" i="12"/>
  <c r="AH10" i="12"/>
  <c r="AE10" i="12"/>
  <c r="AH9" i="12"/>
  <c r="AE9" i="12"/>
  <c r="AH8" i="12"/>
  <c r="AE8" i="12"/>
  <c r="AH7" i="12"/>
  <c r="AE7" i="12"/>
  <c r="AH6" i="12"/>
  <c r="AE6" i="12"/>
  <c r="AH5" i="12"/>
  <c r="AE5" i="12"/>
  <c r="AH30" i="19"/>
  <c r="AE30" i="19"/>
  <c r="AH29" i="19"/>
  <c r="AE29" i="19"/>
  <c r="AH28" i="19"/>
  <c r="AE28" i="19"/>
  <c r="AH27" i="19"/>
  <c r="AE27" i="19"/>
  <c r="AH26" i="19"/>
  <c r="AE26" i="19"/>
  <c r="AH25" i="19"/>
  <c r="AE25" i="19"/>
  <c r="AH24" i="19"/>
  <c r="AE24" i="19"/>
  <c r="AH23" i="19"/>
  <c r="AE23" i="19"/>
  <c r="AH22" i="19"/>
  <c r="AE22" i="19"/>
  <c r="AH21" i="19"/>
  <c r="AE21" i="19"/>
  <c r="AH20" i="19"/>
  <c r="AE20" i="19"/>
  <c r="AH19" i="19"/>
  <c r="AE19" i="19"/>
  <c r="AH18" i="19"/>
  <c r="AE18" i="19"/>
  <c r="AH17" i="19"/>
  <c r="AE17" i="19"/>
  <c r="AH16" i="19"/>
  <c r="AE16" i="19"/>
  <c r="AH15" i="19"/>
  <c r="AE15" i="19"/>
  <c r="AH14" i="19"/>
  <c r="AE14" i="19"/>
  <c r="AH13" i="19"/>
  <c r="AE13" i="19"/>
  <c r="AH12" i="19"/>
  <c r="AE12" i="19"/>
  <c r="AH11" i="19"/>
  <c r="AE11" i="19"/>
  <c r="AH10" i="19"/>
  <c r="AE10" i="19"/>
  <c r="AH9" i="19"/>
  <c r="AE9" i="19"/>
  <c r="AH8" i="19"/>
  <c r="AE8" i="19"/>
  <c r="AH7" i="19"/>
  <c r="AE7" i="19"/>
  <c r="AH6" i="19"/>
  <c r="AE6" i="19"/>
  <c r="AH5" i="19"/>
  <c r="AE5" i="19"/>
  <c r="AH30" i="20"/>
  <c r="AE30" i="20"/>
  <c r="AH29" i="20"/>
  <c r="AE29" i="20"/>
  <c r="AH28" i="20"/>
  <c r="AE28" i="20"/>
  <c r="AH27" i="20"/>
  <c r="AE27" i="20"/>
  <c r="AH26" i="20"/>
  <c r="AE26" i="20"/>
  <c r="AH25" i="20"/>
  <c r="AE25" i="20"/>
  <c r="AH24" i="20"/>
  <c r="AE24" i="20"/>
  <c r="AH23" i="20"/>
  <c r="AE23" i="20"/>
  <c r="AH22" i="20"/>
  <c r="AE22" i="20"/>
  <c r="AH21" i="20"/>
  <c r="AE21" i="20"/>
  <c r="AH20" i="20"/>
  <c r="AE20" i="20"/>
  <c r="AH19" i="20"/>
  <c r="AE19" i="20"/>
  <c r="AH18" i="20"/>
  <c r="AE18" i="20"/>
  <c r="AH17" i="20"/>
  <c r="AE17" i="20"/>
  <c r="AH16" i="20"/>
  <c r="AE16" i="20"/>
  <c r="AH15" i="20"/>
  <c r="AE15" i="20"/>
  <c r="AH14" i="20"/>
  <c r="AE14" i="20"/>
  <c r="AH13" i="20"/>
  <c r="AE13" i="20"/>
  <c r="AH12" i="20"/>
  <c r="AE12" i="20"/>
  <c r="AH11" i="20"/>
  <c r="AE11" i="20"/>
  <c r="AH10" i="20"/>
  <c r="AE10" i="20"/>
  <c r="AH9" i="20"/>
  <c r="AE9" i="20"/>
  <c r="AH8" i="20"/>
  <c r="AE8" i="20"/>
  <c r="AH7" i="20"/>
  <c r="AE7" i="20"/>
  <c r="AH6" i="20"/>
  <c r="AE6" i="20"/>
  <c r="AH5" i="20"/>
  <c r="AE5" i="20"/>
  <c r="AH30" i="18"/>
  <c r="AE30" i="18"/>
  <c r="AH29" i="18"/>
  <c r="AE29" i="18"/>
  <c r="AH28" i="18"/>
  <c r="AE28" i="18"/>
  <c r="AH27" i="18"/>
  <c r="AE27" i="18"/>
  <c r="AH26" i="18"/>
  <c r="AE26" i="18"/>
  <c r="AH25" i="18"/>
  <c r="AE25" i="18"/>
  <c r="AH24" i="18"/>
  <c r="AE24" i="18"/>
  <c r="AH23" i="18"/>
  <c r="AE23" i="18"/>
  <c r="AH22" i="18"/>
  <c r="AE22" i="18"/>
  <c r="AH21" i="18"/>
  <c r="AE21" i="18"/>
  <c r="AH20" i="18"/>
  <c r="AE20" i="18"/>
  <c r="AH19" i="18"/>
  <c r="AE19" i="18"/>
  <c r="AH18" i="18"/>
  <c r="AE18" i="18"/>
  <c r="AH17" i="18"/>
  <c r="AE17" i="18"/>
  <c r="AH16" i="18"/>
  <c r="AE16" i="18"/>
  <c r="AH15" i="18"/>
  <c r="AE15" i="18"/>
  <c r="AH14" i="18"/>
  <c r="AE14" i="18"/>
  <c r="AH13" i="18"/>
  <c r="AE13" i="18"/>
  <c r="AH12" i="18"/>
  <c r="AE12" i="18"/>
  <c r="AH11" i="18"/>
  <c r="AE11" i="18"/>
  <c r="AH10" i="18"/>
  <c r="AE10" i="18"/>
  <c r="AH9" i="18"/>
  <c r="AE9" i="18"/>
  <c r="AH8" i="18"/>
  <c r="AE8" i="18"/>
  <c r="AH7" i="18"/>
  <c r="AE7" i="18"/>
  <c r="AH6" i="18"/>
  <c r="AE6" i="18"/>
  <c r="AH5" i="18"/>
  <c r="AE5" i="18"/>
  <c r="AH30" i="16"/>
  <c r="AE30" i="16"/>
  <c r="AH29" i="16"/>
  <c r="AE29" i="16"/>
  <c r="AH28" i="16"/>
  <c r="AE28" i="16"/>
  <c r="AH27" i="16"/>
  <c r="AE27" i="16"/>
  <c r="AH26" i="16"/>
  <c r="AE26" i="16"/>
  <c r="AH25" i="16"/>
  <c r="AE25" i="16"/>
  <c r="AH24" i="16"/>
  <c r="AE24" i="16"/>
  <c r="AH23" i="16"/>
  <c r="AE23" i="16"/>
  <c r="AH22" i="16"/>
  <c r="AE22" i="16"/>
  <c r="AH21" i="16"/>
  <c r="AE21" i="16"/>
  <c r="AH20" i="16"/>
  <c r="AE20" i="16"/>
  <c r="AH19" i="16"/>
  <c r="AE19" i="16"/>
  <c r="AH18" i="16"/>
  <c r="AE18" i="16"/>
  <c r="AH17" i="16"/>
  <c r="AE17" i="16"/>
  <c r="AH16" i="16"/>
  <c r="AE16" i="16"/>
  <c r="AH15" i="16"/>
  <c r="AE15" i="16"/>
  <c r="AH14" i="16"/>
  <c r="AE14" i="16"/>
  <c r="AH13" i="16"/>
  <c r="AE13" i="16"/>
  <c r="AH12" i="16"/>
  <c r="AE12" i="16"/>
  <c r="AH11" i="16"/>
  <c r="AE11" i="16"/>
  <c r="AH10" i="16"/>
  <c r="AE10" i="16"/>
  <c r="AH9" i="16"/>
  <c r="AE9" i="16"/>
  <c r="AH8" i="16"/>
  <c r="AE8" i="16"/>
  <c r="AH7" i="16"/>
  <c r="AE7" i="16"/>
  <c r="AH6" i="16"/>
  <c r="AE6" i="16"/>
  <c r="AH5" i="16"/>
  <c r="AE5" i="16"/>
  <c r="AH30" i="17"/>
  <c r="AE30" i="17"/>
  <c r="AH29" i="17"/>
  <c r="AE29" i="17"/>
  <c r="AH28" i="17"/>
  <c r="AE28" i="17"/>
  <c r="AH27" i="17"/>
  <c r="AE27" i="17"/>
  <c r="AH26" i="17"/>
  <c r="AE26" i="17"/>
  <c r="AH25" i="17"/>
  <c r="AE25" i="17"/>
  <c r="AH24" i="17"/>
  <c r="AE24" i="17"/>
  <c r="AH23" i="17"/>
  <c r="AE23" i="17"/>
  <c r="AH22" i="17"/>
  <c r="AE22" i="17"/>
  <c r="AH21" i="17"/>
  <c r="AE21" i="17"/>
  <c r="AH20" i="17"/>
  <c r="AE20" i="17"/>
  <c r="AH19" i="17"/>
  <c r="AE19" i="17"/>
  <c r="AH18" i="17"/>
  <c r="AE18" i="17"/>
  <c r="AH17" i="17"/>
  <c r="AE17" i="17"/>
  <c r="AH16" i="17"/>
  <c r="AE16" i="17"/>
  <c r="AH15" i="17"/>
  <c r="AE15" i="17"/>
  <c r="AH14" i="17"/>
  <c r="AE14" i="17"/>
  <c r="AH13" i="17"/>
  <c r="AE13" i="17"/>
  <c r="AH12" i="17"/>
  <c r="AE12" i="17"/>
  <c r="AH11" i="17"/>
  <c r="AE11" i="17"/>
  <c r="AH10" i="17"/>
  <c r="AE10" i="17"/>
  <c r="AH9" i="17"/>
  <c r="AE9" i="17"/>
  <c r="AH8" i="17"/>
  <c r="AE8" i="17"/>
  <c r="AH7" i="17"/>
  <c r="AE7" i="17"/>
  <c r="AH6" i="17"/>
  <c r="AE6" i="17"/>
  <c r="AH5" i="17"/>
  <c r="AE5" i="17"/>
  <c r="AH30" i="21"/>
  <c r="AE30" i="21"/>
  <c r="AH29" i="21"/>
  <c r="AE29" i="21"/>
  <c r="AH28" i="21"/>
  <c r="AE28" i="21"/>
  <c r="AH27" i="21"/>
  <c r="AE27" i="21"/>
  <c r="AH26" i="21"/>
  <c r="AE26" i="21"/>
  <c r="AH25" i="21"/>
  <c r="AE25" i="21"/>
  <c r="AH24" i="21"/>
  <c r="AE24" i="21"/>
  <c r="AH23" i="21"/>
  <c r="AE23" i="21"/>
  <c r="AH22" i="21"/>
  <c r="AE22" i="21"/>
  <c r="AH21" i="21"/>
  <c r="AE21" i="21"/>
  <c r="AH20" i="21"/>
  <c r="AE20" i="21"/>
  <c r="AH19" i="21"/>
  <c r="AE19" i="21"/>
  <c r="AH18" i="21"/>
  <c r="AE18" i="21"/>
  <c r="AH17" i="21"/>
  <c r="AE17" i="21"/>
  <c r="AH16" i="21"/>
  <c r="AE16" i="21"/>
  <c r="AH15" i="21"/>
  <c r="AE15" i="21"/>
  <c r="AH14" i="21"/>
  <c r="AE14" i="21"/>
  <c r="AH13" i="21"/>
  <c r="AE13" i="21"/>
  <c r="AH12" i="21"/>
  <c r="AE12" i="21"/>
  <c r="AH11" i="21"/>
  <c r="AE11" i="21"/>
  <c r="AH10" i="21"/>
  <c r="AE10" i="21"/>
  <c r="AH9" i="21"/>
  <c r="AE9" i="21"/>
  <c r="AH8" i="21"/>
  <c r="AE8" i="21"/>
  <c r="AH7" i="21"/>
  <c r="AE7" i="21"/>
  <c r="AH6" i="21"/>
  <c r="AE6" i="21"/>
  <c r="AH5" i="21"/>
  <c r="AE5" i="21"/>
  <c r="AH30" i="11"/>
  <c r="AE30" i="11"/>
  <c r="AH29" i="11"/>
  <c r="AE29" i="11"/>
  <c r="AH28" i="11"/>
  <c r="AE28" i="11"/>
  <c r="AH27" i="11"/>
  <c r="AE27" i="11"/>
  <c r="AH26" i="11"/>
  <c r="AE26" i="11"/>
  <c r="AH25" i="11"/>
  <c r="AE25" i="11"/>
  <c r="AH24" i="11"/>
  <c r="AE24" i="11"/>
  <c r="AH23" i="11"/>
  <c r="AE23" i="11"/>
  <c r="AH22" i="11"/>
  <c r="AE22" i="11"/>
  <c r="AH21" i="11"/>
  <c r="AE21" i="11"/>
  <c r="AH20" i="11"/>
  <c r="AE20" i="11"/>
  <c r="AH19" i="11"/>
  <c r="AE19" i="11"/>
  <c r="AH18" i="11"/>
  <c r="AE18" i="11"/>
  <c r="AH17" i="11"/>
  <c r="AE17" i="11"/>
  <c r="AH16" i="11"/>
  <c r="AE16" i="11"/>
  <c r="AH15" i="11"/>
  <c r="AE15" i="11"/>
  <c r="AH14" i="11"/>
  <c r="AE14" i="11"/>
  <c r="AH13" i="11"/>
  <c r="AE13" i="11"/>
  <c r="AH12" i="11"/>
  <c r="AE12" i="11"/>
  <c r="AH11" i="11"/>
  <c r="AE11" i="11"/>
  <c r="AH10" i="11"/>
  <c r="AE10" i="11"/>
  <c r="AH9" i="11"/>
  <c r="AE9" i="11"/>
  <c r="AH8" i="11"/>
  <c r="AE8" i="11"/>
  <c r="AH7" i="11"/>
  <c r="AE7" i="11"/>
  <c r="AH6" i="11"/>
  <c r="AE6" i="11"/>
  <c r="AH5" i="11"/>
  <c r="AE5" i="11"/>
  <c r="AH30" i="10"/>
  <c r="AE30" i="10"/>
  <c r="AH29" i="10"/>
  <c r="AE29" i="10"/>
  <c r="AH28" i="10"/>
  <c r="AE28" i="10"/>
  <c r="AH27" i="10"/>
  <c r="AE27" i="10"/>
  <c r="AH26" i="10"/>
  <c r="AE26" i="10"/>
  <c r="AH25" i="10"/>
  <c r="AE25" i="10"/>
  <c r="AH24" i="10"/>
  <c r="AE24" i="10"/>
  <c r="AH23" i="10"/>
  <c r="AE23" i="10"/>
  <c r="AH22" i="10"/>
  <c r="AE22" i="10"/>
  <c r="AH21" i="10"/>
  <c r="AE21" i="10"/>
  <c r="AH20" i="10"/>
  <c r="AE20" i="10"/>
  <c r="AH19" i="10"/>
  <c r="AE19" i="10"/>
  <c r="AH18" i="10"/>
  <c r="AE18" i="10"/>
  <c r="AH17" i="10"/>
  <c r="AE17" i="10"/>
  <c r="AH16" i="10"/>
  <c r="AE16" i="10"/>
  <c r="AH15" i="10"/>
  <c r="AE15" i="10"/>
  <c r="AH14" i="10"/>
  <c r="AE14" i="10"/>
  <c r="AH13" i="10"/>
  <c r="AE13" i="10"/>
  <c r="AH12" i="10"/>
  <c r="AE12" i="10"/>
  <c r="AH11" i="10"/>
  <c r="AE11" i="10"/>
  <c r="AH10" i="10"/>
  <c r="AE10" i="10"/>
  <c r="AH9" i="10"/>
  <c r="AE9" i="10"/>
  <c r="AH8" i="10"/>
  <c r="AE8" i="10"/>
  <c r="AH7" i="10"/>
  <c r="AE7" i="10"/>
  <c r="AH6" i="10"/>
  <c r="AE6" i="10"/>
  <c r="AH5" i="10"/>
  <c r="AE5" i="10"/>
  <c r="AH30" i="9"/>
  <c r="AE30" i="9"/>
  <c r="AH29" i="9"/>
  <c r="AE29" i="9"/>
  <c r="AH28" i="9"/>
  <c r="AE28" i="9"/>
  <c r="AH27" i="9"/>
  <c r="AE27" i="9"/>
  <c r="AH26" i="9"/>
  <c r="AE26" i="9"/>
  <c r="AH25" i="9"/>
  <c r="AE25" i="9"/>
  <c r="AH24" i="9"/>
  <c r="AE24" i="9"/>
  <c r="AH23" i="9"/>
  <c r="AE23" i="9"/>
  <c r="AH22" i="9"/>
  <c r="AE22" i="9"/>
  <c r="AH21" i="9"/>
  <c r="AE21" i="9"/>
  <c r="AH20" i="9"/>
  <c r="AE20" i="9"/>
  <c r="AH19" i="9"/>
  <c r="AE19" i="9"/>
  <c r="AH18" i="9"/>
  <c r="AE18" i="9"/>
  <c r="AH17" i="9"/>
  <c r="AE17" i="9"/>
  <c r="AH16" i="9"/>
  <c r="AE16" i="9"/>
  <c r="AH15" i="9"/>
  <c r="AE15" i="9"/>
  <c r="AH14" i="9"/>
  <c r="AE14" i="9"/>
  <c r="AH13" i="9"/>
  <c r="AE13" i="9"/>
  <c r="AH12" i="9"/>
  <c r="AE12" i="9"/>
  <c r="AH11" i="9"/>
  <c r="AE11" i="9"/>
  <c r="AH10" i="9"/>
  <c r="AE10" i="9"/>
  <c r="AH9" i="9"/>
  <c r="AE9" i="9"/>
  <c r="AH8" i="9"/>
  <c r="AE8" i="9"/>
  <c r="AH7" i="9"/>
  <c r="AE7" i="9"/>
  <c r="AH6" i="9"/>
  <c r="AE6" i="9"/>
  <c r="AH5" i="9"/>
  <c r="AE5" i="9"/>
  <c r="AH30" i="8"/>
  <c r="AE30" i="8"/>
  <c r="AH29" i="8"/>
  <c r="AE29" i="8"/>
  <c r="AH28" i="8"/>
  <c r="AE28" i="8"/>
  <c r="AH27" i="8"/>
  <c r="AE27" i="8"/>
  <c r="AH26" i="8"/>
  <c r="AE26" i="8"/>
  <c r="AH25" i="8"/>
  <c r="AE25" i="8"/>
  <c r="AH24" i="8"/>
  <c r="AE24" i="8"/>
  <c r="AH23" i="8"/>
  <c r="AE23" i="8"/>
  <c r="AH22" i="8"/>
  <c r="AE22" i="8"/>
  <c r="AH21" i="8"/>
  <c r="AE21" i="8"/>
  <c r="AH20" i="8"/>
  <c r="AE20" i="8"/>
  <c r="AH19" i="8"/>
  <c r="AE19" i="8"/>
  <c r="AH18" i="8"/>
  <c r="AE18" i="8"/>
  <c r="AH17" i="8"/>
  <c r="AE17" i="8"/>
  <c r="AH16" i="8"/>
  <c r="AE16" i="8"/>
  <c r="AH15" i="8"/>
  <c r="AE15" i="8"/>
  <c r="AH14" i="8"/>
  <c r="AE14" i="8"/>
  <c r="AH13" i="8"/>
  <c r="AE13" i="8"/>
  <c r="AH12" i="8"/>
  <c r="AE12" i="8"/>
  <c r="AH11" i="8"/>
  <c r="AE11" i="8"/>
  <c r="AH10" i="8"/>
  <c r="AE10" i="8"/>
  <c r="AH9" i="8"/>
  <c r="AE9" i="8"/>
  <c r="AH8" i="8"/>
  <c r="AE8" i="8"/>
  <c r="AH7" i="8"/>
  <c r="AE7" i="8"/>
  <c r="AH6" i="8"/>
  <c r="AE6" i="8"/>
  <c r="AH5" i="8"/>
  <c r="AE5" i="8"/>
  <c r="AH30" i="7"/>
  <c r="AE30" i="7"/>
  <c r="AH29" i="7"/>
  <c r="AE29" i="7"/>
  <c r="AH28" i="7"/>
  <c r="AE28" i="7"/>
  <c r="AH27" i="7"/>
  <c r="AE27" i="7"/>
  <c r="AH26" i="7"/>
  <c r="AE26" i="7"/>
  <c r="AH25" i="7"/>
  <c r="AE25" i="7"/>
  <c r="AH24" i="7"/>
  <c r="AE24" i="7"/>
  <c r="AH23" i="7"/>
  <c r="AE23" i="7"/>
  <c r="AH22" i="7"/>
  <c r="AE22" i="7"/>
  <c r="AH21" i="7"/>
  <c r="AE21" i="7"/>
  <c r="AH20" i="7"/>
  <c r="AE20" i="7"/>
  <c r="AH19" i="7"/>
  <c r="AE19" i="7"/>
  <c r="AH18" i="7"/>
  <c r="AE18" i="7"/>
  <c r="AH17" i="7"/>
  <c r="AE17" i="7"/>
  <c r="AH16" i="7"/>
  <c r="AE16" i="7"/>
  <c r="AH15" i="7"/>
  <c r="AE15" i="7"/>
  <c r="AH14" i="7"/>
  <c r="AE14" i="7"/>
  <c r="AH13" i="7"/>
  <c r="AE13" i="7"/>
  <c r="AH12" i="7"/>
  <c r="AE12" i="7"/>
  <c r="AH11" i="7"/>
  <c r="AE11" i="7"/>
  <c r="AH10" i="7"/>
  <c r="AE10" i="7"/>
  <c r="AH9" i="7"/>
  <c r="AE9" i="7"/>
  <c r="AH8" i="7"/>
  <c r="AE8" i="7"/>
  <c r="AH7" i="7"/>
  <c r="AE7" i="7"/>
  <c r="AH6" i="7"/>
  <c r="AE6" i="7"/>
  <c r="AH5" i="7"/>
  <c r="AE5" i="7"/>
  <c r="AH30" i="6"/>
  <c r="AE30" i="6"/>
  <c r="AH29" i="6"/>
  <c r="AE29" i="6"/>
  <c r="AH28" i="6"/>
  <c r="AE28" i="6"/>
  <c r="AH27" i="6"/>
  <c r="AE27" i="6"/>
  <c r="AH26" i="6"/>
  <c r="AE26" i="6"/>
  <c r="AH25" i="6"/>
  <c r="AE25" i="6"/>
  <c r="AH24" i="6"/>
  <c r="AE24" i="6"/>
  <c r="AH23" i="6"/>
  <c r="AE23" i="6"/>
  <c r="AH22" i="6"/>
  <c r="AE22" i="6"/>
  <c r="AH21" i="6"/>
  <c r="AE21" i="6"/>
  <c r="AH20" i="6"/>
  <c r="AE20" i="6"/>
  <c r="AH19" i="6"/>
  <c r="AE19" i="6"/>
  <c r="AH18" i="6"/>
  <c r="AE18" i="6"/>
  <c r="AH17" i="6"/>
  <c r="AE17" i="6"/>
  <c r="AH16" i="6"/>
  <c r="AE16" i="6"/>
  <c r="AH15" i="6"/>
  <c r="AE15" i="6"/>
  <c r="AH14" i="6"/>
  <c r="AE14" i="6"/>
  <c r="AH13" i="6"/>
  <c r="AE13" i="6"/>
  <c r="AH12" i="6"/>
  <c r="AE12" i="6"/>
  <c r="AH11" i="6"/>
  <c r="AE11" i="6"/>
  <c r="AH10" i="6"/>
  <c r="AE10" i="6"/>
  <c r="AH9" i="6"/>
  <c r="AE9" i="6"/>
  <c r="AH8" i="6"/>
  <c r="AE8" i="6"/>
  <c r="AH7" i="6"/>
  <c r="AE7" i="6"/>
  <c r="AH6" i="6"/>
  <c r="AE6" i="6"/>
  <c r="AH5" i="6"/>
  <c r="AE5" i="6"/>
  <c r="AH30" i="5"/>
  <c r="AE30" i="5"/>
  <c r="AH29" i="5"/>
  <c r="AE29" i="5"/>
  <c r="AH28" i="5"/>
  <c r="AE28" i="5"/>
  <c r="AH27" i="5"/>
  <c r="AE27" i="5"/>
  <c r="AH26" i="5"/>
  <c r="AE26" i="5"/>
  <c r="AH25" i="5"/>
  <c r="AE25" i="5"/>
  <c r="AH24" i="5"/>
  <c r="AE24" i="5"/>
  <c r="AH23" i="5"/>
  <c r="AE23" i="5"/>
  <c r="AH22" i="5"/>
  <c r="AE22" i="5"/>
  <c r="AH21" i="5"/>
  <c r="AE21" i="5"/>
  <c r="AH20" i="5"/>
  <c r="AE20" i="5"/>
  <c r="AH19" i="5"/>
  <c r="AE19" i="5"/>
  <c r="AH18" i="5"/>
  <c r="AE18" i="5"/>
  <c r="AH17" i="5"/>
  <c r="AE17" i="5"/>
  <c r="AH16" i="5"/>
  <c r="AE16" i="5"/>
  <c r="AH15" i="5"/>
  <c r="AE15" i="5"/>
  <c r="AH14" i="5"/>
  <c r="AE14" i="5"/>
  <c r="AH13" i="5"/>
  <c r="AE13" i="5"/>
  <c r="AH12" i="5"/>
  <c r="AE12" i="5"/>
  <c r="AH11" i="5"/>
  <c r="AE11" i="5"/>
  <c r="AH10" i="5"/>
  <c r="AE10" i="5"/>
  <c r="AH9" i="5"/>
  <c r="AE9" i="5"/>
  <c r="AH8" i="5"/>
  <c r="AE8" i="5"/>
  <c r="AH7" i="5"/>
  <c r="AE7" i="5"/>
  <c r="AH6" i="5"/>
  <c r="AE6" i="5"/>
  <c r="AH5" i="5"/>
  <c r="AE5" i="5"/>
  <c r="AH30" i="3"/>
  <c r="AE30" i="3"/>
  <c r="AH29" i="3"/>
  <c r="AE29" i="3"/>
  <c r="AH28" i="3"/>
  <c r="AE28" i="3"/>
  <c r="AH27" i="3"/>
  <c r="AE27" i="3"/>
  <c r="AH26" i="3"/>
  <c r="AE26" i="3"/>
  <c r="AH25" i="3"/>
  <c r="AE25" i="3"/>
  <c r="AH24" i="3"/>
  <c r="AE24" i="3"/>
  <c r="AH23" i="3"/>
  <c r="AE23" i="3"/>
  <c r="AH22" i="3"/>
  <c r="AE22" i="3"/>
  <c r="AH21" i="3"/>
  <c r="AE21" i="3"/>
  <c r="AH20" i="3"/>
  <c r="AE20" i="3"/>
  <c r="AH19" i="3"/>
  <c r="AE19" i="3"/>
  <c r="AH18" i="3"/>
  <c r="AE18" i="3"/>
  <c r="AH17" i="3"/>
  <c r="AE17" i="3"/>
  <c r="AH16" i="3"/>
  <c r="AE16" i="3"/>
  <c r="AH15" i="3"/>
  <c r="AE15" i="3"/>
  <c r="AH14" i="3"/>
  <c r="AE14" i="3"/>
  <c r="AH13" i="3"/>
  <c r="AE13" i="3"/>
  <c r="AH12" i="3"/>
  <c r="AE12" i="3"/>
  <c r="AH11" i="3"/>
  <c r="AE11" i="3"/>
  <c r="AH10" i="3"/>
  <c r="AE10" i="3"/>
  <c r="AH9" i="3"/>
  <c r="AE9" i="3"/>
  <c r="AH8" i="3"/>
  <c r="AE8" i="3"/>
  <c r="AH7" i="3"/>
  <c r="AE7" i="3"/>
  <c r="AH6" i="3"/>
  <c r="AE6" i="3"/>
  <c r="AH5" i="3"/>
  <c r="AE5" i="3"/>
  <c r="AH30" i="4"/>
  <c r="AE30" i="4"/>
  <c r="AH29" i="4"/>
  <c r="AE29" i="4"/>
  <c r="AH28" i="4"/>
  <c r="AE28" i="4"/>
  <c r="AH27" i="4"/>
  <c r="AE27" i="4"/>
  <c r="AH26" i="4"/>
  <c r="AE26" i="4"/>
  <c r="AH25" i="4"/>
  <c r="AE25" i="4"/>
  <c r="AH24" i="4"/>
  <c r="AE24" i="4"/>
  <c r="AH23" i="4"/>
  <c r="AE23" i="4"/>
  <c r="AH22" i="4"/>
  <c r="AE22" i="4"/>
  <c r="AH21" i="4"/>
  <c r="AE21" i="4"/>
  <c r="AH20" i="4"/>
  <c r="AE20" i="4"/>
  <c r="AH19" i="4"/>
  <c r="AE19" i="4"/>
  <c r="AH18" i="4"/>
  <c r="AE18" i="4"/>
  <c r="AH17" i="4"/>
  <c r="AE17" i="4"/>
  <c r="AH16" i="4"/>
  <c r="AE16" i="4"/>
  <c r="AH15" i="4"/>
  <c r="AE15" i="4"/>
  <c r="AH14" i="4"/>
  <c r="AE14" i="4"/>
  <c r="AH13" i="4"/>
  <c r="AE13" i="4"/>
  <c r="AH12" i="4"/>
  <c r="AE12" i="4"/>
  <c r="AH11" i="4"/>
  <c r="AE11" i="4"/>
  <c r="AH10" i="4"/>
  <c r="AE10" i="4"/>
  <c r="AH9" i="4"/>
  <c r="AE9" i="4"/>
  <c r="AH8" i="4"/>
  <c r="AE8" i="4"/>
  <c r="AH7" i="4"/>
  <c r="AE7" i="4"/>
  <c r="AH6" i="4"/>
  <c r="AE6" i="4"/>
  <c r="AH5" i="4"/>
  <c r="AE5" i="4"/>
  <c r="AH6" i="2"/>
  <c r="AH7" i="2"/>
  <c r="AH8" i="2"/>
  <c r="AH9" i="2"/>
  <c r="AH10" i="2"/>
  <c r="AH11" i="2"/>
  <c r="AH12" i="2"/>
  <c r="AH13" i="2"/>
  <c r="AH14" i="2"/>
  <c r="AH15" i="2"/>
  <c r="AH16" i="2"/>
  <c r="AH17" i="2"/>
  <c r="AH18" i="2"/>
  <c r="AH19" i="2"/>
  <c r="AH20" i="2"/>
  <c r="AH21" i="2"/>
  <c r="AH22" i="2"/>
  <c r="AH23" i="2"/>
  <c r="AH24" i="2"/>
  <c r="AH25" i="2"/>
  <c r="AH26" i="2"/>
  <c r="AH27" i="2"/>
  <c r="AH28" i="2"/>
  <c r="AH29" i="2"/>
  <c r="AH30" i="2"/>
  <c r="AH5" i="2"/>
  <c r="AE6" i="2"/>
  <c r="AE7" i="2"/>
  <c r="AE8" i="2"/>
  <c r="AE9" i="2"/>
  <c r="AE10" i="2"/>
  <c r="AE11" i="2"/>
  <c r="AE12" i="2"/>
  <c r="AE13" i="2"/>
  <c r="AE14" i="2"/>
  <c r="AE15" i="2"/>
  <c r="AE16" i="2"/>
  <c r="AE17" i="2"/>
  <c r="AE18" i="2"/>
  <c r="AE19" i="2"/>
  <c r="AE20" i="2"/>
  <c r="AE21" i="2"/>
  <c r="AE22" i="2"/>
  <c r="AE23" i="2"/>
  <c r="AE24" i="2"/>
  <c r="AE25" i="2"/>
  <c r="AE26" i="2"/>
  <c r="AE27" i="2"/>
  <c r="AE28" i="2"/>
  <c r="AE29" i="2"/>
  <c r="AE30" i="2"/>
  <c r="AE5" i="2"/>
  <c r="T52" i="22" l="1"/>
  <c r="Q52" i="22"/>
  <c r="J52" i="22"/>
  <c r="T51" i="22"/>
  <c r="Q51" i="22"/>
  <c r="J51" i="22"/>
  <c r="T50" i="22"/>
  <c r="Q50" i="22"/>
  <c r="J50" i="22"/>
  <c r="T49" i="22"/>
  <c r="Q49" i="22"/>
  <c r="J49" i="22"/>
  <c r="T48" i="22"/>
  <c r="Q48" i="22"/>
  <c r="J48" i="22"/>
  <c r="T47" i="22"/>
  <c r="Q47" i="22"/>
  <c r="J47" i="22"/>
  <c r="T46" i="22"/>
  <c r="Q46" i="22"/>
  <c r="J46" i="22"/>
  <c r="T45" i="22"/>
  <c r="Q45" i="22"/>
  <c r="J45" i="22"/>
  <c r="T44" i="22"/>
  <c r="Q44" i="22"/>
  <c r="J44" i="22"/>
  <c r="T43" i="22"/>
  <c r="Q43" i="22"/>
  <c r="J43" i="22"/>
  <c r="T42" i="22"/>
  <c r="Q42" i="22"/>
  <c r="J42" i="22"/>
  <c r="T41" i="22"/>
  <c r="Q41" i="22"/>
  <c r="J41" i="22"/>
  <c r="T40" i="22"/>
  <c r="Q40" i="22"/>
  <c r="J40" i="22"/>
  <c r="T39" i="22"/>
  <c r="Q39" i="22"/>
  <c r="J39" i="22"/>
  <c r="T38" i="22"/>
  <c r="Q38" i="22"/>
  <c r="J38" i="22"/>
  <c r="T37" i="22"/>
  <c r="Q37" i="22"/>
  <c r="J37" i="22"/>
  <c r="T36" i="22"/>
  <c r="Q36" i="22"/>
  <c r="J36" i="22"/>
  <c r="T35" i="22"/>
  <c r="Q35" i="22"/>
  <c r="J35" i="22"/>
  <c r="T34" i="22"/>
  <c r="Q34" i="22"/>
  <c r="J34" i="22"/>
  <c r="T33" i="22"/>
  <c r="Q33" i="22"/>
  <c r="J33" i="22"/>
  <c r="T32" i="22"/>
  <c r="Q32" i="22"/>
  <c r="J32" i="22"/>
  <c r="T31" i="22"/>
  <c r="Q31" i="22"/>
  <c r="J31" i="22"/>
  <c r="T30" i="22"/>
  <c r="Q30" i="22"/>
  <c r="J30" i="22"/>
  <c r="T29" i="22"/>
  <c r="Q29" i="22"/>
  <c r="J29" i="22"/>
  <c r="T28" i="22"/>
  <c r="Q28" i="22"/>
  <c r="J28" i="22"/>
  <c r="T27" i="22"/>
  <c r="Q27" i="22"/>
  <c r="J27" i="22"/>
  <c r="T26" i="22"/>
  <c r="Q26" i="22"/>
  <c r="J26" i="22"/>
  <c r="T25" i="22"/>
  <c r="Q25" i="22"/>
  <c r="J25" i="22"/>
  <c r="T24" i="22"/>
  <c r="Q24" i="22"/>
  <c r="J24" i="22"/>
  <c r="T23" i="22"/>
  <c r="Q23" i="22"/>
  <c r="J23" i="22"/>
  <c r="T22" i="22"/>
  <c r="Q22" i="22"/>
  <c r="J22" i="22"/>
  <c r="T21" i="22"/>
  <c r="Q21" i="22"/>
  <c r="J21" i="22"/>
  <c r="T20" i="22"/>
  <c r="Q20" i="22"/>
  <c r="J20" i="22"/>
  <c r="T19" i="22"/>
  <c r="Q19" i="22"/>
  <c r="J19" i="22"/>
  <c r="T18" i="22"/>
  <c r="Q18" i="22"/>
  <c r="J18" i="22"/>
  <c r="T17" i="22"/>
  <c r="Q17" i="22"/>
  <c r="J17" i="22"/>
  <c r="T16" i="22"/>
  <c r="Q16" i="22"/>
  <c r="J16" i="22"/>
  <c r="T15" i="22"/>
  <c r="Q15" i="22"/>
  <c r="J15" i="22"/>
  <c r="T14" i="22"/>
  <c r="Q14" i="22"/>
  <c r="J14" i="22"/>
  <c r="T13" i="22"/>
  <c r="Q13" i="22"/>
  <c r="J13" i="22"/>
  <c r="T12" i="22"/>
  <c r="Q12" i="22"/>
  <c r="J12" i="22"/>
  <c r="T11" i="22"/>
  <c r="Q11" i="22"/>
  <c r="J11" i="22"/>
  <c r="T10" i="22"/>
  <c r="Q10" i="22"/>
  <c r="J10" i="22"/>
  <c r="T9" i="22"/>
  <c r="Q9" i="22"/>
  <c r="J9" i="22"/>
  <c r="T8" i="22"/>
  <c r="Q8" i="22"/>
  <c r="J8" i="22"/>
  <c r="T7" i="22"/>
  <c r="Q7" i="22"/>
  <c r="J7" i="22"/>
  <c r="T6" i="22"/>
  <c r="Q6" i="22"/>
  <c r="J6" i="22"/>
  <c r="T5" i="22"/>
  <c r="Q5" i="22"/>
  <c r="J5" i="22"/>
  <c r="T3" i="22"/>
  <c r="P20" i="15" s="1"/>
  <c r="S3" i="22"/>
  <c r="O20" i="15" s="1"/>
  <c r="R3" i="22"/>
  <c r="N20" i="15" s="1"/>
  <c r="Q3" i="22"/>
  <c r="M20" i="15" s="1"/>
  <c r="P3" i="22"/>
  <c r="L20" i="15" s="1"/>
  <c r="O3" i="22"/>
  <c r="K20" i="15" s="1"/>
  <c r="N3" i="22"/>
  <c r="I20" i="15" s="1"/>
  <c r="J3" i="22"/>
  <c r="I3" i="22"/>
  <c r="M2" i="22"/>
  <c r="B2" i="22"/>
  <c r="A2" i="22"/>
  <c r="T52" i="23"/>
  <c r="Q52" i="23"/>
  <c r="J52" i="23"/>
  <c r="T51" i="23"/>
  <c r="Q51" i="23"/>
  <c r="J51" i="23"/>
  <c r="T50" i="23"/>
  <c r="Q50" i="23"/>
  <c r="J50" i="23"/>
  <c r="T49" i="23"/>
  <c r="Q49" i="23"/>
  <c r="J49" i="23"/>
  <c r="T48" i="23"/>
  <c r="Q48" i="23"/>
  <c r="J48" i="23"/>
  <c r="T47" i="23"/>
  <c r="Q47" i="23"/>
  <c r="J47" i="23"/>
  <c r="T46" i="23"/>
  <c r="Q46" i="23"/>
  <c r="J46" i="23"/>
  <c r="T45" i="23"/>
  <c r="Q45" i="23"/>
  <c r="J45" i="23"/>
  <c r="T44" i="23"/>
  <c r="Q44" i="23"/>
  <c r="J44" i="23"/>
  <c r="T43" i="23"/>
  <c r="Q43" i="23"/>
  <c r="J43" i="23"/>
  <c r="T42" i="23"/>
  <c r="Q42" i="23"/>
  <c r="J42" i="23"/>
  <c r="T41" i="23"/>
  <c r="Q41" i="23"/>
  <c r="J41" i="23"/>
  <c r="T40" i="23"/>
  <c r="Q40" i="23"/>
  <c r="J40" i="23"/>
  <c r="T39" i="23"/>
  <c r="Q39" i="23"/>
  <c r="J39" i="23"/>
  <c r="T38" i="23"/>
  <c r="Q38" i="23"/>
  <c r="J38" i="23"/>
  <c r="T37" i="23"/>
  <c r="Q37" i="23"/>
  <c r="J37" i="23"/>
  <c r="T36" i="23"/>
  <c r="Q36" i="23"/>
  <c r="J36" i="23"/>
  <c r="T35" i="23"/>
  <c r="Q35" i="23"/>
  <c r="J35" i="23"/>
  <c r="T34" i="23"/>
  <c r="Q34" i="23"/>
  <c r="J34" i="23"/>
  <c r="T33" i="23"/>
  <c r="Q33" i="23"/>
  <c r="J33" i="23"/>
  <c r="T32" i="23"/>
  <c r="Q32" i="23"/>
  <c r="J32" i="23"/>
  <c r="T31" i="23"/>
  <c r="Q31" i="23"/>
  <c r="J31" i="23"/>
  <c r="T30" i="23"/>
  <c r="Q30" i="23"/>
  <c r="J30" i="23"/>
  <c r="T29" i="23"/>
  <c r="Q29" i="23"/>
  <c r="J29" i="23"/>
  <c r="T28" i="23"/>
  <c r="Q28" i="23"/>
  <c r="J28" i="23"/>
  <c r="T27" i="23"/>
  <c r="Q27" i="23"/>
  <c r="J27" i="23"/>
  <c r="T26" i="23"/>
  <c r="Q26" i="23"/>
  <c r="J26" i="23"/>
  <c r="T25" i="23"/>
  <c r="Q25" i="23"/>
  <c r="J25" i="23"/>
  <c r="T24" i="23"/>
  <c r="Q24" i="23"/>
  <c r="J24" i="23"/>
  <c r="T23" i="23"/>
  <c r="Q23" i="23"/>
  <c r="J23" i="23"/>
  <c r="T22" i="23"/>
  <c r="Q22" i="23"/>
  <c r="J22" i="23"/>
  <c r="T21" i="23"/>
  <c r="Q21" i="23"/>
  <c r="J21" i="23"/>
  <c r="T20" i="23"/>
  <c r="Q20" i="23"/>
  <c r="J20" i="23"/>
  <c r="T19" i="23"/>
  <c r="Q19" i="23"/>
  <c r="J19" i="23"/>
  <c r="T18" i="23"/>
  <c r="Q18" i="23"/>
  <c r="J18" i="23"/>
  <c r="T17" i="23"/>
  <c r="Q17" i="23"/>
  <c r="J17" i="23"/>
  <c r="T16" i="23"/>
  <c r="Q16" i="23"/>
  <c r="J16" i="23"/>
  <c r="T15" i="23"/>
  <c r="Q15" i="23"/>
  <c r="J15" i="23"/>
  <c r="T14" i="23"/>
  <c r="Q14" i="23"/>
  <c r="J14" i="23"/>
  <c r="T13" i="23"/>
  <c r="Q13" i="23"/>
  <c r="J13" i="23"/>
  <c r="T12" i="23"/>
  <c r="Q12" i="23"/>
  <c r="J12" i="23"/>
  <c r="T11" i="23"/>
  <c r="Q11" i="23"/>
  <c r="J11" i="23"/>
  <c r="T10" i="23"/>
  <c r="Q10" i="23"/>
  <c r="J10" i="23"/>
  <c r="T9" i="23"/>
  <c r="Q9" i="23"/>
  <c r="J9" i="23"/>
  <c r="T8" i="23"/>
  <c r="Q8" i="23"/>
  <c r="J8" i="23"/>
  <c r="T7" i="23"/>
  <c r="Q7" i="23"/>
  <c r="J7" i="23"/>
  <c r="T6" i="23"/>
  <c r="Q6" i="23"/>
  <c r="J6" i="23"/>
  <c r="T5" i="23"/>
  <c r="Q5" i="23"/>
  <c r="J5" i="23"/>
  <c r="T3" i="23"/>
  <c r="P19" i="15" s="1"/>
  <c r="S3" i="23"/>
  <c r="O19" i="15" s="1"/>
  <c r="R3" i="23"/>
  <c r="N19" i="15" s="1"/>
  <c r="Q3" i="23"/>
  <c r="M19" i="15" s="1"/>
  <c r="P3" i="23"/>
  <c r="L19" i="15" s="1"/>
  <c r="O3" i="23"/>
  <c r="K19" i="15" s="1"/>
  <c r="N3" i="23"/>
  <c r="I19" i="15" s="1"/>
  <c r="J3" i="23"/>
  <c r="I3" i="23"/>
  <c r="M2" i="23"/>
  <c r="B2" i="23"/>
  <c r="A2" i="23"/>
  <c r="T52" i="12"/>
  <c r="Q52" i="12"/>
  <c r="J52" i="12"/>
  <c r="T51" i="12"/>
  <c r="Q51" i="12"/>
  <c r="J51" i="12"/>
  <c r="T50" i="12"/>
  <c r="Q50" i="12"/>
  <c r="J50" i="12"/>
  <c r="T49" i="12"/>
  <c r="Q49" i="12"/>
  <c r="J49" i="12"/>
  <c r="T48" i="12"/>
  <c r="Q48" i="12"/>
  <c r="J48" i="12"/>
  <c r="T47" i="12"/>
  <c r="Q47" i="12"/>
  <c r="J47" i="12"/>
  <c r="T46" i="12"/>
  <c r="Q46" i="12"/>
  <c r="J46" i="12"/>
  <c r="T45" i="12"/>
  <c r="Q45" i="12"/>
  <c r="J45" i="12"/>
  <c r="T44" i="12"/>
  <c r="Q44" i="12"/>
  <c r="J44" i="12"/>
  <c r="T43" i="12"/>
  <c r="Q43" i="12"/>
  <c r="J43" i="12"/>
  <c r="T42" i="12"/>
  <c r="Q42" i="12"/>
  <c r="J42" i="12"/>
  <c r="T41" i="12"/>
  <c r="Q41" i="12"/>
  <c r="J41" i="12"/>
  <c r="T40" i="12"/>
  <c r="Q40" i="12"/>
  <c r="J40" i="12"/>
  <c r="T39" i="12"/>
  <c r="Q39" i="12"/>
  <c r="J39" i="12"/>
  <c r="T38" i="12"/>
  <c r="Q38" i="12"/>
  <c r="J38" i="12"/>
  <c r="T37" i="12"/>
  <c r="Q37" i="12"/>
  <c r="J37" i="12"/>
  <c r="T36" i="12"/>
  <c r="Q36" i="12"/>
  <c r="J36" i="12"/>
  <c r="T35" i="12"/>
  <c r="Q35" i="12"/>
  <c r="J35" i="12"/>
  <c r="T34" i="12"/>
  <c r="Q34" i="12"/>
  <c r="J34" i="12"/>
  <c r="T33" i="12"/>
  <c r="Q33" i="12"/>
  <c r="J33" i="12"/>
  <c r="T32" i="12"/>
  <c r="Q32" i="12"/>
  <c r="J32" i="12"/>
  <c r="T31" i="12"/>
  <c r="Q31" i="12"/>
  <c r="J31" i="12"/>
  <c r="T30" i="12"/>
  <c r="Q30" i="12"/>
  <c r="J30" i="12"/>
  <c r="T29" i="12"/>
  <c r="Q29" i="12"/>
  <c r="J29" i="12"/>
  <c r="T28" i="12"/>
  <c r="Q28" i="12"/>
  <c r="J28" i="12"/>
  <c r="T27" i="12"/>
  <c r="Q27" i="12"/>
  <c r="J27" i="12"/>
  <c r="T26" i="12"/>
  <c r="Q26" i="12"/>
  <c r="J26" i="12"/>
  <c r="T25" i="12"/>
  <c r="Q25" i="12"/>
  <c r="J25" i="12"/>
  <c r="T24" i="12"/>
  <c r="Q24" i="12"/>
  <c r="J24" i="12"/>
  <c r="T23" i="12"/>
  <c r="Q23" i="12"/>
  <c r="J23" i="12"/>
  <c r="T22" i="12"/>
  <c r="Q22" i="12"/>
  <c r="J22" i="12"/>
  <c r="T21" i="12"/>
  <c r="Q21" i="12"/>
  <c r="J21" i="12"/>
  <c r="T20" i="12"/>
  <c r="Q20" i="12"/>
  <c r="J20" i="12"/>
  <c r="T19" i="12"/>
  <c r="Q19" i="12"/>
  <c r="J19" i="12"/>
  <c r="T18" i="12"/>
  <c r="Q18" i="12"/>
  <c r="J18" i="12"/>
  <c r="T17" i="12"/>
  <c r="Q17" i="12"/>
  <c r="J17" i="12"/>
  <c r="T16" i="12"/>
  <c r="Q16" i="12"/>
  <c r="J16" i="12"/>
  <c r="T15" i="12"/>
  <c r="Q15" i="12"/>
  <c r="J15" i="12"/>
  <c r="T14" i="12"/>
  <c r="Q14" i="12"/>
  <c r="J14" i="12"/>
  <c r="T13" i="12"/>
  <c r="Q13" i="12"/>
  <c r="J13" i="12"/>
  <c r="T12" i="12"/>
  <c r="Q12" i="12"/>
  <c r="J12" i="12"/>
  <c r="T11" i="12"/>
  <c r="Q11" i="12"/>
  <c r="J11" i="12"/>
  <c r="T10" i="12"/>
  <c r="Q10" i="12"/>
  <c r="J10" i="12"/>
  <c r="T9" i="12"/>
  <c r="Q9" i="12"/>
  <c r="J9" i="12"/>
  <c r="T8" i="12"/>
  <c r="Q8" i="12"/>
  <c r="J8" i="12"/>
  <c r="T7" i="12"/>
  <c r="Q7" i="12"/>
  <c r="J7" i="12"/>
  <c r="T6" i="12"/>
  <c r="Q6" i="12"/>
  <c r="J6" i="12"/>
  <c r="T5" i="12"/>
  <c r="Q5" i="12"/>
  <c r="J5" i="12"/>
  <c r="T3" i="12"/>
  <c r="P18" i="15" s="1"/>
  <c r="S3" i="12"/>
  <c r="O18" i="15" s="1"/>
  <c r="R3" i="12"/>
  <c r="N18" i="15" s="1"/>
  <c r="Q3" i="12"/>
  <c r="M18" i="15" s="1"/>
  <c r="P3" i="12"/>
  <c r="L18" i="15" s="1"/>
  <c r="O3" i="12"/>
  <c r="K18" i="15" s="1"/>
  <c r="N3" i="12"/>
  <c r="I18" i="15" s="1"/>
  <c r="J3" i="12"/>
  <c r="I3" i="12"/>
  <c r="J18" i="15" s="1"/>
  <c r="M2" i="12"/>
  <c r="B2" i="12"/>
  <c r="A2" i="12"/>
  <c r="T52" i="19"/>
  <c r="Q52" i="19"/>
  <c r="J52" i="19"/>
  <c r="T51" i="19"/>
  <c r="Q51" i="19"/>
  <c r="J51" i="19"/>
  <c r="T50" i="19"/>
  <c r="Q50" i="19"/>
  <c r="J50" i="19"/>
  <c r="T49" i="19"/>
  <c r="Q49" i="19"/>
  <c r="J49" i="19"/>
  <c r="T48" i="19"/>
  <c r="Q48" i="19"/>
  <c r="J48" i="19"/>
  <c r="T47" i="19"/>
  <c r="Q47" i="19"/>
  <c r="J47" i="19"/>
  <c r="T46" i="19"/>
  <c r="Q46" i="19"/>
  <c r="J46" i="19"/>
  <c r="T45" i="19"/>
  <c r="Q45" i="19"/>
  <c r="J45" i="19"/>
  <c r="T44" i="19"/>
  <c r="Q44" i="19"/>
  <c r="J44" i="19"/>
  <c r="T43" i="19"/>
  <c r="Q43" i="19"/>
  <c r="J43" i="19"/>
  <c r="T42" i="19"/>
  <c r="Q42" i="19"/>
  <c r="J42" i="19"/>
  <c r="T41" i="19"/>
  <c r="Q41" i="19"/>
  <c r="J41" i="19"/>
  <c r="T40" i="19"/>
  <c r="Q40" i="19"/>
  <c r="J40" i="19"/>
  <c r="T39" i="19"/>
  <c r="Q39" i="19"/>
  <c r="J39" i="19"/>
  <c r="T38" i="19"/>
  <c r="Q38" i="19"/>
  <c r="J38" i="19"/>
  <c r="T37" i="19"/>
  <c r="Q37" i="19"/>
  <c r="J37" i="19"/>
  <c r="T36" i="19"/>
  <c r="Q36" i="19"/>
  <c r="J36" i="19"/>
  <c r="T35" i="19"/>
  <c r="Q35" i="19"/>
  <c r="J35" i="19"/>
  <c r="T34" i="19"/>
  <c r="Q34" i="19"/>
  <c r="J34" i="19"/>
  <c r="T33" i="19"/>
  <c r="Q33" i="19"/>
  <c r="J33" i="19"/>
  <c r="T32" i="19"/>
  <c r="Q32" i="19"/>
  <c r="J32" i="19"/>
  <c r="T31" i="19"/>
  <c r="Q31" i="19"/>
  <c r="J31" i="19"/>
  <c r="T30" i="19"/>
  <c r="Q30" i="19"/>
  <c r="J30" i="19"/>
  <c r="T29" i="19"/>
  <c r="Q29" i="19"/>
  <c r="J29" i="19"/>
  <c r="T28" i="19"/>
  <c r="Q28" i="19"/>
  <c r="J28" i="19"/>
  <c r="T27" i="19"/>
  <c r="Q27" i="19"/>
  <c r="J27" i="19"/>
  <c r="T26" i="19"/>
  <c r="Q26" i="19"/>
  <c r="J26" i="19"/>
  <c r="T25" i="19"/>
  <c r="Q25" i="19"/>
  <c r="J25" i="19"/>
  <c r="T24" i="19"/>
  <c r="Q24" i="19"/>
  <c r="J24" i="19"/>
  <c r="T23" i="19"/>
  <c r="Q23" i="19"/>
  <c r="J23" i="19"/>
  <c r="T22" i="19"/>
  <c r="Q22" i="19"/>
  <c r="J22" i="19"/>
  <c r="T21" i="19"/>
  <c r="Q21" i="19"/>
  <c r="J21" i="19"/>
  <c r="T20" i="19"/>
  <c r="Q20" i="19"/>
  <c r="J20" i="19"/>
  <c r="T19" i="19"/>
  <c r="Q19" i="19"/>
  <c r="J19" i="19"/>
  <c r="T18" i="19"/>
  <c r="Q18" i="19"/>
  <c r="J18" i="19"/>
  <c r="T17" i="19"/>
  <c r="Q17" i="19"/>
  <c r="J17" i="19"/>
  <c r="T16" i="19"/>
  <c r="Q16" i="19"/>
  <c r="J16" i="19"/>
  <c r="T15" i="19"/>
  <c r="Q15" i="19"/>
  <c r="J15" i="19"/>
  <c r="T14" i="19"/>
  <c r="Q14" i="19"/>
  <c r="J14" i="19"/>
  <c r="T13" i="19"/>
  <c r="Q13" i="19"/>
  <c r="J13" i="19"/>
  <c r="T12" i="19"/>
  <c r="Q12" i="19"/>
  <c r="J12" i="19"/>
  <c r="T11" i="19"/>
  <c r="Q11" i="19"/>
  <c r="J11" i="19"/>
  <c r="T10" i="19"/>
  <c r="Q10" i="19"/>
  <c r="J10" i="19"/>
  <c r="T9" i="19"/>
  <c r="Q9" i="19"/>
  <c r="J9" i="19"/>
  <c r="T8" i="19"/>
  <c r="Q8" i="19"/>
  <c r="J8" i="19"/>
  <c r="T7" i="19"/>
  <c r="Q7" i="19"/>
  <c r="J7" i="19"/>
  <c r="T6" i="19"/>
  <c r="Q6" i="19"/>
  <c r="J6" i="19"/>
  <c r="T5" i="19"/>
  <c r="Q5" i="19"/>
  <c r="J5" i="19"/>
  <c r="T3" i="19"/>
  <c r="P17" i="15" s="1"/>
  <c r="S3" i="19"/>
  <c r="O17" i="15" s="1"/>
  <c r="R3" i="19"/>
  <c r="N17" i="15" s="1"/>
  <c r="Q3" i="19"/>
  <c r="M17" i="15" s="1"/>
  <c r="P3" i="19"/>
  <c r="L17" i="15" s="1"/>
  <c r="O3" i="19"/>
  <c r="K17" i="15" s="1"/>
  <c r="N3" i="19"/>
  <c r="I17" i="15" s="1"/>
  <c r="J3" i="19"/>
  <c r="I3" i="19"/>
  <c r="M2" i="19"/>
  <c r="B2" i="19"/>
  <c r="A2" i="19"/>
  <c r="T52" i="20"/>
  <c r="Q52" i="20"/>
  <c r="J52" i="20"/>
  <c r="T51" i="20"/>
  <c r="Q51" i="20"/>
  <c r="J51" i="20"/>
  <c r="T50" i="20"/>
  <c r="Q50" i="20"/>
  <c r="J50" i="20"/>
  <c r="T49" i="20"/>
  <c r="Q49" i="20"/>
  <c r="J49" i="20"/>
  <c r="T48" i="20"/>
  <c r="Q48" i="20"/>
  <c r="J48" i="20"/>
  <c r="T47" i="20"/>
  <c r="Q47" i="20"/>
  <c r="J47" i="20"/>
  <c r="T46" i="20"/>
  <c r="Q46" i="20"/>
  <c r="J46" i="20"/>
  <c r="T45" i="20"/>
  <c r="Q45" i="20"/>
  <c r="J45" i="20"/>
  <c r="T44" i="20"/>
  <c r="Q44" i="20"/>
  <c r="J44" i="20"/>
  <c r="T43" i="20"/>
  <c r="Q43" i="20"/>
  <c r="J43" i="20"/>
  <c r="T42" i="20"/>
  <c r="Q42" i="20"/>
  <c r="J42" i="20"/>
  <c r="T41" i="20"/>
  <c r="Q41" i="20"/>
  <c r="J41" i="20"/>
  <c r="T40" i="20"/>
  <c r="Q40" i="20"/>
  <c r="J40" i="20"/>
  <c r="T39" i="20"/>
  <c r="Q39" i="20"/>
  <c r="J39" i="20"/>
  <c r="T38" i="20"/>
  <c r="Q38" i="20"/>
  <c r="J38" i="20"/>
  <c r="T37" i="20"/>
  <c r="Q37" i="20"/>
  <c r="J37" i="20"/>
  <c r="T36" i="20"/>
  <c r="Q36" i="20"/>
  <c r="J36" i="20"/>
  <c r="T35" i="20"/>
  <c r="Q35" i="20"/>
  <c r="J35" i="20"/>
  <c r="T34" i="20"/>
  <c r="Q34" i="20"/>
  <c r="J34" i="20"/>
  <c r="T33" i="20"/>
  <c r="Q33" i="20"/>
  <c r="J33" i="20"/>
  <c r="T32" i="20"/>
  <c r="Q32" i="20"/>
  <c r="J32" i="20"/>
  <c r="T31" i="20"/>
  <c r="Q31" i="20"/>
  <c r="J31" i="20"/>
  <c r="T30" i="20"/>
  <c r="Q30" i="20"/>
  <c r="J30" i="20"/>
  <c r="T29" i="20"/>
  <c r="Q29" i="20"/>
  <c r="J29" i="20"/>
  <c r="T28" i="20"/>
  <c r="Q28" i="20"/>
  <c r="J28" i="20"/>
  <c r="T27" i="20"/>
  <c r="Q27" i="20"/>
  <c r="J27" i="20"/>
  <c r="T26" i="20"/>
  <c r="Q26" i="20"/>
  <c r="J26" i="20"/>
  <c r="T25" i="20"/>
  <c r="Q25" i="20"/>
  <c r="J25" i="20"/>
  <c r="T24" i="20"/>
  <c r="Q24" i="20"/>
  <c r="J24" i="20"/>
  <c r="T23" i="20"/>
  <c r="Q23" i="20"/>
  <c r="J23" i="20"/>
  <c r="T22" i="20"/>
  <c r="Q22" i="20"/>
  <c r="J22" i="20"/>
  <c r="T21" i="20"/>
  <c r="Q21" i="20"/>
  <c r="J21" i="20"/>
  <c r="T20" i="20"/>
  <c r="Q20" i="20"/>
  <c r="J20" i="20"/>
  <c r="T19" i="20"/>
  <c r="Q19" i="20"/>
  <c r="J19" i="20"/>
  <c r="T18" i="20"/>
  <c r="Q18" i="20"/>
  <c r="J18" i="20"/>
  <c r="T17" i="20"/>
  <c r="Q17" i="20"/>
  <c r="J17" i="20"/>
  <c r="T16" i="20"/>
  <c r="Q16" i="20"/>
  <c r="J16" i="20"/>
  <c r="T15" i="20"/>
  <c r="Q15" i="20"/>
  <c r="J15" i="20"/>
  <c r="T14" i="20"/>
  <c r="Q14" i="20"/>
  <c r="J14" i="20"/>
  <c r="T13" i="20"/>
  <c r="Q13" i="20"/>
  <c r="J13" i="20"/>
  <c r="T12" i="20"/>
  <c r="Q12" i="20"/>
  <c r="J12" i="20"/>
  <c r="T11" i="20"/>
  <c r="Q11" i="20"/>
  <c r="J11" i="20"/>
  <c r="T10" i="20"/>
  <c r="Q10" i="20"/>
  <c r="J10" i="20"/>
  <c r="T9" i="20"/>
  <c r="Q9" i="20"/>
  <c r="J9" i="20"/>
  <c r="T8" i="20"/>
  <c r="Q8" i="20"/>
  <c r="J8" i="20"/>
  <c r="T7" i="20"/>
  <c r="Q7" i="20"/>
  <c r="J7" i="20"/>
  <c r="T6" i="20"/>
  <c r="Q6" i="20"/>
  <c r="J6" i="20"/>
  <c r="T5" i="20"/>
  <c r="Q5" i="20"/>
  <c r="J5" i="20"/>
  <c r="T3" i="20"/>
  <c r="P16" i="15" s="1"/>
  <c r="S3" i="20"/>
  <c r="O16" i="15" s="1"/>
  <c r="R3" i="20"/>
  <c r="N16" i="15" s="1"/>
  <c r="Q3" i="20"/>
  <c r="M16" i="15" s="1"/>
  <c r="P3" i="20"/>
  <c r="L16" i="15" s="1"/>
  <c r="O3" i="20"/>
  <c r="K16" i="15" s="1"/>
  <c r="N3" i="20"/>
  <c r="I16" i="15" s="1"/>
  <c r="J3" i="20"/>
  <c r="I3" i="20"/>
  <c r="M2" i="20"/>
  <c r="B2" i="20"/>
  <c r="A2" i="20"/>
  <c r="T52" i="18"/>
  <c r="Q52" i="18"/>
  <c r="J52" i="18"/>
  <c r="T51" i="18"/>
  <c r="Q51" i="18"/>
  <c r="J51" i="18"/>
  <c r="T50" i="18"/>
  <c r="Q50" i="18"/>
  <c r="J50" i="18"/>
  <c r="T49" i="18"/>
  <c r="Q49" i="18"/>
  <c r="J49" i="18"/>
  <c r="T48" i="18"/>
  <c r="Q48" i="18"/>
  <c r="J48" i="18"/>
  <c r="T47" i="18"/>
  <c r="Q47" i="18"/>
  <c r="J47" i="18"/>
  <c r="T46" i="18"/>
  <c r="Q46" i="18"/>
  <c r="J46" i="18"/>
  <c r="T45" i="18"/>
  <c r="Q45" i="18"/>
  <c r="J45" i="18"/>
  <c r="T44" i="18"/>
  <c r="Q44" i="18"/>
  <c r="J44" i="18"/>
  <c r="T43" i="18"/>
  <c r="Q43" i="18"/>
  <c r="J43" i="18"/>
  <c r="T42" i="18"/>
  <c r="Q42" i="18"/>
  <c r="J42" i="18"/>
  <c r="T41" i="18"/>
  <c r="Q41" i="18"/>
  <c r="J41" i="18"/>
  <c r="T40" i="18"/>
  <c r="Q40" i="18"/>
  <c r="J40" i="18"/>
  <c r="T39" i="18"/>
  <c r="Q39" i="18"/>
  <c r="J39" i="18"/>
  <c r="T38" i="18"/>
  <c r="Q38" i="18"/>
  <c r="J38" i="18"/>
  <c r="T37" i="18"/>
  <c r="Q37" i="18"/>
  <c r="J37" i="18"/>
  <c r="T36" i="18"/>
  <c r="Q36" i="18"/>
  <c r="J36" i="18"/>
  <c r="T35" i="18"/>
  <c r="Q35" i="18"/>
  <c r="J35" i="18"/>
  <c r="T34" i="18"/>
  <c r="Q34" i="18"/>
  <c r="J34" i="18"/>
  <c r="T33" i="18"/>
  <c r="Q33" i="18"/>
  <c r="J33" i="18"/>
  <c r="T32" i="18"/>
  <c r="Q32" i="18"/>
  <c r="J32" i="18"/>
  <c r="T31" i="18"/>
  <c r="Q31" i="18"/>
  <c r="J31" i="18"/>
  <c r="T30" i="18"/>
  <c r="Q30" i="18"/>
  <c r="J30" i="18"/>
  <c r="T29" i="18"/>
  <c r="Q29" i="18"/>
  <c r="J29" i="18"/>
  <c r="T28" i="18"/>
  <c r="Q28" i="18"/>
  <c r="J28" i="18"/>
  <c r="T27" i="18"/>
  <c r="Q27" i="18"/>
  <c r="J27" i="18"/>
  <c r="T26" i="18"/>
  <c r="Q26" i="18"/>
  <c r="J26" i="18"/>
  <c r="T25" i="18"/>
  <c r="Q25" i="18"/>
  <c r="J25" i="18"/>
  <c r="T24" i="18"/>
  <c r="Q24" i="18"/>
  <c r="J24" i="18"/>
  <c r="T23" i="18"/>
  <c r="Q23" i="18"/>
  <c r="J23" i="18"/>
  <c r="T22" i="18"/>
  <c r="Q22" i="18"/>
  <c r="J22" i="18"/>
  <c r="T21" i="18"/>
  <c r="Q21" i="18"/>
  <c r="J21" i="18"/>
  <c r="T20" i="18"/>
  <c r="Q20" i="18"/>
  <c r="J20" i="18"/>
  <c r="T19" i="18"/>
  <c r="Q19" i="18"/>
  <c r="J19" i="18"/>
  <c r="T18" i="18"/>
  <c r="Q18" i="18"/>
  <c r="J18" i="18"/>
  <c r="T17" i="18"/>
  <c r="Q17" i="18"/>
  <c r="J17" i="18"/>
  <c r="T16" i="18"/>
  <c r="Q16" i="18"/>
  <c r="J16" i="18"/>
  <c r="T15" i="18"/>
  <c r="Q15" i="18"/>
  <c r="J15" i="18"/>
  <c r="T14" i="18"/>
  <c r="Q14" i="18"/>
  <c r="J14" i="18"/>
  <c r="T13" i="18"/>
  <c r="Q13" i="18"/>
  <c r="J13" i="18"/>
  <c r="T12" i="18"/>
  <c r="Q12" i="18"/>
  <c r="J12" i="18"/>
  <c r="T11" i="18"/>
  <c r="Q11" i="18"/>
  <c r="J11" i="18"/>
  <c r="T10" i="18"/>
  <c r="Q10" i="18"/>
  <c r="J10" i="18"/>
  <c r="T9" i="18"/>
  <c r="Q9" i="18"/>
  <c r="J9" i="18"/>
  <c r="T8" i="18"/>
  <c r="Q8" i="18"/>
  <c r="J8" i="18"/>
  <c r="T7" i="18"/>
  <c r="Q7" i="18"/>
  <c r="J7" i="18"/>
  <c r="T6" i="18"/>
  <c r="Q6" i="18"/>
  <c r="J6" i="18"/>
  <c r="T5" i="18"/>
  <c r="Q5" i="18"/>
  <c r="J5" i="18"/>
  <c r="T3" i="18"/>
  <c r="P15" i="15" s="1"/>
  <c r="S3" i="18"/>
  <c r="O15" i="15" s="1"/>
  <c r="R3" i="18"/>
  <c r="N15" i="15" s="1"/>
  <c r="Q3" i="18"/>
  <c r="M15" i="15" s="1"/>
  <c r="P3" i="18"/>
  <c r="L15" i="15" s="1"/>
  <c r="O3" i="18"/>
  <c r="K15" i="15" s="1"/>
  <c r="N3" i="18"/>
  <c r="I15" i="15" s="1"/>
  <c r="J3" i="18"/>
  <c r="I3" i="18"/>
  <c r="M2" i="18"/>
  <c r="B2" i="18"/>
  <c r="A2" i="18"/>
  <c r="T52" i="16"/>
  <c r="Q52" i="16"/>
  <c r="J52" i="16"/>
  <c r="T51" i="16"/>
  <c r="Q51" i="16"/>
  <c r="J51" i="16"/>
  <c r="T50" i="16"/>
  <c r="Q50" i="16"/>
  <c r="J50" i="16"/>
  <c r="T49" i="16"/>
  <c r="Q49" i="16"/>
  <c r="J49" i="16"/>
  <c r="T48" i="16"/>
  <c r="Q48" i="16"/>
  <c r="J48" i="16"/>
  <c r="T47" i="16"/>
  <c r="Q47" i="16"/>
  <c r="J47" i="16"/>
  <c r="T46" i="16"/>
  <c r="Q46" i="16"/>
  <c r="J46" i="16"/>
  <c r="T45" i="16"/>
  <c r="Q45" i="16"/>
  <c r="J45" i="16"/>
  <c r="T44" i="16"/>
  <c r="Q44" i="16"/>
  <c r="J44" i="16"/>
  <c r="T43" i="16"/>
  <c r="Q43" i="16"/>
  <c r="J43" i="16"/>
  <c r="T42" i="16"/>
  <c r="Q42" i="16"/>
  <c r="J42" i="16"/>
  <c r="T41" i="16"/>
  <c r="Q41" i="16"/>
  <c r="J41" i="16"/>
  <c r="T40" i="16"/>
  <c r="Q40" i="16"/>
  <c r="J40" i="16"/>
  <c r="T39" i="16"/>
  <c r="Q39" i="16"/>
  <c r="J39" i="16"/>
  <c r="T38" i="16"/>
  <c r="Q38" i="16"/>
  <c r="J38" i="16"/>
  <c r="T37" i="16"/>
  <c r="Q37" i="16"/>
  <c r="J37" i="16"/>
  <c r="T36" i="16"/>
  <c r="Q36" i="16"/>
  <c r="J36" i="16"/>
  <c r="T35" i="16"/>
  <c r="Q35" i="16"/>
  <c r="J35" i="16"/>
  <c r="T34" i="16"/>
  <c r="Q34" i="16"/>
  <c r="J34" i="16"/>
  <c r="T33" i="16"/>
  <c r="Q33" i="16"/>
  <c r="J33" i="16"/>
  <c r="T32" i="16"/>
  <c r="Q32" i="16"/>
  <c r="J32" i="16"/>
  <c r="T31" i="16"/>
  <c r="Q31" i="16"/>
  <c r="J31" i="16"/>
  <c r="T30" i="16"/>
  <c r="Q30" i="16"/>
  <c r="J30" i="16"/>
  <c r="T29" i="16"/>
  <c r="Q29" i="16"/>
  <c r="J29" i="16"/>
  <c r="T28" i="16"/>
  <c r="Q28" i="16"/>
  <c r="J28" i="16"/>
  <c r="T27" i="16"/>
  <c r="Q27" i="16"/>
  <c r="J27" i="16"/>
  <c r="T26" i="16"/>
  <c r="Q26" i="16"/>
  <c r="J26" i="16"/>
  <c r="T25" i="16"/>
  <c r="Q25" i="16"/>
  <c r="J25" i="16"/>
  <c r="T24" i="16"/>
  <c r="Q24" i="16"/>
  <c r="J24" i="16"/>
  <c r="T23" i="16"/>
  <c r="Q23" i="16"/>
  <c r="J23" i="16"/>
  <c r="T22" i="16"/>
  <c r="Q22" i="16"/>
  <c r="J22" i="16"/>
  <c r="T21" i="16"/>
  <c r="Q21" i="16"/>
  <c r="J21" i="16"/>
  <c r="T20" i="16"/>
  <c r="Q20" i="16"/>
  <c r="J20" i="16"/>
  <c r="T19" i="16"/>
  <c r="Q19" i="16"/>
  <c r="J19" i="16"/>
  <c r="T18" i="16"/>
  <c r="Q18" i="16"/>
  <c r="J18" i="16"/>
  <c r="T17" i="16"/>
  <c r="Q17" i="16"/>
  <c r="J17" i="16"/>
  <c r="T16" i="16"/>
  <c r="Q16" i="16"/>
  <c r="J16" i="16"/>
  <c r="T15" i="16"/>
  <c r="Q15" i="16"/>
  <c r="J15" i="16"/>
  <c r="T14" i="16"/>
  <c r="Q14" i="16"/>
  <c r="J14" i="16"/>
  <c r="T13" i="16"/>
  <c r="Q13" i="16"/>
  <c r="J13" i="16"/>
  <c r="T12" i="16"/>
  <c r="Q12" i="16"/>
  <c r="J12" i="16"/>
  <c r="T11" i="16"/>
  <c r="Q11" i="16"/>
  <c r="J11" i="16"/>
  <c r="T10" i="16"/>
  <c r="Q10" i="16"/>
  <c r="J10" i="16"/>
  <c r="T9" i="16"/>
  <c r="Q9" i="16"/>
  <c r="J9" i="16"/>
  <c r="T8" i="16"/>
  <c r="Q8" i="16"/>
  <c r="J8" i="16"/>
  <c r="T7" i="16"/>
  <c r="Q7" i="16"/>
  <c r="J7" i="16"/>
  <c r="T6" i="16"/>
  <c r="Q6" i="16"/>
  <c r="J6" i="16"/>
  <c r="T5" i="16"/>
  <c r="Q5" i="16"/>
  <c r="J5" i="16"/>
  <c r="T3" i="16"/>
  <c r="P14" i="15" s="1"/>
  <c r="S3" i="16"/>
  <c r="O14" i="15" s="1"/>
  <c r="R3" i="16"/>
  <c r="N14" i="15" s="1"/>
  <c r="Q3" i="16"/>
  <c r="M14" i="15" s="1"/>
  <c r="P3" i="16"/>
  <c r="L14" i="15" s="1"/>
  <c r="O3" i="16"/>
  <c r="K14" i="15" s="1"/>
  <c r="N3" i="16"/>
  <c r="I14" i="15" s="1"/>
  <c r="J3" i="16"/>
  <c r="I3" i="16"/>
  <c r="M2" i="16"/>
  <c r="B2" i="16"/>
  <c r="A2" i="16"/>
  <c r="T52" i="17"/>
  <c r="Q52" i="17"/>
  <c r="J52" i="17"/>
  <c r="T51" i="17"/>
  <c r="Q51" i="17"/>
  <c r="J51" i="17"/>
  <c r="T50" i="17"/>
  <c r="Q50" i="17"/>
  <c r="J50" i="17"/>
  <c r="T49" i="17"/>
  <c r="Q49" i="17"/>
  <c r="J49" i="17"/>
  <c r="T48" i="17"/>
  <c r="Q48" i="17"/>
  <c r="J48" i="17"/>
  <c r="T47" i="17"/>
  <c r="Q47" i="17"/>
  <c r="J47" i="17"/>
  <c r="T46" i="17"/>
  <c r="Q46" i="17"/>
  <c r="J46" i="17"/>
  <c r="T45" i="17"/>
  <c r="Q45" i="17"/>
  <c r="J45" i="17"/>
  <c r="T44" i="17"/>
  <c r="Q44" i="17"/>
  <c r="J44" i="17"/>
  <c r="T43" i="17"/>
  <c r="Q43" i="17"/>
  <c r="J43" i="17"/>
  <c r="T42" i="17"/>
  <c r="Q42" i="17"/>
  <c r="J42" i="17"/>
  <c r="T41" i="17"/>
  <c r="Q41" i="17"/>
  <c r="J41" i="17"/>
  <c r="T40" i="17"/>
  <c r="Q40" i="17"/>
  <c r="J40" i="17"/>
  <c r="T39" i="17"/>
  <c r="Q39" i="17"/>
  <c r="J39" i="17"/>
  <c r="T38" i="17"/>
  <c r="Q38" i="17"/>
  <c r="J38" i="17"/>
  <c r="T37" i="17"/>
  <c r="Q37" i="17"/>
  <c r="J37" i="17"/>
  <c r="T36" i="17"/>
  <c r="Q36" i="17"/>
  <c r="J36" i="17"/>
  <c r="T35" i="17"/>
  <c r="Q35" i="17"/>
  <c r="J35" i="17"/>
  <c r="T34" i="17"/>
  <c r="Q34" i="17"/>
  <c r="J34" i="17"/>
  <c r="T33" i="17"/>
  <c r="Q33" i="17"/>
  <c r="J33" i="17"/>
  <c r="T32" i="17"/>
  <c r="Q32" i="17"/>
  <c r="J32" i="17"/>
  <c r="T31" i="17"/>
  <c r="Q31" i="17"/>
  <c r="J31" i="17"/>
  <c r="T30" i="17"/>
  <c r="Q30" i="17"/>
  <c r="J30" i="17"/>
  <c r="T29" i="17"/>
  <c r="Q29" i="17"/>
  <c r="J29" i="17"/>
  <c r="T28" i="17"/>
  <c r="Q28" i="17"/>
  <c r="J28" i="17"/>
  <c r="T27" i="17"/>
  <c r="Q27" i="17"/>
  <c r="J27" i="17"/>
  <c r="T26" i="17"/>
  <c r="Q26" i="17"/>
  <c r="J26" i="17"/>
  <c r="T25" i="17"/>
  <c r="Q25" i="17"/>
  <c r="J25" i="17"/>
  <c r="T24" i="17"/>
  <c r="Q24" i="17"/>
  <c r="J24" i="17"/>
  <c r="T23" i="17"/>
  <c r="Q23" i="17"/>
  <c r="J23" i="17"/>
  <c r="T22" i="17"/>
  <c r="Q22" i="17"/>
  <c r="J22" i="17"/>
  <c r="T21" i="17"/>
  <c r="Q21" i="17"/>
  <c r="J21" i="17"/>
  <c r="T20" i="17"/>
  <c r="Q20" i="17"/>
  <c r="J20" i="17"/>
  <c r="T19" i="17"/>
  <c r="Q19" i="17"/>
  <c r="J19" i="17"/>
  <c r="T18" i="17"/>
  <c r="Q18" i="17"/>
  <c r="J18" i="17"/>
  <c r="T17" i="17"/>
  <c r="Q17" i="17"/>
  <c r="J17" i="17"/>
  <c r="T16" i="17"/>
  <c r="Q16" i="17"/>
  <c r="J16" i="17"/>
  <c r="T15" i="17"/>
  <c r="Q15" i="17"/>
  <c r="J15" i="17"/>
  <c r="T14" i="17"/>
  <c r="Q14" i="17"/>
  <c r="J14" i="17"/>
  <c r="T13" i="17"/>
  <c r="Q13" i="17"/>
  <c r="J13" i="17"/>
  <c r="T12" i="17"/>
  <c r="Q12" i="17"/>
  <c r="J12" i="17"/>
  <c r="T11" i="17"/>
  <c r="Q11" i="17"/>
  <c r="J11" i="17"/>
  <c r="T10" i="17"/>
  <c r="Q10" i="17"/>
  <c r="J10" i="17"/>
  <c r="T9" i="17"/>
  <c r="Q9" i="17"/>
  <c r="J9" i="17"/>
  <c r="T8" i="17"/>
  <c r="Q8" i="17"/>
  <c r="J8" i="17"/>
  <c r="T7" i="17"/>
  <c r="Q7" i="17"/>
  <c r="J7" i="17"/>
  <c r="T6" i="17"/>
  <c r="Q6" i="17"/>
  <c r="J6" i="17"/>
  <c r="T5" i="17"/>
  <c r="Q5" i="17"/>
  <c r="J5" i="17"/>
  <c r="T3" i="17"/>
  <c r="P13" i="15" s="1"/>
  <c r="S3" i="17"/>
  <c r="O13" i="15" s="1"/>
  <c r="R3" i="17"/>
  <c r="N13" i="15" s="1"/>
  <c r="Q3" i="17"/>
  <c r="M13" i="15" s="1"/>
  <c r="P3" i="17"/>
  <c r="L13" i="15" s="1"/>
  <c r="O3" i="17"/>
  <c r="K13" i="15" s="1"/>
  <c r="N3" i="17"/>
  <c r="I13" i="15" s="1"/>
  <c r="J3" i="17"/>
  <c r="I3" i="17"/>
  <c r="M2" i="17"/>
  <c r="B2" i="17"/>
  <c r="A2" i="17"/>
  <c r="T52" i="21"/>
  <c r="Q52" i="21"/>
  <c r="J52" i="21"/>
  <c r="T51" i="21"/>
  <c r="Q51" i="21"/>
  <c r="J51" i="21"/>
  <c r="T50" i="21"/>
  <c r="Q50" i="21"/>
  <c r="J50" i="21"/>
  <c r="T49" i="21"/>
  <c r="Q49" i="21"/>
  <c r="J49" i="21"/>
  <c r="T48" i="21"/>
  <c r="Q48" i="21"/>
  <c r="J48" i="21"/>
  <c r="T47" i="21"/>
  <c r="Q47" i="21"/>
  <c r="J47" i="21"/>
  <c r="T46" i="21"/>
  <c r="Q46" i="21"/>
  <c r="J46" i="21"/>
  <c r="T45" i="21"/>
  <c r="Q45" i="21"/>
  <c r="J45" i="21"/>
  <c r="T44" i="21"/>
  <c r="Q44" i="21"/>
  <c r="J44" i="21"/>
  <c r="T43" i="21"/>
  <c r="Q43" i="21"/>
  <c r="J43" i="21"/>
  <c r="T42" i="21"/>
  <c r="Q42" i="21"/>
  <c r="J42" i="21"/>
  <c r="T41" i="21"/>
  <c r="Q41" i="21"/>
  <c r="J41" i="21"/>
  <c r="T40" i="21"/>
  <c r="Q40" i="21"/>
  <c r="J40" i="21"/>
  <c r="T39" i="21"/>
  <c r="Q39" i="21"/>
  <c r="J39" i="21"/>
  <c r="T38" i="21"/>
  <c r="Q38" i="21"/>
  <c r="J38" i="21"/>
  <c r="T37" i="21"/>
  <c r="Q37" i="21"/>
  <c r="J37" i="21"/>
  <c r="T36" i="21"/>
  <c r="Q36" i="21"/>
  <c r="J36" i="21"/>
  <c r="T35" i="21"/>
  <c r="Q35" i="21"/>
  <c r="J35" i="21"/>
  <c r="T34" i="21"/>
  <c r="Q34" i="21"/>
  <c r="J34" i="21"/>
  <c r="T33" i="21"/>
  <c r="Q33" i="21"/>
  <c r="J33" i="21"/>
  <c r="T32" i="21"/>
  <c r="Q32" i="21"/>
  <c r="J32" i="21"/>
  <c r="T31" i="21"/>
  <c r="Q31" i="21"/>
  <c r="J31" i="21"/>
  <c r="T30" i="21"/>
  <c r="Q30" i="21"/>
  <c r="J30" i="21"/>
  <c r="T29" i="21"/>
  <c r="Q29" i="21"/>
  <c r="J29" i="21"/>
  <c r="T28" i="21"/>
  <c r="Q28" i="21"/>
  <c r="J28" i="21"/>
  <c r="T27" i="21"/>
  <c r="Q27" i="21"/>
  <c r="J27" i="21"/>
  <c r="T26" i="21"/>
  <c r="Q26" i="21"/>
  <c r="J26" i="21"/>
  <c r="T25" i="21"/>
  <c r="Q25" i="21"/>
  <c r="J25" i="21"/>
  <c r="T24" i="21"/>
  <c r="Q24" i="21"/>
  <c r="J24" i="21"/>
  <c r="T23" i="21"/>
  <c r="Q23" i="21"/>
  <c r="J23" i="21"/>
  <c r="T22" i="21"/>
  <c r="Q22" i="21"/>
  <c r="J22" i="21"/>
  <c r="T21" i="21"/>
  <c r="Q21" i="21"/>
  <c r="J21" i="21"/>
  <c r="T20" i="21"/>
  <c r="Q20" i="21"/>
  <c r="J20" i="21"/>
  <c r="T19" i="21"/>
  <c r="Q19" i="21"/>
  <c r="J19" i="21"/>
  <c r="T18" i="21"/>
  <c r="Q18" i="21"/>
  <c r="J18" i="21"/>
  <c r="T17" i="21"/>
  <c r="Q17" i="21"/>
  <c r="J17" i="21"/>
  <c r="T16" i="21"/>
  <c r="Q16" i="21"/>
  <c r="J16" i="21"/>
  <c r="T15" i="21"/>
  <c r="Q15" i="21"/>
  <c r="J15" i="21"/>
  <c r="T14" i="21"/>
  <c r="Q14" i="21"/>
  <c r="J14" i="21"/>
  <c r="T13" i="21"/>
  <c r="Q13" i="21"/>
  <c r="J13" i="21"/>
  <c r="T12" i="21"/>
  <c r="Q12" i="21"/>
  <c r="J12" i="21"/>
  <c r="T11" i="21"/>
  <c r="Q11" i="21"/>
  <c r="J11" i="21"/>
  <c r="T10" i="21"/>
  <c r="Q10" i="21"/>
  <c r="J10" i="21"/>
  <c r="T9" i="21"/>
  <c r="Q9" i="21"/>
  <c r="J9" i="21"/>
  <c r="T8" i="21"/>
  <c r="Q8" i="21"/>
  <c r="J8" i="21"/>
  <c r="T7" i="21"/>
  <c r="Q7" i="21"/>
  <c r="J7" i="21"/>
  <c r="T6" i="21"/>
  <c r="Q6" i="21"/>
  <c r="J6" i="21"/>
  <c r="T5" i="21"/>
  <c r="Q5" i="21"/>
  <c r="J5" i="21"/>
  <c r="T3" i="21"/>
  <c r="P12" i="15" s="1"/>
  <c r="S3" i="21"/>
  <c r="O12" i="15" s="1"/>
  <c r="R3" i="21"/>
  <c r="N12" i="15" s="1"/>
  <c r="Q3" i="21"/>
  <c r="M12" i="15" s="1"/>
  <c r="P3" i="21"/>
  <c r="L12" i="15" s="1"/>
  <c r="O3" i="21"/>
  <c r="K12" i="15" s="1"/>
  <c r="N3" i="21"/>
  <c r="I12" i="15" s="1"/>
  <c r="J3" i="21"/>
  <c r="I3" i="21"/>
  <c r="M2" i="21"/>
  <c r="B2" i="21"/>
  <c r="A2" i="21"/>
  <c r="T52" i="11"/>
  <c r="Q52" i="11"/>
  <c r="J52" i="11"/>
  <c r="T51" i="11"/>
  <c r="Q51" i="11"/>
  <c r="J51" i="11"/>
  <c r="T50" i="11"/>
  <c r="Q50" i="11"/>
  <c r="J50" i="11"/>
  <c r="T49" i="11"/>
  <c r="Q49" i="11"/>
  <c r="J49" i="11"/>
  <c r="T48" i="11"/>
  <c r="Q48" i="11"/>
  <c r="J48" i="11"/>
  <c r="T47" i="11"/>
  <c r="Q47" i="11"/>
  <c r="J47" i="11"/>
  <c r="T46" i="11"/>
  <c r="Q46" i="11"/>
  <c r="J46" i="11"/>
  <c r="T45" i="11"/>
  <c r="Q45" i="11"/>
  <c r="J45" i="11"/>
  <c r="T44" i="11"/>
  <c r="Q44" i="11"/>
  <c r="J44" i="11"/>
  <c r="T43" i="11"/>
  <c r="Q43" i="11"/>
  <c r="J43" i="11"/>
  <c r="T42" i="11"/>
  <c r="Q42" i="11"/>
  <c r="J42" i="11"/>
  <c r="T41" i="11"/>
  <c r="Q41" i="11"/>
  <c r="J41" i="11"/>
  <c r="T40" i="11"/>
  <c r="Q40" i="11"/>
  <c r="J40" i="11"/>
  <c r="T39" i="11"/>
  <c r="Q39" i="11"/>
  <c r="J39" i="11"/>
  <c r="T38" i="11"/>
  <c r="Q38" i="11"/>
  <c r="J38" i="11"/>
  <c r="T37" i="11"/>
  <c r="Q37" i="11"/>
  <c r="J37" i="11"/>
  <c r="T36" i="11"/>
  <c r="Q36" i="11"/>
  <c r="J36" i="11"/>
  <c r="T35" i="11"/>
  <c r="Q35" i="11"/>
  <c r="J35" i="11"/>
  <c r="T34" i="11"/>
  <c r="Q34" i="11"/>
  <c r="J34" i="11"/>
  <c r="T33" i="11"/>
  <c r="Q33" i="11"/>
  <c r="J33" i="11"/>
  <c r="T32" i="11"/>
  <c r="Q32" i="11"/>
  <c r="J32" i="11"/>
  <c r="T31" i="11"/>
  <c r="Q31" i="11"/>
  <c r="J31" i="11"/>
  <c r="T30" i="11"/>
  <c r="Q30" i="11"/>
  <c r="J30" i="11"/>
  <c r="T29" i="11"/>
  <c r="Q29" i="11"/>
  <c r="J29" i="11"/>
  <c r="T28" i="11"/>
  <c r="Q28" i="11"/>
  <c r="J28" i="11"/>
  <c r="T27" i="11"/>
  <c r="Q27" i="11"/>
  <c r="J27" i="11"/>
  <c r="T26" i="11"/>
  <c r="Q26" i="11"/>
  <c r="J26" i="11"/>
  <c r="T25" i="11"/>
  <c r="Q25" i="11"/>
  <c r="J25" i="11"/>
  <c r="T24" i="11"/>
  <c r="Q24" i="11"/>
  <c r="J24" i="11"/>
  <c r="T23" i="11"/>
  <c r="Q23" i="11"/>
  <c r="J23" i="11"/>
  <c r="T22" i="11"/>
  <c r="Q22" i="11"/>
  <c r="J22" i="11"/>
  <c r="T21" i="11"/>
  <c r="Q21" i="11"/>
  <c r="J21" i="11"/>
  <c r="T20" i="11"/>
  <c r="Q20" i="11"/>
  <c r="J20" i="11"/>
  <c r="T19" i="11"/>
  <c r="Q19" i="11"/>
  <c r="J19" i="11"/>
  <c r="T18" i="11"/>
  <c r="Q18" i="11"/>
  <c r="J18" i="11"/>
  <c r="T17" i="11"/>
  <c r="Q17" i="11"/>
  <c r="J17" i="11"/>
  <c r="T16" i="11"/>
  <c r="Q16" i="11"/>
  <c r="J16" i="11"/>
  <c r="T15" i="11"/>
  <c r="Q15" i="11"/>
  <c r="J15" i="11"/>
  <c r="T14" i="11"/>
  <c r="Q14" i="11"/>
  <c r="J14" i="11"/>
  <c r="T13" i="11"/>
  <c r="Q13" i="11"/>
  <c r="J13" i="11"/>
  <c r="T12" i="11"/>
  <c r="Q12" i="11"/>
  <c r="J12" i="11"/>
  <c r="T11" i="11"/>
  <c r="Q11" i="11"/>
  <c r="J11" i="11"/>
  <c r="T10" i="11"/>
  <c r="Q10" i="11"/>
  <c r="J10" i="11"/>
  <c r="T9" i="11"/>
  <c r="Q9" i="11"/>
  <c r="J9" i="11"/>
  <c r="T8" i="11"/>
  <c r="Q8" i="11"/>
  <c r="J8" i="11"/>
  <c r="T7" i="11"/>
  <c r="Q7" i="11"/>
  <c r="J7" i="11"/>
  <c r="T6" i="11"/>
  <c r="Q6" i="11"/>
  <c r="J6" i="11"/>
  <c r="T5" i="11"/>
  <c r="Q5" i="11"/>
  <c r="J5" i="11"/>
  <c r="T3" i="11"/>
  <c r="P11" i="15" s="1"/>
  <c r="S3" i="11"/>
  <c r="O11" i="15" s="1"/>
  <c r="R3" i="11"/>
  <c r="N11" i="15" s="1"/>
  <c r="Q3" i="11"/>
  <c r="M11" i="15" s="1"/>
  <c r="P3" i="11"/>
  <c r="L11" i="15" s="1"/>
  <c r="O3" i="11"/>
  <c r="K11" i="15" s="1"/>
  <c r="N3" i="11"/>
  <c r="I11" i="15" s="1"/>
  <c r="J3" i="11"/>
  <c r="I3" i="11"/>
  <c r="M2" i="11"/>
  <c r="B2" i="11"/>
  <c r="A2" i="11"/>
  <c r="T52" i="10"/>
  <c r="Q52" i="10"/>
  <c r="J52" i="10"/>
  <c r="T51" i="10"/>
  <c r="Q51" i="10"/>
  <c r="J51" i="10"/>
  <c r="T50" i="10"/>
  <c r="Q50" i="10"/>
  <c r="J50" i="10"/>
  <c r="T49" i="10"/>
  <c r="Q49" i="10"/>
  <c r="J49" i="10"/>
  <c r="T48" i="10"/>
  <c r="Q48" i="10"/>
  <c r="J48" i="10"/>
  <c r="T47" i="10"/>
  <c r="Q47" i="10"/>
  <c r="J47" i="10"/>
  <c r="T46" i="10"/>
  <c r="Q46" i="10"/>
  <c r="J46" i="10"/>
  <c r="T45" i="10"/>
  <c r="Q45" i="10"/>
  <c r="J45" i="10"/>
  <c r="T44" i="10"/>
  <c r="Q44" i="10"/>
  <c r="J44" i="10"/>
  <c r="T43" i="10"/>
  <c r="Q43" i="10"/>
  <c r="J43" i="10"/>
  <c r="T42" i="10"/>
  <c r="Q42" i="10"/>
  <c r="J42" i="10"/>
  <c r="T41" i="10"/>
  <c r="Q41" i="10"/>
  <c r="J41" i="10"/>
  <c r="T40" i="10"/>
  <c r="Q40" i="10"/>
  <c r="J40" i="10"/>
  <c r="T39" i="10"/>
  <c r="Q39" i="10"/>
  <c r="J39" i="10"/>
  <c r="T38" i="10"/>
  <c r="Q38" i="10"/>
  <c r="J38" i="10"/>
  <c r="T37" i="10"/>
  <c r="Q37" i="10"/>
  <c r="J37" i="10"/>
  <c r="T36" i="10"/>
  <c r="Q36" i="10"/>
  <c r="J36" i="10"/>
  <c r="T35" i="10"/>
  <c r="Q35" i="10"/>
  <c r="J35" i="10"/>
  <c r="T34" i="10"/>
  <c r="Q34" i="10"/>
  <c r="J34" i="10"/>
  <c r="T33" i="10"/>
  <c r="Q33" i="10"/>
  <c r="J33" i="10"/>
  <c r="T32" i="10"/>
  <c r="Q32" i="10"/>
  <c r="J32" i="10"/>
  <c r="T31" i="10"/>
  <c r="Q31" i="10"/>
  <c r="J31" i="10"/>
  <c r="T30" i="10"/>
  <c r="Q30" i="10"/>
  <c r="J30" i="10"/>
  <c r="T29" i="10"/>
  <c r="Q29" i="10"/>
  <c r="J29" i="10"/>
  <c r="T28" i="10"/>
  <c r="Q28" i="10"/>
  <c r="J28" i="10"/>
  <c r="T27" i="10"/>
  <c r="Q27" i="10"/>
  <c r="J27" i="10"/>
  <c r="T26" i="10"/>
  <c r="Q26" i="10"/>
  <c r="J26" i="10"/>
  <c r="T25" i="10"/>
  <c r="Q25" i="10"/>
  <c r="J25" i="10"/>
  <c r="T24" i="10"/>
  <c r="Q24" i="10"/>
  <c r="J24" i="10"/>
  <c r="T23" i="10"/>
  <c r="Q23" i="10"/>
  <c r="J23" i="10"/>
  <c r="T22" i="10"/>
  <c r="Q22" i="10"/>
  <c r="J22" i="10"/>
  <c r="T21" i="10"/>
  <c r="Q21" i="10"/>
  <c r="J21" i="10"/>
  <c r="T20" i="10"/>
  <c r="Q20" i="10"/>
  <c r="J20" i="10"/>
  <c r="T19" i="10"/>
  <c r="Q19" i="10"/>
  <c r="J19" i="10"/>
  <c r="T18" i="10"/>
  <c r="Q18" i="10"/>
  <c r="J18" i="10"/>
  <c r="T17" i="10"/>
  <c r="Q17" i="10"/>
  <c r="J17" i="10"/>
  <c r="T16" i="10"/>
  <c r="Q16" i="10"/>
  <c r="J16" i="10"/>
  <c r="T15" i="10"/>
  <c r="Q15" i="10"/>
  <c r="J15" i="10"/>
  <c r="T14" i="10"/>
  <c r="Q14" i="10"/>
  <c r="J14" i="10"/>
  <c r="T13" i="10"/>
  <c r="Q13" i="10"/>
  <c r="J13" i="10"/>
  <c r="T12" i="10"/>
  <c r="Q12" i="10"/>
  <c r="J12" i="10"/>
  <c r="T11" i="10"/>
  <c r="Q11" i="10"/>
  <c r="J11" i="10"/>
  <c r="T10" i="10"/>
  <c r="Q10" i="10"/>
  <c r="J10" i="10"/>
  <c r="T9" i="10"/>
  <c r="Q9" i="10"/>
  <c r="J9" i="10"/>
  <c r="T8" i="10"/>
  <c r="Q8" i="10"/>
  <c r="J8" i="10"/>
  <c r="T7" i="10"/>
  <c r="Q7" i="10"/>
  <c r="J7" i="10"/>
  <c r="T6" i="10"/>
  <c r="Q6" i="10"/>
  <c r="J6" i="10"/>
  <c r="T5" i="10"/>
  <c r="Q5" i="10"/>
  <c r="J5" i="10"/>
  <c r="T3" i="10"/>
  <c r="P10" i="15" s="1"/>
  <c r="S3" i="10"/>
  <c r="O10" i="15" s="1"/>
  <c r="R3" i="10"/>
  <c r="N10" i="15" s="1"/>
  <c r="Q3" i="10"/>
  <c r="M10" i="15" s="1"/>
  <c r="P3" i="10"/>
  <c r="L10" i="15" s="1"/>
  <c r="O3" i="10"/>
  <c r="K10" i="15" s="1"/>
  <c r="N3" i="10"/>
  <c r="I10" i="15" s="1"/>
  <c r="J3" i="10"/>
  <c r="I3" i="10"/>
  <c r="M2" i="10"/>
  <c r="B2" i="10"/>
  <c r="A2" i="10"/>
  <c r="T52" i="9"/>
  <c r="Q52" i="9"/>
  <c r="J52" i="9"/>
  <c r="T51" i="9"/>
  <c r="Q51" i="9"/>
  <c r="J51" i="9"/>
  <c r="T50" i="9"/>
  <c r="Q50" i="9"/>
  <c r="J50" i="9"/>
  <c r="T49" i="9"/>
  <c r="Q49" i="9"/>
  <c r="J49" i="9"/>
  <c r="T48" i="9"/>
  <c r="Q48" i="9"/>
  <c r="J48" i="9"/>
  <c r="T47" i="9"/>
  <c r="Q47" i="9"/>
  <c r="J47" i="9"/>
  <c r="T46" i="9"/>
  <c r="Q46" i="9"/>
  <c r="J46" i="9"/>
  <c r="T45" i="9"/>
  <c r="Q45" i="9"/>
  <c r="J45" i="9"/>
  <c r="T44" i="9"/>
  <c r="Q44" i="9"/>
  <c r="J44" i="9"/>
  <c r="T43" i="9"/>
  <c r="Q43" i="9"/>
  <c r="J43" i="9"/>
  <c r="T42" i="9"/>
  <c r="Q42" i="9"/>
  <c r="J42" i="9"/>
  <c r="T41" i="9"/>
  <c r="Q41" i="9"/>
  <c r="J41" i="9"/>
  <c r="T40" i="9"/>
  <c r="Q40" i="9"/>
  <c r="J40" i="9"/>
  <c r="T39" i="9"/>
  <c r="Q39" i="9"/>
  <c r="J39" i="9"/>
  <c r="T38" i="9"/>
  <c r="Q38" i="9"/>
  <c r="J38" i="9"/>
  <c r="T37" i="9"/>
  <c r="Q37" i="9"/>
  <c r="J37" i="9"/>
  <c r="T36" i="9"/>
  <c r="Q36" i="9"/>
  <c r="J36" i="9"/>
  <c r="T35" i="9"/>
  <c r="Q35" i="9"/>
  <c r="J35" i="9"/>
  <c r="T34" i="9"/>
  <c r="Q34" i="9"/>
  <c r="J34" i="9"/>
  <c r="T33" i="9"/>
  <c r="Q33" i="9"/>
  <c r="J33" i="9"/>
  <c r="T32" i="9"/>
  <c r="Q32" i="9"/>
  <c r="J32" i="9"/>
  <c r="T31" i="9"/>
  <c r="Q31" i="9"/>
  <c r="J31" i="9"/>
  <c r="T30" i="9"/>
  <c r="Q30" i="9"/>
  <c r="J30" i="9"/>
  <c r="T29" i="9"/>
  <c r="Q29" i="9"/>
  <c r="J29" i="9"/>
  <c r="T28" i="9"/>
  <c r="Q28" i="9"/>
  <c r="J28" i="9"/>
  <c r="T27" i="9"/>
  <c r="Q27" i="9"/>
  <c r="J27" i="9"/>
  <c r="T26" i="9"/>
  <c r="Q26" i="9"/>
  <c r="J26" i="9"/>
  <c r="T25" i="9"/>
  <c r="Q25" i="9"/>
  <c r="J25" i="9"/>
  <c r="T24" i="9"/>
  <c r="Q24" i="9"/>
  <c r="J24" i="9"/>
  <c r="T23" i="9"/>
  <c r="Q23" i="9"/>
  <c r="J23" i="9"/>
  <c r="T22" i="9"/>
  <c r="Q22" i="9"/>
  <c r="J22" i="9"/>
  <c r="T21" i="9"/>
  <c r="Q21" i="9"/>
  <c r="J21" i="9"/>
  <c r="T20" i="9"/>
  <c r="Q20" i="9"/>
  <c r="J20" i="9"/>
  <c r="T19" i="9"/>
  <c r="Q19" i="9"/>
  <c r="J19" i="9"/>
  <c r="T18" i="9"/>
  <c r="Q18" i="9"/>
  <c r="J18" i="9"/>
  <c r="T17" i="9"/>
  <c r="Q17" i="9"/>
  <c r="J17" i="9"/>
  <c r="T16" i="9"/>
  <c r="Q16" i="9"/>
  <c r="J16" i="9"/>
  <c r="T15" i="9"/>
  <c r="Q15" i="9"/>
  <c r="J15" i="9"/>
  <c r="T14" i="9"/>
  <c r="Q14" i="9"/>
  <c r="J14" i="9"/>
  <c r="T13" i="9"/>
  <c r="Q13" i="9"/>
  <c r="J13" i="9"/>
  <c r="T12" i="9"/>
  <c r="Q12" i="9"/>
  <c r="J12" i="9"/>
  <c r="T11" i="9"/>
  <c r="Q11" i="9"/>
  <c r="J11" i="9"/>
  <c r="T10" i="9"/>
  <c r="Q10" i="9"/>
  <c r="J10" i="9"/>
  <c r="T9" i="9"/>
  <c r="Q9" i="9"/>
  <c r="J9" i="9"/>
  <c r="T8" i="9"/>
  <c r="Q8" i="9"/>
  <c r="J8" i="9"/>
  <c r="T7" i="9"/>
  <c r="Q7" i="9"/>
  <c r="J7" i="9"/>
  <c r="T6" i="9"/>
  <c r="Q6" i="9"/>
  <c r="J6" i="9"/>
  <c r="T5" i="9"/>
  <c r="Q5" i="9"/>
  <c r="J5" i="9"/>
  <c r="T3" i="9"/>
  <c r="P9" i="15" s="1"/>
  <c r="S3" i="9"/>
  <c r="O9" i="15" s="1"/>
  <c r="R3" i="9"/>
  <c r="N9" i="15" s="1"/>
  <c r="Q3" i="9"/>
  <c r="M9" i="15" s="1"/>
  <c r="P3" i="9"/>
  <c r="L9" i="15" s="1"/>
  <c r="O3" i="9"/>
  <c r="K9" i="15" s="1"/>
  <c r="N3" i="9"/>
  <c r="I9" i="15" s="1"/>
  <c r="J3" i="9"/>
  <c r="I3" i="9"/>
  <c r="M2" i="9"/>
  <c r="B2" i="9"/>
  <c r="A2" i="9"/>
  <c r="T52" i="8"/>
  <c r="Q52" i="8"/>
  <c r="J52" i="8"/>
  <c r="T51" i="8"/>
  <c r="Q51" i="8"/>
  <c r="J51" i="8"/>
  <c r="T50" i="8"/>
  <c r="Q50" i="8"/>
  <c r="J50" i="8"/>
  <c r="T49" i="8"/>
  <c r="Q49" i="8"/>
  <c r="J49" i="8"/>
  <c r="T48" i="8"/>
  <c r="Q48" i="8"/>
  <c r="J48" i="8"/>
  <c r="T47" i="8"/>
  <c r="Q47" i="8"/>
  <c r="J47" i="8"/>
  <c r="T46" i="8"/>
  <c r="Q46" i="8"/>
  <c r="J46" i="8"/>
  <c r="T45" i="8"/>
  <c r="Q45" i="8"/>
  <c r="J45" i="8"/>
  <c r="T44" i="8"/>
  <c r="Q44" i="8"/>
  <c r="J44" i="8"/>
  <c r="T43" i="8"/>
  <c r="Q43" i="8"/>
  <c r="J43" i="8"/>
  <c r="T42" i="8"/>
  <c r="Q42" i="8"/>
  <c r="J42" i="8"/>
  <c r="T41" i="8"/>
  <c r="Q41" i="8"/>
  <c r="J41" i="8"/>
  <c r="T40" i="8"/>
  <c r="Q40" i="8"/>
  <c r="J40" i="8"/>
  <c r="T39" i="8"/>
  <c r="Q39" i="8"/>
  <c r="J39" i="8"/>
  <c r="T38" i="8"/>
  <c r="Q38" i="8"/>
  <c r="J38" i="8"/>
  <c r="T37" i="8"/>
  <c r="Q37" i="8"/>
  <c r="J37" i="8"/>
  <c r="T36" i="8"/>
  <c r="Q36" i="8"/>
  <c r="J36" i="8"/>
  <c r="T35" i="8"/>
  <c r="Q35" i="8"/>
  <c r="J35" i="8"/>
  <c r="T34" i="8"/>
  <c r="Q34" i="8"/>
  <c r="J34" i="8"/>
  <c r="T33" i="8"/>
  <c r="Q33" i="8"/>
  <c r="J33" i="8"/>
  <c r="T32" i="8"/>
  <c r="Q32" i="8"/>
  <c r="J32" i="8"/>
  <c r="T31" i="8"/>
  <c r="Q31" i="8"/>
  <c r="J31" i="8"/>
  <c r="T30" i="8"/>
  <c r="Q30" i="8"/>
  <c r="J30" i="8"/>
  <c r="T29" i="8"/>
  <c r="Q29" i="8"/>
  <c r="J29" i="8"/>
  <c r="T28" i="8"/>
  <c r="Q28" i="8"/>
  <c r="J28" i="8"/>
  <c r="T27" i="8"/>
  <c r="Q27" i="8"/>
  <c r="J27" i="8"/>
  <c r="T26" i="8"/>
  <c r="Q26" i="8"/>
  <c r="J26" i="8"/>
  <c r="T25" i="8"/>
  <c r="Q25" i="8"/>
  <c r="J25" i="8"/>
  <c r="T24" i="8"/>
  <c r="Q24" i="8"/>
  <c r="J24" i="8"/>
  <c r="T23" i="8"/>
  <c r="Q23" i="8"/>
  <c r="J23" i="8"/>
  <c r="T22" i="8"/>
  <c r="Q22" i="8"/>
  <c r="J22" i="8"/>
  <c r="T21" i="8"/>
  <c r="Q21" i="8"/>
  <c r="J21" i="8"/>
  <c r="T20" i="8"/>
  <c r="Q20" i="8"/>
  <c r="J20" i="8"/>
  <c r="T19" i="8"/>
  <c r="Q19" i="8"/>
  <c r="J19" i="8"/>
  <c r="T18" i="8"/>
  <c r="Q18" i="8"/>
  <c r="J18" i="8"/>
  <c r="T17" i="8"/>
  <c r="Q17" i="8"/>
  <c r="J17" i="8"/>
  <c r="T16" i="8"/>
  <c r="Q16" i="8"/>
  <c r="J16" i="8"/>
  <c r="T15" i="8"/>
  <c r="Q15" i="8"/>
  <c r="J15" i="8"/>
  <c r="T14" i="8"/>
  <c r="Q14" i="8"/>
  <c r="J14" i="8"/>
  <c r="T13" i="8"/>
  <c r="Q13" i="8"/>
  <c r="J13" i="8"/>
  <c r="T12" i="8"/>
  <c r="Q12" i="8"/>
  <c r="J12" i="8"/>
  <c r="T11" i="8"/>
  <c r="Q11" i="8"/>
  <c r="J11" i="8"/>
  <c r="T10" i="8"/>
  <c r="Q10" i="8"/>
  <c r="J10" i="8"/>
  <c r="T9" i="8"/>
  <c r="Q9" i="8"/>
  <c r="J9" i="8"/>
  <c r="T8" i="8"/>
  <c r="Q8" i="8"/>
  <c r="J8" i="8"/>
  <c r="T7" i="8"/>
  <c r="Q7" i="8"/>
  <c r="J7" i="8"/>
  <c r="T6" i="8"/>
  <c r="Q6" i="8"/>
  <c r="J6" i="8"/>
  <c r="T5" i="8"/>
  <c r="Q5" i="8"/>
  <c r="J5" i="8"/>
  <c r="T3" i="8"/>
  <c r="P8" i="15" s="1"/>
  <c r="S3" i="8"/>
  <c r="O8" i="15" s="1"/>
  <c r="R3" i="8"/>
  <c r="N8" i="15" s="1"/>
  <c r="Q3" i="8"/>
  <c r="M8" i="15" s="1"/>
  <c r="P3" i="8"/>
  <c r="L8" i="15" s="1"/>
  <c r="O3" i="8"/>
  <c r="K8" i="15" s="1"/>
  <c r="N3" i="8"/>
  <c r="I8" i="15" s="1"/>
  <c r="J3" i="8"/>
  <c r="I3" i="8"/>
  <c r="M2" i="8"/>
  <c r="B2" i="8"/>
  <c r="A2" i="8"/>
  <c r="B2" i="7"/>
  <c r="A2" i="7"/>
  <c r="B2" i="6"/>
  <c r="A2" i="6"/>
  <c r="B2" i="5"/>
  <c r="A2" i="5"/>
  <c r="B2" i="3"/>
  <c r="A2" i="3"/>
  <c r="B2" i="4"/>
  <c r="A2" i="4"/>
  <c r="T52" i="7"/>
  <c r="Q52" i="7"/>
  <c r="J52" i="7"/>
  <c r="T51" i="7"/>
  <c r="Q51" i="7"/>
  <c r="J51" i="7"/>
  <c r="T50" i="7"/>
  <c r="Q50" i="7"/>
  <c r="J50" i="7"/>
  <c r="T49" i="7"/>
  <c r="Q49" i="7"/>
  <c r="J49" i="7"/>
  <c r="T48" i="7"/>
  <c r="Q48" i="7"/>
  <c r="J48" i="7"/>
  <c r="T47" i="7"/>
  <c r="Q47" i="7"/>
  <c r="J47" i="7"/>
  <c r="T46" i="7"/>
  <c r="Q46" i="7"/>
  <c r="J46" i="7"/>
  <c r="T45" i="7"/>
  <c r="Q45" i="7"/>
  <c r="J45" i="7"/>
  <c r="T44" i="7"/>
  <c r="Q44" i="7"/>
  <c r="J44" i="7"/>
  <c r="T43" i="7"/>
  <c r="Q43" i="7"/>
  <c r="J43" i="7"/>
  <c r="T42" i="7"/>
  <c r="Q42" i="7"/>
  <c r="J42" i="7"/>
  <c r="T41" i="7"/>
  <c r="Q41" i="7"/>
  <c r="J41" i="7"/>
  <c r="T40" i="7"/>
  <c r="Q40" i="7"/>
  <c r="J40" i="7"/>
  <c r="T39" i="7"/>
  <c r="Q39" i="7"/>
  <c r="J39" i="7"/>
  <c r="T38" i="7"/>
  <c r="Q38" i="7"/>
  <c r="J38" i="7"/>
  <c r="T37" i="7"/>
  <c r="Q37" i="7"/>
  <c r="J37" i="7"/>
  <c r="T36" i="7"/>
  <c r="Q36" i="7"/>
  <c r="J36" i="7"/>
  <c r="T35" i="7"/>
  <c r="Q35" i="7"/>
  <c r="J35" i="7"/>
  <c r="T34" i="7"/>
  <c r="Q34" i="7"/>
  <c r="J34" i="7"/>
  <c r="T33" i="7"/>
  <c r="Q33" i="7"/>
  <c r="J33" i="7"/>
  <c r="T32" i="7"/>
  <c r="Q32" i="7"/>
  <c r="J32" i="7"/>
  <c r="T31" i="7"/>
  <c r="Q31" i="7"/>
  <c r="J31" i="7"/>
  <c r="T30" i="7"/>
  <c r="Q30" i="7"/>
  <c r="J30" i="7"/>
  <c r="T29" i="7"/>
  <c r="Q29" i="7"/>
  <c r="J29" i="7"/>
  <c r="T28" i="7"/>
  <c r="Q28" i="7"/>
  <c r="J28" i="7"/>
  <c r="T27" i="7"/>
  <c r="Q27" i="7"/>
  <c r="J27" i="7"/>
  <c r="T26" i="7"/>
  <c r="Q26" i="7"/>
  <c r="J26" i="7"/>
  <c r="T25" i="7"/>
  <c r="Q25" i="7"/>
  <c r="J25" i="7"/>
  <c r="T24" i="7"/>
  <c r="Q24" i="7"/>
  <c r="J24" i="7"/>
  <c r="T23" i="7"/>
  <c r="Q23" i="7"/>
  <c r="J23" i="7"/>
  <c r="T22" i="7"/>
  <c r="Q22" i="7"/>
  <c r="J22" i="7"/>
  <c r="T21" i="7"/>
  <c r="Q21" i="7"/>
  <c r="J21" i="7"/>
  <c r="T20" i="7"/>
  <c r="Q20" i="7"/>
  <c r="J20" i="7"/>
  <c r="T19" i="7"/>
  <c r="Q19" i="7"/>
  <c r="J19" i="7"/>
  <c r="T18" i="7"/>
  <c r="Q18" i="7"/>
  <c r="J18" i="7"/>
  <c r="T17" i="7"/>
  <c r="Q17" i="7"/>
  <c r="J17" i="7"/>
  <c r="T16" i="7"/>
  <c r="Q16" i="7"/>
  <c r="J16" i="7"/>
  <c r="T15" i="7"/>
  <c r="Q15" i="7"/>
  <c r="J15" i="7"/>
  <c r="T14" i="7"/>
  <c r="Q14" i="7"/>
  <c r="J14" i="7"/>
  <c r="T13" i="7"/>
  <c r="Q13" i="7"/>
  <c r="J13" i="7"/>
  <c r="T12" i="7"/>
  <c r="Q12" i="7"/>
  <c r="J12" i="7"/>
  <c r="T11" i="7"/>
  <c r="Q11" i="7"/>
  <c r="J11" i="7"/>
  <c r="T10" i="7"/>
  <c r="Q10" i="7"/>
  <c r="J10" i="7"/>
  <c r="T9" i="7"/>
  <c r="Q9" i="7"/>
  <c r="J9" i="7"/>
  <c r="T8" i="7"/>
  <c r="Q8" i="7"/>
  <c r="J8" i="7"/>
  <c r="T7" i="7"/>
  <c r="Q7" i="7"/>
  <c r="J7" i="7"/>
  <c r="T6" i="7"/>
  <c r="Q6" i="7"/>
  <c r="J6" i="7"/>
  <c r="T5" i="7"/>
  <c r="Q5" i="7"/>
  <c r="J5" i="7"/>
  <c r="T3" i="7"/>
  <c r="P7" i="15" s="1"/>
  <c r="S3" i="7"/>
  <c r="O7" i="15" s="1"/>
  <c r="R3" i="7"/>
  <c r="N7" i="15" s="1"/>
  <c r="Q3" i="7"/>
  <c r="M7" i="15" s="1"/>
  <c r="P3" i="7"/>
  <c r="L7" i="15" s="1"/>
  <c r="O3" i="7"/>
  <c r="K7" i="15" s="1"/>
  <c r="N3" i="7"/>
  <c r="I7" i="15" s="1"/>
  <c r="J3" i="7"/>
  <c r="I3" i="7"/>
  <c r="M2" i="7"/>
  <c r="T52" i="6"/>
  <c r="Q52" i="6"/>
  <c r="J52" i="6"/>
  <c r="T51" i="6"/>
  <c r="Q51" i="6"/>
  <c r="J51" i="6"/>
  <c r="T50" i="6"/>
  <c r="Q50" i="6"/>
  <c r="J50" i="6"/>
  <c r="T49" i="6"/>
  <c r="Q49" i="6"/>
  <c r="J49" i="6"/>
  <c r="T48" i="6"/>
  <c r="Q48" i="6"/>
  <c r="J48" i="6"/>
  <c r="T47" i="6"/>
  <c r="Q47" i="6"/>
  <c r="J47" i="6"/>
  <c r="T46" i="6"/>
  <c r="Q46" i="6"/>
  <c r="J46" i="6"/>
  <c r="T45" i="6"/>
  <c r="Q45" i="6"/>
  <c r="J45" i="6"/>
  <c r="T44" i="6"/>
  <c r="Q44" i="6"/>
  <c r="J44" i="6"/>
  <c r="T43" i="6"/>
  <c r="Q43" i="6"/>
  <c r="J43" i="6"/>
  <c r="T42" i="6"/>
  <c r="Q42" i="6"/>
  <c r="J42" i="6"/>
  <c r="T41" i="6"/>
  <c r="Q41" i="6"/>
  <c r="J41" i="6"/>
  <c r="T40" i="6"/>
  <c r="Q40" i="6"/>
  <c r="J40" i="6"/>
  <c r="T39" i="6"/>
  <c r="Q39" i="6"/>
  <c r="J39" i="6"/>
  <c r="T38" i="6"/>
  <c r="Q38" i="6"/>
  <c r="J38" i="6"/>
  <c r="T37" i="6"/>
  <c r="Q37" i="6"/>
  <c r="J37" i="6"/>
  <c r="T36" i="6"/>
  <c r="Q36" i="6"/>
  <c r="J36" i="6"/>
  <c r="T35" i="6"/>
  <c r="Q35" i="6"/>
  <c r="J35" i="6"/>
  <c r="T34" i="6"/>
  <c r="Q34" i="6"/>
  <c r="J34" i="6"/>
  <c r="T33" i="6"/>
  <c r="Q33" i="6"/>
  <c r="J33" i="6"/>
  <c r="T32" i="6"/>
  <c r="Q32" i="6"/>
  <c r="J32" i="6"/>
  <c r="T31" i="6"/>
  <c r="Q31" i="6"/>
  <c r="J31" i="6"/>
  <c r="T30" i="6"/>
  <c r="Q30" i="6"/>
  <c r="J30" i="6"/>
  <c r="T29" i="6"/>
  <c r="Q29" i="6"/>
  <c r="J29" i="6"/>
  <c r="T28" i="6"/>
  <c r="Q28" i="6"/>
  <c r="J28" i="6"/>
  <c r="T27" i="6"/>
  <c r="Q27" i="6"/>
  <c r="J27" i="6"/>
  <c r="T26" i="6"/>
  <c r="Q26" i="6"/>
  <c r="J26" i="6"/>
  <c r="T25" i="6"/>
  <c r="Q25" i="6"/>
  <c r="J25" i="6"/>
  <c r="T24" i="6"/>
  <c r="Q24" i="6"/>
  <c r="J24" i="6"/>
  <c r="T23" i="6"/>
  <c r="Q23" i="6"/>
  <c r="J23" i="6"/>
  <c r="T22" i="6"/>
  <c r="Q22" i="6"/>
  <c r="J22" i="6"/>
  <c r="T21" i="6"/>
  <c r="Q21" i="6"/>
  <c r="J21" i="6"/>
  <c r="T20" i="6"/>
  <c r="Q20" i="6"/>
  <c r="J20" i="6"/>
  <c r="T19" i="6"/>
  <c r="Q19" i="6"/>
  <c r="J19" i="6"/>
  <c r="T18" i="6"/>
  <c r="Q18" i="6"/>
  <c r="J18" i="6"/>
  <c r="T17" i="6"/>
  <c r="Q17" i="6"/>
  <c r="J17" i="6"/>
  <c r="T16" i="6"/>
  <c r="Q16" i="6"/>
  <c r="J16" i="6"/>
  <c r="T15" i="6"/>
  <c r="Q15" i="6"/>
  <c r="J15" i="6"/>
  <c r="T14" i="6"/>
  <c r="Q14" i="6"/>
  <c r="J14" i="6"/>
  <c r="T13" i="6"/>
  <c r="Q13" i="6"/>
  <c r="J13" i="6"/>
  <c r="T12" i="6"/>
  <c r="Q12" i="6"/>
  <c r="J12" i="6"/>
  <c r="T11" i="6"/>
  <c r="Q11" i="6"/>
  <c r="J11" i="6"/>
  <c r="T10" i="6"/>
  <c r="Q10" i="6"/>
  <c r="J10" i="6"/>
  <c r="T9" i="6"/>
  <c r="Q9" i="6"/>
  <c r="J9" i="6"/>
  <c r="T8" i="6"/>
  <c r="Q8" i="6"/>
  <c r="J8" i="6"/>
  <c r="T7" i="6"/>
  <c r="Q7" i="6"/>
  <c r="J7" i="6"/>
  <c r="T6" i="6"/>
  <c r="Q6" i="6"/>
  <c r="J6" i="6"/>
  <c r="T5" i="6"/>
  <c r="Q5" i="6"/>
  <c r="J5" i="6"/>
  <c r="T3" i="6"/>
  <c r="P6" i="15" s="1"/>
  <c r="S3" i="6"/>
  <c r="O6" i="15" s="1"/>
  <c r="R3" i="6"/>
  <c r="N6" i="15" s="1"/>
  <c r="Q3" i="6"/>
  <c r="M6" i="15" s="1"/>
  <c r="P3" i="6"/>
  <c r="L6" i="15" s="1"/>
  <c r="O3" i="6"/>
  <c r="K6" i="15" s="1"/>
  <c r="N3" i="6"/>
  <c r="I6" i="15" s="1"/>
  <c r="J3" i="6"/>
  <c r="I3" i="6"/>
  <c r="M2" i="6"/>
  <c r="T52" i="5"/>
  <c r="Q52" i="5"/>
  <c r="J52" i="5"/>
  <c r="T51" i="5"/>
  <c r="Q51" i="5"/>
  <c r="J51" i="5"/>
  <c r="T50" i="5"/>
  <c r="Q50" i="5"/>
  <c r="J50" i="5"/>
  <c r="T49" i="5"/>
  <c r="Q49" i="5"/>
  <c r="J49" i="5"/>
  <c r="T48" i="5"/>
  <c r="Q48" i="5"/>
  <c r="J48" i="5"/>
  <c r="T47" i="5"/>
  <c r="Q47" i="5"/>
  <c r="J47" i="5"/>
  <c r="T46" i="5"/>
  <c r="Q46" i="5"/>
  <c r="J46" i="5"/>
  <c r="T45" i="5"/>
  <c r="Q45" i="5"/>
  <c r="J45" i="5"/>
  <c r="T44" i="5"/>
  <c r="Q44" i="5"/>
  <c r="J44" i="5"/>
  <c r="T43" i="5"/>
  <c r="Q43" i="5"/>
  <c r="J43" i="5"/>
  <c r="T42" i="5"/>
  <c r="Q42" i="5"/>
  <c r="J42" i="5"/>
  <c r="T41" i="5"/>
  <c r="Q41" i="5"/>
  <c r="J41" i="5"/>
  <c r="T40" i="5"/>
  <c r="Q40" i="5"/>
  <c r="J40" i="5"/>
  <c r="T39" i="5"/>
  <c r="Q39" i="5"/>
  <c r="J39" i="5"/>
  <c r="T38" i="5"/>
  <c r="Q38" i="5"/>
  <c r="J38" i="5"/>
  <c r="T37" i="5"/>
  <c r="Q37" i="5"/>
  <c r="J37" i="5"/>
  <c r="T36" i="5"/>
  <c r="Q36" i="5"/>
  <c r="J36" i="5"/>
  <c r="T35" i="5"/>
  <c r="Q35" i="5"/>
  <c r="J35" i="5"/>
  <c r="T34" i="5"/>
  <c r="Q34" i="5"/>
  <c r="J34" i="5"/>
  <c r="T33" i="5"/>
  <c r="Q33" i="5"/>
  <c r="J33" i="5"/>
  <c r="T32" i="5"/>
  <c r="Q32" i="5"/>
  <c r="J32" i="5"/>
  <c r="T31" i="5"/>
  <c r="Q31" i="5"/>
  <c r="J31" i="5"/>
  <c r="T30" i="5"/>
  <c r="Q30" i="5"/>
  <c r="J30" i="5"/>
  <c r="T29" i="5"/>
  <c r="Q29" i="5"/>
  <c r="J29" i="5"/>
  <c r="T28" i="5"/>
  <c r="Q28" i="5"/>
  <c r="J28" i="5"/>
  <c r="T27" i="5"/>
  <c r="Q27" i="5"/>
  <c r="J27" i="5"/>
  <c r="T26" i="5"/>
  <c r="Q26" i="5"/>
  <c r="J26" i="5"/>
  <c r="T25" i="5"/>
  <c r="Q25" i="5"/>
  <c r="J25" i="5"/>
  <c r="T24" i="5"/>
  <c r="Q24" i="5"/>
  <c r="J24" i="5"/>
  <c r="T23" i="5"/>
  <c r="Q23" i="5"/>
  <c r="J23" i="5"/>
  <c r="T22" i="5"/>
  <c r="Q22" i="5"/>
  <c r="J22" i="5"/>
  <c r="T21" i="5"/>
  <c r="Q21" i="5"/>
  <c r="J21" i="5"/>
  <c r="T20" i="5"/>
  <c r="Q20" i="5"/>
  <c r="J20" i="5"/>
  <c r="T19" i="5"/>
  <c r="Q19" i="5"/>
  <c r="J19" i="5"/>
  <c r="T18" i="5"/>
  <c r="Q18" i="5"/>
  <c r="J18" i="5"/>
  <c r="T17" i="5"/>
  <c r="Q17" i="5"/>
  <c r="J17" i="5"/>
  <c r="T16" i="5"/>
  <c r="Q16" i="5"/>
  <c r="J16" i="5"/>
  <c r="T15" i="5"/>
  <c r="Q15" i="5"/>
  <c r="J15" i="5"/>
  <c r="T14" i="5"/>
  <c r="Q14" i="5"/>
  <c r="J14" i="5"/>
  <c r="T13" i="5"/>
  <c r="Q13" i="5"/>
  <c r="J13" i="5"/>
  <c r="T12" i="5"/>
  <c r="Q12" i="5"/>
  <c r="J12" i="5"/>
  <c r="T11" i="5"/>
  <c r="Q11" i="5"/>
  <c r="J11" i="5"/>
  <c r="T10" i="5"/>
  <c r="Q10" i="5"/>
  <c r="J10" i="5"/>
  <c r="T9" i="5"/>
  <c r="Q9" i="5"/>
  <c r="J9" i="5"/>
  <c r="T8" i="5"/>
  <c r="Q8" i="5"/>
  <c r="J8" i="5"/>
  <c r="T7" i="5"/>
  <c r="Q7" i="5"/>
  <c r="J7" i="5"/>
  <c r="T6" i="5"/>
  <c r="Q6" i="5"/>
  <c r="J6" i="5"/>
  <c r="T5" i="5"/>
  <c r="Q5" i="5"/>
  <c r="J5" i="5"/>
  <c r="T3" i="5"/>
  <c r="P5" i="15" s="1"/>
  <c r="S3" i="5"/>
  <c r="O5" i="15" s="1"/>
  <c r="R3" i="5"/>
  <c r="N5" i="15" s="1"/>
  <c r="Q3" i="5"/>
  <c r="M5" i="15" s="1"/>
  <c r="P3" i="5"/>
  <c r="L5" i="15" s="1"/>
  <c r="O3" i="5"/>
  <c r="K5" i="15" s="1"/>
  <c r="N3" i="5"/>
  <c r="I5" i="15" s="1"/>
  <c r="J3" i="5"/>
  <c r="I3" i="5"/>
  <c r="M2" i="5"/>
  <c r="T52" i="3"/>
  <c r="Q52" i="3"/>
  <c r="J52" i="3"/>
  <c r="T51" i="3"/>
  <c r="Q51" i="3"/>
  <c r="J51" i="3"/>
  <c r="T50" i="3"/>
  <c r="Q50" i="3"/>
  <c r="J50" i="3"/>
  <c r="T49" i="3"/>
  <c r="Q49" i="3"/>
  <c r="J49" i="3"/>
  <c r="T48" i="3"/>
  <c r="Q48" i="3"/>
  <c r="J48" i="3"/>
  <c r="T47" i="3"/>
  <c r="Q47" i="3"/>
  <c r="J47" i="3"/>
  <c r="T46" i="3"/>
  <c r="Q46" i="3"/>
  <c r="J46" i="3"/>
  <c r="T45" i="3"/>
  <c r="Q45" i="3"/>
  <c r="J45" i="3"/>
  <c r="T44" i="3"/>
  <c r="Q44" i="3"/>
  <c r="J44" i="3"/>
  <c r="T43" i="3"/>
  <c r="Q43" i="3"/>
  <c r="J43" i="3"/>
  <c r="T42" i="3"/>
  <c r="Q42" i="3"/>
  <c r="J42" i="3"/>
  <c r="T41" i="3"/>
  <c r="Q41" i="3"/>
  <c r="J41" i="3"/>
  <c r="T40" i="3"/>
  <c r="Q40" i="3"/>
  <c r="J40" i="3"/>
  <c r="T39" i="3"/>
  <c r="Q39" i="3"/>
  <c r="J39" i="3"/>
  <c r="T38" i="3"/>
  <c r="Q38" i="3"/>
  <c r="J38" i="3"/>
  <c r="T37" i="3"/>
  <c r="Q37" i="3"/>
  <c r="J37" i="3"/>
  <c r="T36" i="3"/>
  <c r="Q36" i="3"/>
  <c r="J36" i="3"/>
  <c r="T35" i="3"/>
  <c r="Q35" i="3"/>
  <c r="J35" i="3"/>
  <c r="T34" i="3"/>
  <c r="Q34" i="3"/>
  <c r="J34" i="3"/>
  <c r="T33" i="3"/>
  <c r="Q33" i="3"/>
  <c r="J33" i="3"/>
  <c r="T32" i="3"/>
  <c r="Q32" i="3"/>
  <c r="J32" i="3"/>
  <c r="T31" i="3"/>
  <c r="Q31" i="3"/>
  <c r="J31" i="3"/>
  <c r="T30" i="3"/>
  <c r="Q30" i="3"/>
  <c r="J30" i="3"/>
  <c r="T29" i="3"/>
  <c r="Q29" i="3"/>
  <c r="J29" i="3"/>
  <c r="T28" i="3"/>
  <c r="Q28" i="3"/>
  <c r="J28" i="3"/>
  <c r="T27" i="3"/>
  <c r="Q27" i="3"/>
  <c r="J27" i="3"/>
  <c r="T26" i="3"/>
  <c r="Q26" i="3"/>
  <c r="J26" i="3"/>
  <c r="T25" i="3"/>
  <c r="Q25" i="3"/>
  <c r="J25" i="3"/>
  <c r="T24" i="3"/>
  <c r="Q24" i="3"/>
  <c r="J24" i="3"/>
  <c r="T23" i="3"/>
  <c r="Q23" i="3"/>
  <c r="J23" i="3"/>
  <c r="T22" i="3"/>
  <c r="Q22" i="3"/>
  <c r="J22" i="3"/>
  <c r="T21" i="3"/>
  <c r="Q21" i="3"/>
  <c r="J21" i="3"/>
  <c r="T20" i="3"/>
  <c r="Q20" i="3"/>
  <c r="J20" i="3"/>
  <c r="T19" i="3"/>
  <c r="Q19" i="3"/>
  <c r="J19" i="3"/>
  <c r="T18" i="3"/>
  <c r="Q18" i="3"/>
  <c r="J18" i="3"/>
  <c r="T17" i="3"/>
  <c r="Q17" i="3"/>
  <c r="J17" i="3"/>
  <c r="T16" i="3"/>
  <c r="Q16" i="3"/>
  <c r="J16" i="3"/>
  <c r="T15" i="3"/>
  <c r="Q15" i="3"/>
  <c r="J15" i="3"/>
  <c r="T14" i="3"/>
  <c r="Q14" i="3"/>
  <c r="J14" i="3"/>
  <c r="T13" i="3"/>
  <c r="Q13" i="3"/>
  <c r="J13" i="3"/>
  <c r="T12" i="3"/>
  <c r="Q12" i="3"/>
  <c r="J12" i="3"/>
  <c r="T11" i="3"/>
  <c r="Q11" i="3"/>
  <c r="J11" i="3"/>
  <c r="T10" i="3"/>
  <c r="Q10" i="3"/>
  <c r="J10" i="3"/>
  <c r="T9" i="3"/>
  <c r="Q9" i="3"/>
  <c r="J9" i="3"/>
  <c r="T8" i="3"/>
  <c r="Q8" i="3"/>
  <c r="J8" i="3"/>
  <c r="T7" i="3"/>
  <c r="Q7" i="3"/>
  <c r="J7" i="3"/>
  <c r="T6" i="3"/>
  <c r="Q6" i="3"/>
  <c r="J6" i="3"/>
  <c r="T5" i="3"/>
  <c r="Q5" i="3"/>
  <c r="J5" i="3"/>
  <c r="T3" i="3"/>
  <c r="P4" i="15" s="1"/>
  <c r="S3" i="3"/>
  <c r="O4" i="15" s="1"/>
  <c r="R3" i="3"/>
  <c r="N4" i="15" s="1"/>
  <c r="Q3" i="3"/>
  <c r="M4" i="15" s="1"/>
  <c r="P3" i="3"/>
  <c r="L4" i="15" s="1"/>
  <c r="O3" i="3"/>
  <c r="K4" i="15" s="1"/>
  <c r="N3" i="3"/>
  <c r="I4" i="15" s="1"/>
  <c r="J3" i="3"/>
  <c r="I3" i="3"/>
  <c r="M2" i="3"/>
  <c r="T52" i="4"/>
  <c r="Q52" i="4"/>
  <c r="J52" i="4"/>
  <c r="T51" i="4"/>
  <c r="Q51" i="4"/>
  <c r="J51" i="4"/>
  <c r="T50" i="4"/>
  <c r="Q50" i="4"/>
  <c r="J50" i="4"/>
  <c r="T49" i="4"/>
  <c r="Q49" i="4"/>
  <c r="J49" i="4"/>
  <c r="T48" i="4"/>
  <c r="Q48" i="4"/>
  <c r="J48" i="4"/>
  <c r="T47" i="4"/>
  <c r="Q47" i="4"/>
  <c r="J47" i="4"/>
  <c r="T46" i="4"/>
  <c r="Q46" i="4"/>
  <c r="J46" i="4"/>
  <c r="T45" i="4"/>
  <c r="Q45" i="4"/>
  <c r="J45" i="4"/>
  <c r="T44" i="4"/>
  <c r="Q44" i="4"/>
  <c r="J44" i="4"/>
  <c r="T43" i="4"/>
  <c r="Q43" i="4"/>
  <c r="J43" i="4"/>
  <c r="T42" i="4"/>
  <c r="Q42" i="4"/>
  <c r="J42" i="4"/>
  <c r="T41" i="4"/>
  <c r="Q41" i="4"/>
  <c r="J41" i="4"/>
  <c r="T40" i="4"/>
  <c r="Q40" i="4"/>
  <c r="J40" i="4"/>
  <c r="T39" i="4"/>
  <c r="Q39" i="4"/>
  <c r="J39" i="4"/>
  <c r="T38" i="4"/>
  <c r="Q38" i="4"/>
  <c r="J38" i="4"/>
  <c r="T37" i="4"/>
  <c r="Q37" i="4"/>
  <c r="J37" i="4"/>
  <c r="T36" i="4"/>
  <c r="Q36" i="4"/>
  <c r="J36" i="4"/>
  <c r="T35" i="4"/>
  <c r="Q35" i="4"/>
  <c r="J35" i="4"/>
  <c r="T34" i="4"/>
  <c r="Q34" i="4"/>
  <c r="J34" i="4"/>
  <c r="T33" i="4"/>
  <c r="Q33" i="4"/>
  <c r="J33" i="4"/>
  <c r="T32" i="4"/>
  <c r="Q32" i="4"/>
  <c r="J32" i="4"/>
  <c r="T31" i="4"/>
  <c r="Q31" i="4"/>
  <c r="J31" i="4"/>
  <c r="T30" i="4"/>
  <c r="Q30" i="4"/>
  <c r="J30" i="4"/>
  <c r="T29" i="4"/>
  <c r="Q29" i="4"/>
  <c r="J29" i="4"/>
  <c r="T28" i="4"/>
  <c r="Q28" i="4"/>
  <c r="J28" i="4"/>
  <c r="T27" i="4"/>
  <c r="Q27" i="4"/>
  <c r="J27" i="4"/>
  <c r="T26" i="4"/>
  <c r="Q26" i="4"/>
  <c r="J26" i="4"/>
  <c r="T25" i="4"/>
  <c r="Q25" i="4"/>
  <c r="J25" i="4"/>
  <c r="T24" i="4"/>
  <c r="Q24" i="4"/>
  <c r="J24" i="4"/>
  <c r="T23" i="4"/>
  <c r="Q23" i="4"/>
  <c r="J23" i="4"/>
  <c r="T22" i="4"/>
  <c r="Q22" i="4"/>
  <c r="J22" i="4"/>
  <c r="T21" i="4"/>
  <c r="Q21" i="4"/>
  <c r="J21" i="4"/>
  <c r="T20" i="4"/>
  <c r="Q20" i="4"/>
  <c r="J20" i="4"/>
  <c r="T19" i="4"/>
  <c r="Q19" i="4"/>
  <c r="J19" i="4"/>
  <c r="T18" i="4"/>
  <c r="Q18" i="4"/>
  <c r="J18" i="4"/>
  <c r="T17" i="4"/>
  <c r="Q17" i="4"/>
  <c r="J17" i="4"/>
  <c r="T16" i="4"/>
  <c r="Q16" i="4"/>
  <c r="J16" i="4"/>
  <c r="T15" i="4"/>
  <c r="Q15" i="4"/>
  <c r="J15" i="4"/>
  <c r="T14" i="4"/>
  <c r="Q14" i="4"/>
  <c r="J14" i="4"/>
  <c r="T13" i="4"/>
  <c r="Q13" i="4"/>
  <c r="J13" i="4"/>
  <c r="T12" i="4"/>
  <c r="Q12" i="4"/>
  <c r="J12" i="4"/>
  <c r="T11" i="4"/>
  <c r="Q11" i="4"/>
  <c r="J11" i="4"/>
  <c r="T10" i="4"/>
  <c r="Q10" i="4"/>
  <c r="J10" i="4"/>
  <c r="T9" i="4"/>
  <c r="Q9" i="4"/>
  <c r="J9" i="4"/>
  <c r="T8" i="4"/>
  <c r="Q8" i="4"/>
  <c r="J8" i="4"/>
  <c r="T7" i="4"/>
  <c r="Q7" i="4"/>
  <c r="J7" i="4"/>
  <c r="T6" i="4"/>
  <c r="Q6" i="4"/>
  <c r="J6" i="4"/>
  <c r="T5" i="4"/>
  <c r="Q5" i="4"/>
  <c r="J5" i="4"/>
  <c r="T3" i="4"/>
  <c r="P3" i="15" s="1"/>
  <c r="S3" i="4"/>
  <c r="O3" i="15" s="1"/>
  <c r="R3" i="4"/>
  <c r="N3" i="15" s="1"/>
  <c r="Q3" i="4"/>
  <c r="M3" i="15" s="1"/>
  <c r="P3" i="4"/>
  <c r="L3" i="15" s="1"/>
  <c r="O3" i="4"/>
  <c r="K3" i="15" s="1"/>
  <c r="N3" i="4"/>
  <c r="I3" i="15" s="1"/>
  <c r="I3" i="4"/>
  <c r="J3" i="4" s="1"/>
  <c r="M2" i="4"/>
  <c r="J2" i="12" l="1"/>
  <c r="J2" i="22"/>
  <c r="J20" i="15"/>
  <c r="J2" i="23"/>
  <c r="J19" i="15"/>
  <c r="J2" i="19"/>
  <c r="J17" i="15"/>
  <c r="J2" i="20"/>
  <c r="J16" i="15"/>
  <c r="J2" i="18"/>
  <c r="J15" i="15"/>
  <c r="J2" i="16"/>
  <c r="J14" i="15"/>
  <c r="J2" i="17"/>
  <c r="J13" i="15"/>
  <c r="J2" i="21"/>
  <c r="J12" i="15"/>
  <c r="J2" i="11"/>
  <c r="J11" i="15"/>
  <c r="J2" i="10"/>
  <c r="J10" i="15"/>
  <c r="J2" i="9"/>
  <c r="J9" i="15"/>
  <c r="J2" i="8"/>
  <c r="J8" i="15"/>
  <c r="J2" i="7"/>
  <c r="J7" i="15"/>
  <c r="J2" i="6"/>
  <c r="J6" i="15"/>
  <c r="J2" i="5"/>
  <c r="J5" i="15"/>
  <c r="J2" i="3"/>
  <c r="J4" i="15"/>
  <c r="J2" i="4"/>
  <c r="J3" i="15"/>
  <c r="T5" i="2"/>
  <c r="T3" i="2" s="1"/>
  <c r="P2" i="15" s="1"/>
  <c r="J3" i="2" l="1"/>
  <c r="J2" i="15"/>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6" i="2"/>
  <c r="Q5" i="2"/>
  <c r="Q3" i="2" s="1"/>
  <c r="M2" i="15" s="1"/>
  <c r="R3" i="2"/>
  <c r="N2" i="15" s="1"/>
  <c r="O3" i="2"/>
  <c r="K2" i="15" s="1"/>
  <c r="P3" i="2"/>
  <c r="L2" i="15" s="1"/>
  <c r="S3" i="2"/>
  <c r="O2" i="15" s="1"/>
  <c r="N3" i="2"/>
  <c r="I2" i="15" s="1"/>
  <c r="J6" i="2" l="1"/>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I2" i="4"/>
  <c r="I2" i="3"/>
  <c r="I2" i="5"/>
  <c r="I2" i="6"/>
  <c r="I2" i="7"/>
  <c r="I2" i="8"/>
  <c r="I2" i="9"/>
  <c r="I2" i="10"/>
  <c r="I2" i="11"/>
  <c r="I2" i="21"/>
  <c r="I2" i="17"/>
  <c r="I2" i="16"/>
  <c r="I2" i="18"/>
  <c r="I2" i="20"/>
  <c r="I2" i="19"/>
  <c r="I2" i="12"/>
  <c r="I2" i="22"/>
  <c r="C20" i="15" l="1"/>
  <c r="E18" i="15"/>
  <c r="H17" i="15"/>
  <c r="C16" i="15"/>
  <c r="E10" i="15"/>
  <c r="H20" i="15"/>
  <c r="I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J2" i="2"/>
  <c r="H13" i="15" l="1"/>
  <c r="H12" i="15"/>
  <c r="H15" i="15"/>
  <c r="H14" i="15"/>
  <c r="F19" i="15"/>
  <c r="D9" i="15"/>
  <c r="D8" i="15"/>
  <c r="D6" i="15"/>
  <c r="D5" i="15"/>
  <c r="D4" i="15"/>
  <c r="D3" i="15"/>
  <c r="F9" i="15"/>
  <c r="G9" i="15"/>
  <c r="F2" i="15"/>
  <c r="I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sharedStrings.xml><?xml version="1.0" encoding="utf-8"?>
<sst xmlns="http://schemas.openxmlformats.org/spreadsheetml/2006/main" count="2545" uniqueCount="616">
  <si>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</si>
  <si>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</si>
  <si>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</si>
  <si>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</si>
  <si>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</si>
  <si>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</si>
  <si>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</si>
  <si>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</si>
  <si>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</si>
  <si>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</si>
  <si>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</si>
  <si>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</si>
  <si>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</si>
  <si>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</si>
  <si>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</si>
  <si>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</si>
  <si>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</si>
  <si>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</si>
  <si>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</si>
  <si>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</si>
  <si>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</si>
  <si>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</si>
  <si>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</si>
  <si>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</si>
  <si>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</si>
  <si>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</si>
  <si>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</si>
  <si>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</si>
  <si>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</si>
  <si>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</si>
  <si>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</si>
  <si>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</si>
  <si>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</si>
  <si>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</si>
  <si>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</si>
  <si>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</si>
  <si>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</si>
  <si>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</si>
  <si>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</si>
  <si>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</si>
  <si>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</si>
  <si>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</si>
  <si>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</si>
  <si>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</si>
  <si>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</si>
  <si>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</si>
  <si>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</si>
  <si>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</si>
  <si>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</si>
  <si>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</si>
  <si>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</si>
  <si>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</si>
  <si>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</si>
  <si>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</si>
  <si>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</si>
  <si>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</si>
  <si>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</si>
  <si>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</si>
  <si>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</si>
  <si>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</si>
  <si>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</si>
  <si>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</si>
  <si>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</si>
  <si>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</si>
  <si>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</si>
  <si>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</si>
  <si>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</si>
  <si>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</si>
  <si>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</si>
  <si>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</si>
  <si>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</si>
  <si>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</si>
  <si>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</si>
  <si>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</si>
  <si>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</si>
  <si>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</si>
  <si>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</si>
  <si>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</si>
  <si>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</si>
  <si>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</si>
  <si>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</si>
  <si>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</si>
  <si>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</si>
  <si>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</si>
  <si>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</si>
  <si>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</si>
  <si>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</si>
  <si>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</si>
  <si>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</si>
  <si>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</si>
  <si>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</si>
  <si>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</si>
  <si>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</si>
  <si>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</si>
  <si>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</si>
  <si>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</si>
  <si>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</si>
  <si>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</si>
  <si>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</si>
  <si>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</si>
  <si>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</si>
  <si>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</si>
  <si>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</si>
  <si>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</si>
  <si>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</si>
  <si>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</si>
  <si>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</si>
  <si>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</si>
  <si>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</si>
  <si>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</si>
  <si>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</si>
  <si>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</si>
  <si>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</si>
  <si>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</si>
  <si>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</si>
  <si>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</si>
  <si>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</si>
  <si>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</si>
  <si>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</si>
  <si>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</si>
  <si>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</si>
  <si>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</si>
  <si>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</si>
  <si>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</si>
  <si>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</si>
  <si>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</si>
  <si>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</si>
  <si>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</si>
  <si>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</si>
  <si>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</si>
  <si>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</si>
  <si>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</si>
  <si>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</si>
  <si>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</si>
  <si>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</si>
  <si>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</si>
  <si>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</si>
  <si>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</si>
  <si>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</si>
  <si>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</si>
  <si>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</si>
  <si>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</si>
  <si>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</si>
  <si>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</si>
  <si>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</si>
  <si>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</si>
  <si>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</si>
  <si>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</si>
  <si>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</si>
  <si>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</si>
  <si>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</si>
  <si>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</si>
  <si>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</si>
  <si>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</si>
  <si>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</si>
  <si>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</si>
  <si>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</si>
  <si>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</si>
  <si>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</si>
  <si>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</si>
  <si>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</si>
  <si>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</si>
  <si>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</si>
  <si>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</si>
  <si>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</si>
  <si>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</si>
  <si>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</si>
  <si>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</si>
  <si>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</si>
  <si>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</si>
  <si>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</si>
  <si>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</si>
  <si>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</si>
  <si>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</si>
  <si>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</si>
  <si>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</si>
  <si>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</si>
  <si>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</si>
  <si>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</si>
  <si>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</si>
  <si>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</si>
  <si>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</si>
  <si>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</si>
  <si>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</si>
  <si>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</si>
  <si>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</si>
  <si>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</si>
  <si>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</si>
  <si>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</si>
  <si>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</si>
  <si>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</si>
  <si>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</si>
  <si>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</si>
  <si>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</si>
  <si>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</si>
  <si>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</si>
  <si>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</si>
  <si>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</si>
  <si>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</si>
  <si>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</si>
  <si>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</si>
  <si>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</si>
  <si>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</si>
  <si>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</si>
  <si>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</si>
  <si>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</si>
  <si>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</si>
  <si>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</si>
  <si>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</si>
  <si>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</si>
  <si>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</si>
  <si>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</si>
  <si>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</si>
  <si>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</si>
  <si>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</si>
  <si>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</si>
  <si>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</si>
  <si>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</si>
  <si>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</si>
  <si>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</si>
  <si>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</si>
  <si>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</si>
  <si>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</si>
  <si>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</si>
  <si>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</si>
  <si>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</si>
  <si>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</si>
  <si>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</si>
  <si>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</si>
  <si>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</si>
  <si>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</si>
  <si>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</si>
  <si>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</si>
  <si>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</si>
  <si>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</si>
  <si>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</si>
  <si>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</si>
  <si>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</si>
  <si>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</si>
  <si>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</si>
  <si>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</si>
  <si>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</si>
  <si>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</si>
  <si>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</si>
  <si>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</si>
  <si>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</si>
  <si>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</si>
  <si>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</si>
  <si>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</si>
  <si>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</si>
  <si>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</si>
  <si>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</si>
  <si>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</si>
  <si>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</si>
  <si>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</si>
  <si>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</si>
  <si>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</si>
  <si>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</si>
  <si>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</si>
  <si>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</si>
  <si>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</si>
  <si>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</si>
  <si>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</si>
  <si>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</si>
  <si>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</si>
  <si>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</si>
  <si>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</si>
  <si>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</si>
  <si>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</si>
  <si>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</si>
  <si>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</si>
  <si>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</si>
  <si>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</si>
  <si>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</si>
  <si>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</si>
  <si>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</si>
  <si>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</si>
  <si>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</si>
  <si>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</si>
  <si>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</si>
  <si>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</si>
  <si>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</si>
  <si>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</si>
  <si>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</si>
  <si>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</si>
  <si>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</si>
  <si>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</si>
  <si>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</si>
  <si>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</si>
  <si>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</si>
  <si>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</si>
  <si>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</si>
  <si>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</si>
  <si>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</si>
  <si>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</si>
  <si>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</si>
  <si>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extraire de la zach 28, la liste des PA (N°PA + protéine) et coller sur feuille ZACH28</t>
  </si>
  <si>
    <t>AXEREAL</t>
  </si>
  <si>
    <t>RUZE SAS</t>
  </si>
  <si>
    <t>TERIALIS</t>
  </si>
  <si>
    <t>GrainCom GmbH</t>
  </si>
  <si>
    <t>SEINEYONNE</t>
  </si>
  <si>
    <t>2RP FANDAGA PT G+</t>
  </si>
  <si>
    <t>6RH PIXEL PT G+</t>
  </si>
  <si>
    <t>2RP KWS FANTEX PT G+</t>
  </si>
  <si>
    <t>BLE ARKEOS PT G+</t>
  </si>
  <si>
    <t>BLE DIDEROT PT G+</t>
  </si>
  <si>
    <t xml:space="preserve">Heure </t>
  </si>
  <si>
    <t>Heure</t>
  </si>
  <si>
    <t>Date</t>
  </si>
  <si>
    <t>BLE KWS DAKOTANA PT G+</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</si>
  <si>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</si>
  <si>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</si>
  <si>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</si>
  <si>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</si>
  <si>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</si>
  <si>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</si>
  <si>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</si>
  <si>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</si>
  <si>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</si>
  <si>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</si>
  <si>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</si>
  <si>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</si>
  <si>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</si>
  <si>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</si>
  <si>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</si>
  <si>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</si>
  <si>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</si>
  <si>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</si>
  <si>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</si>
  <si>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</si>
  <si>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</si>
  <si>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</si>
  <si>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</si>
  <si>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</si>
  <si>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</si>
  <si>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</si>
  <si>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</si>
  <si>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</si>
  <si>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</si>
  <si>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</si>
  <si>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</si>
  <si>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</si>
  <si>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</si>
  <si>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</si>
  <si>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</si>
  <si>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</si>
  <si>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</si>
  <si>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</si>
  <si>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</si>
  <si>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</si>
  <si>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</si>
  <si>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</si>
  <si>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</si>
  <si>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</si>
  <si>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</si>
  <si>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</si>
  <si>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</si>
  <si>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</si>
  <si>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</si>
  <si>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</si>
  <si>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</si>
  <si>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</si>
  <si>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</si>
  <si>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</si>
  <si>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</si>
  <si>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</si>
  <si>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</si>
  <si>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</si>
  <si>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</si>
  <si>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</si>
  <si>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</si>
  <si>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</si>
  <si>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</si>
  <si>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</si>
  <si>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</si>
  <si>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</si>
  <si>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</si>
  <si>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</si>
  <si>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</si>
  <si>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</si>
  <si>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</si>
  <si>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</si>
  <si>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</si>
  <si>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</si>
  <si>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</si>
  <si>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</si>
  <si>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</si>
  <si>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</si>
  <si>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</si>
  <si>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</si>
  <si>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</si>
  <si>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</si>
  <si>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</si>
  <si>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</si>
  <si>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</si>
  <si>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</si>
  <si>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</si>
  <si>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</si>
  <si>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</si>
  <si>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</si>
  <si>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</si>
  <si>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</si>
  <si>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</si>
  <si>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</si>
  <si>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</si>
  <si>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</si>
  <si>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</si>
  <si>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</si>
  <si>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</si>
  <si>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</si>
  <si>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</si>
  <si>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</si>
  <si>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</si>
  <si>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</si>
  <si>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</si>
  <si>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</si>
  <si>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</si>
  <si>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</si>
  <si>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</si>
  <si>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</si>
  <si>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</si>
  <si>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</si>
  <si>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</si>
  <si>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</si>
  <si>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</si>
  <si>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</si>
  <si>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</si>
  <si>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</si>
  <si>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</si>
  <si>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</si>
  <si>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</si>
  <si>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</si>
  <si>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</si>
  <si>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</si>
  <si>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</si>
  <si>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</si>
  <si>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</si>
  <si>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</si>
  <si>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</si>
  <si>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</si>
  <si>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</si>
  <si>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</si>
  <si>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</si>
  <si>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</si>
  <si>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</si>
  <si>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</si>
  <si>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</si>
  <si>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</si>
  <si>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</si>
  <si>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</si>
  <si>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</si>
  <si>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</si>
  <si>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</si>
  <si>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</si>
  <si>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</si>
  <si>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</si>
  <si>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</si>
  <si>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</si>
  <si>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</si>
  <si>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</si>
  <si>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</si>
  <si>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</si>
  <si>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</si>
  <si>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</si>
  <si>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</si>
  <si>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</si>
  <si>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</si>
  <si>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</si>
  <si>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</si>
  <si>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</si>
  <si>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</si>
  <si>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</si>
  <si>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</si>
  <si>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</si>
  <si>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</si>
  <si>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</si>
  <si>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</si>
  <si>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</si>
  <si>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</si>
  <si>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</si>
  <si>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</si>
  <si>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</si>
  <si>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</si>
  <si>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</si>
  <si>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</si>
  <si>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</si>
  <si>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</si>
  <si>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</si>
  <si>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</si>
  <si>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</si>
  <si>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P000015583</t>
  </si>
  <si>
    <t>P000015588</t>
  </si>
  <si>
    <t>P000015589</t>
  </si>
  <si>
    <t>P000015597</t>
  </si>
  <si>
    <t>P000015624</t>
  </si>
  <si>
    <t>P000015625</t>
  </si>
  <si>
    <t>P000015653</t>
  </si>
  <si>
    <t>P000015661</t>
  </si>
  <si>
    <t>P000015662</t>
  </si>
  <si>
    <t>P000015663</t>
  </si>
  <si>
    <t>P000015664</t>
  </si>
  <si>
    <t>P000015665</t>
  </si>
  <si>
    <t>P000015668</t>
  </si>
  <si>
    <t>P000015681</t>
  </si>
  <si>
    <t>P000015683</t>
  </si>
  <si>
    <t>P000015684</t>
  </si>
  <si>
    <t>P000015687</t>
  </si>
  <si>
    <t>P000015688</t>
  </si>
  <si>
    <t>P000015699</t>
  </si>
  <si>
    <t>P000015701</t>
  </si>
  <si>
    <t>P000015704</t>
  </si>
  <si>
    <t>P000015705</t>
  </si>
  <si>
    <t>P000015707</t>
  </si>
  <si>
    <t>P000015732</t>
  </si>
  <si>
    <t>P000015733</t>
  </si>
  <si>
    <t>P000015735</t>
  </si>
  <si>
    <t>P000015736</t>
  </si>
  <si>
    <t>GRANIT NEGOCE</t>
  </si>
  <si>
    <t>P000015753</t>
  </si>
  <si>
    <t>P000015754</t>
  </si>
  <si>
    <t>P000015755</t>
  </si>
  <si>
    <t>P000015756</t>
  </si>
  <si>
    <t>P000015757</t>
  </si>
  <si>
    <t>P000015758</t>
  </si>
  <si>
    <t>P000015759</t>
  </si>
  <si>
    <t>P000015760</t>
  </si>
  <si>
    <t>P000015761</t>
  </si>
  <si>
    <t>P000015777</t>
  </si>
  <si>
    <t>P000015779</t>
  </si>
  <si>
    <t>P000015793</t>
  </si>
  <si>
    <t>P000015794</t>
  </si>
  <si>
    <t>P000015796</t>
  </si>
  <si>
    <t>P000015797</t>
  </si>
  <si>
    <t>P000015798</t>
  </si>
  <si>
    <t>P000015799</t>
  </si>
  <si>
    <t>P000015819</t>
  </si>
  <si>
    <t>P000015822</t>
  </si>
  <si>
    <t>P000015824</t>
  </si>
  <si>
    <t>P000015829</t>
  </si>
  <si>
    <t>P000015831</t>
  </si>
  <si>
    <t>P000015854</t>
  </si>
  <si>
    <t>P000015864</t>
  </si>
  <si>
    <t>P000015869</t>
  </si>
  <si>
    <t>P000015870</t>
  </si>
  <si>
    <t>P000015883</t>
  </si>
  <si>
    <t>P000015896</t>
  </si>
  <si>
    <t>P000015897</t>
  </si>
  <si>
    <t>P000015901</t>
  </si>
  <si>
    <t>P000015903</t>
  </si>
  <si>
    <t>P000015909</t>
  </si>
  <si>
    <t>P000015914</t>
  </si>
  <si>
    <t>P000015915</t>
  </si>
  <si>
    <t>P000015916</t>
  </si>
  <si>
    <t>P000015917</t>
  </si>
  <si>
    <t>P000015928</t>
  </si>
  <si>
    <t>P000015929</t>
  </si>
  <si>
    <t>P000015930</t>
  </si>
  <si>
    <t>P000015931</t>
  </si>
  <si>
    <t>P000015932</t>
  </si>
  <si>
    <t>P000015933</t>
  </si>
  <si>
    <t>P000015934</t>
  </si>
  <si>
    <t>P000015960</t>
  </si>
  <si>
    <t>P000015965</t>
  </si>
  <si>
    <t>P000015968</t>
  </si>
  <si>
    <t>P000015969</t>
  </si>
  <si>
    <t>P000015970</t>
  </si>
  <si>
    <t>P000015979</t>
  </si>
  <si>
    <t>P000015983</t>
  </si>
  <si>
    <t>P000016001</t>
  </si>
  <si>
    <t>P000016004</t>
  </si>
  <si>
    <t>P000016007</t>
  </si>
  <si>
    <t>P000016008</t>
  </si>
  <si>
    <t>P000016010</t>
  </si>
  <si>
    <t>P000016011</t>
  </si>
  <si>
    <t>P000016012</t>
  </si>
  <si>
    <t>P000016015</t>
  </si>
  <si>
    <t>P000016020</t>
  </si>
  <si>
    <t>P000016021</t>
  </si>
  <si>
    <t>P000016031</t>
  </si>
  <si>
    <t>P000016036</t>
  </si>
  <si>
    <t>P000016037</t>
  </si>
  <si>
    <t>P000016043</t>
  </si>
  <si>
    <t>P000016044</t>
  </si>
  <si>
    <t>P000016045</t>
  </si>
  <si>
    <t>P000016055</t>
  </si>
  <si>
    <t>P000016056</t>
  </si>
  <si>
    <t>P000016058</t>
  </si>
  <si>
    <t>P000016061</t>
  </si>
  <si>
    <t>P000016065</t>
  </si>
  <si>
    <t>P000016069</t>
  </si>
  <si>
    <t>P000016082</t>
  </si>
  <si>
    <t>P000016083</t>
  </si>
  <si>
    <t>P000016084</t>
  </si>
  <si>
    <t>P000016085</t>
  </si>
  <si>
    <t>P000016086</t>
  </si>
  <si>
    <t>P000016098</t>
  </si>
  <si>
    <t>P000016099</t>
  </si>
  <si>
    <t>P000016120</t>
  </si>
  <si>
    <t>P000016123</t>
  </si>
  <si>
    <t>P000016124</t>
  </si>
  <si>
    <t>P000016133</t>
  </si>
  <si>
    <t>P000016135</t>
  </si>
  <si>
    <t>P000016137</t>
  </si>
  <si>
    <t>P000016138</t>
  </si>
  <si>
    <t>P000016142</t>
  </si>
  <si>
    <t>P000016144</t>
  </si>
  <si>
    <t>P000016145</t>
  </si>
  <si>
    <t>P000016146</t>
  </si>
  <si>
    <t>P000016147</t>
  </si>
  <si>
    <t>P000016151</t>
  </si>
  <si>
    <t>P000016152</t>
  </si>
  <si>
    <t>P000016154</t>
  </si>
  <si>
    <t>P000016155</t>
  </si>
  <si>
    <t>P000016156</t>
  </si>
  <si>
    <t>ADM Germany GmbH</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</si>
</sst>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h:mm;@"/>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93">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14" fontId="0" fillId="2" borderId="1" xfId="0" applyNumberFormat="1" applyFill="1" applyBorder="1" applyAlignment="1">
      <alignment horizontal="center" vertical="center"/>
    </xf>
    <xf numFmtId="14" fontId="0" fillId="2" borderId="2" xfId="0" applyNumberFormat="1" applyFill="1" applyBorder="1" applyAlignment="1">
      <alignment horizontal="center" vertical="center"/>
    </xf>
    <xf numFmtId="166" fontId="0" fillId="2" borderId="1" xfId="0" applyNumberFormat="1" applyFill="1" applyBorder="1" applyAlignment="1">
      <alignment horizontal="center" vertical="center"/>
    </xf>
    <xf numFmtId="14" fontId="0" fillId="2" borderId="51" xfId="0" applyNumberFormat="1" applyFill="1" applyBorder="1" applyAlignment="1">
      <alignment horizontal="center" vertical="center"/>
    </xf>
    <xf numFmtId="14" fontId="0" fillId="2" borderId="52" xfId="0" applyNumberFormat="1" applyFill="1" applyBorder="1" applyAlignment="1">
      <alignment horizontal="center" vertical="center"/>
    </xf>
    <xf numFmtId="166" fontId="0" fillId="2" borderId="51" xfId="0" applyNumberFormat="1" applyFill="1" applyBorder="1" applyAlignment="1">
      <alignment horizontal="center" vertical="center"/>
    </xf>
    <xf numFmtId="166" fontId="0" fillId="2" borderId="2" xfId="0" applyNumberFormat="1" applyFill="1" applyBorder="1" applyAlignment="1">
      <alignment horizontal="center" vertical="center"/>
    </xf>
    <xf numFmtId="166" fontId="0" fillId="2" borderId="56" xfId="0" applyNumberFormat="1" applyFill="1" applyBorder="1" applyAlignment="1">
      <alignment horizontal="center" vertical="center"/>
    </xf>
    <xf numFmtId="166" fontId="0" fillId="2" borderId="57" xfId="0" applyNumberFormat="1" applyFill="1" applyBorder="1" applyAlignment="1">
      <alignment horizontal="center" vertical="center"/>
    </xf>
    <xf numFmtId="166" fontId="0" fillId="2" borderId="52" xfId="0" applyNumberFormat="1" applyFill="1" applyBorder="1" applyAlignment="1">
      <alignment horizontal="center" vertical="center"/>
    </xf>
    <xf numFmtId="166" fontId="0" fillId="2" borderId="57" xfId="0" applyNumberFormat="1" applyFill="1" applyBorder="1" applyAlignment="1">
      <alignment vertical="center"/>
    </xf>
    <xf numFmtId="14" fontId="0" fillId="2" borderId="56" xfId="0" applyNumberFormat="1" applyFill="1" applyBorder="1" applyAlignment="1">
      <alignment horizontal="center" vertical="center"/>
    </xf>
    <xf numFmtId="14" fontId="0" fillId="2" borderId="57" xfId="0" applyNumberFormat="1" applyFill="1" applyBorder="1" applyAlignment="1">
      <alignment horizontal="center" vertical="center"/>
    </xf>
    <xf numFmtId="0" fontId="0" fillId="0" borderId="0" xfId="0" applyFill="1" applyBorder="1" applyAlignment="1">
      <alignment horizontal="center" wrapText="1"/>
    </xf>
    <xf numFmtId="0" fontId="1" fillId="6" borderId="27" xfId="0" applyFont="1" applyFill="1" applyBorder="1" applyAlignment="1">
      <alignment horizontal="center" vertical="center"/>
    </xf>
    <xf numFmtId="0" fontId="1" fillId="6" borderId="34" xfId="0" applyFont="1" applyFill="1" applyBorder="1" applyAlignment="1">
      <alignment horizontal="center" vertical="center"/>
    </xf>
    <xf numFmtId="0" fontId="1" fillId="6" borderId="8" xfId="0" applyFont="1" applyFill="1" applyBorder="1" applyAlignment="1">
      <alignment horizontal="center" vertical="center" wrapText="1"/>
    </xf>
    <xf numFmtId="0" fontId="1" fillId="6" borderId="15"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33" xfId="0" applyFont="1" applyFill="1" applyBorder="1" applyAlignment="1">
      <alignment horizontal="center" vertical="center" wrapText="1"/>
    </xf>
    <xf numFmtId="0" fontId="1" fillId="6" borderId="32" xfId="0" applyFont="1" applyFill="1" applyBorder="1" applyAlignment="1">
      <alignment horizontal="center" vertical="center" wrapText="1"/>
    </xf>
    <xf numFmtId="0" fontId="1" fillId="6" borderId="0" xfId="0" applyFont="1" applyFill="1" applyBorder="1" applyAlignment="1">
      <alignment horizontal="center" vertical="center"/>
    </xf>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1" fillId="0" borderId="82"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85" xfId="0" applyFont="1" applyBorder="1" applyAlignment="1">
      <alignment horizontal="center" vertical="center"/>
    </xf>
    <xf numFmtId="0" fontId="1" fillId="0" borderId="15" xfId="0" applyFont="1" applyBorder="1" applyAlignment="1">
      <alignment horizontal="center" vertical="center"/>
    </xf>
    <xf numFmtId="0" fontId="1" fillId="0" borderId="83"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571500</xdr:colOff>
      <xdr:row>22</xdr:row>
      <xdr:rowOff>121920</xdr:rowOff>
    </xdr:from>
    <xdr:to>
      <xdr:col>7</xdr:col>
      <xdr:colOff>99060</xdr:colOff>
      <xdr:row>25</xdr:row>
      <xdr:rowOff>91440</xdr:rowOff>
    </xdr:to>
    <xdr:sp macro="" textlink="">
      <xdr:nvSpPr>
        <xdr:cNvPr id="2" name="Rectangle 1"/>
        <xdr:cNvSpPr/>
      </xdr:nvSpPr>
      <xdr:spPr>
        <a:xfrm>
          <a:off x="3886200" y="4335780"/>
          <a:ext cx="1554480" cy="518160"/>
        </a:xfrm>
        <a:prstGeom prst="wedgeRectCallout">
          <a:avLst>
            <a:gd name="adj1" fmla="val -155146"/>
            <a:gd name="adj2" fmla="val -82884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Si je clique sur C2, j'arrive sur la feuille 1</a:t>
          </a:r>
        </a:p>
      </xdr:txBody>
    </xdr:sp>
    <xdr:clientData/>
  </xdr:twoCellAnchor>
  <xdr:twoCellAnchor>
    <xdr:from>
      <xdr:col>2</xdr:col>
      <xdr:colOff>525780</xdr:colOff>
      <xdr:row>22</xdr:row>
      <xdr:rowOff>99060</xdr:rowOff>
    </xdr:from>
    <xdr:to>
      <xdr:col>4</xdr:col>
      <xdr:colOff>434340</xdr:colOff>
      <xdr:row>26</xdr:row>
      <xdr:rowOff>175260</xdr:rowOff>
    </xdr:to>
    <xdr:sp macro="" textlink="">
      <xdr:nvSpPr>
        <xdr:cNvPr id="3" name="Rectangle 2"/>
        <xdr:cNvSpPr/>
      </xdr:nvSpPr>
      <xdr:spPr>
        <a:xfrm>
          <a:off x="2110740" y="4312920"/>
          <a:ext cx="1638300" cy="807720"/>
        </a:xfrm>
        <a:prstGeom prst="wedgeRectCallout">
          <a:avLst>
            <a:gd name="adj1" fmla="val -62166"/>
            <a:gd name="adj2" fmla="val -5167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Si je clique sur C3, j'arrive sur la feuille 2, ainsi de suite pour toutes les cellules de la colonne C</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U52"/>
  <sheetViews>
    <sheetView zoomScale="70" zoomScaleNormal="70" workbookViewId="0">
      <selection activeCell="F23" sqref="F23"/>
    </sheetView>
  </sheetViews>
  <sheetFormatPr baseColWidth="10" defaultColWidth="11.44140625" defaultRowHeight="14.4" x14ac:dyDescent="0.3"/>
  <cols>
    <col min="1" max="1" width="11.5546875" style="1" customWidth="1"/>
    <col min="2" max="2" width="8.6640625" style="1" customWidth="1"/>
    <col min="3" max="3" width="14.6640625" style="1" customWidth="1"/>
    <col min="4" max="4" width="15.6640625" style="1" customWidth="1"/>
    <col min="5" max="5" width="10.6640625" style="1" customWidth="1"/>
    <col min="6" max="6" width="12.5546875" style="1" bestFit="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5" width="11.44140625" style="1"/>
    <col min="26" max="26" width="11.44140625" style="1" customWidth="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187</v>
      </c>
      <c r="M1" s="165"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row>
    <row r="2" spans="1:47" ht="21.6" thickBot="1" x14ac:dyDescent="0.35">
      <c r="A2" s="7">
        <v>1</v>
      </c>
      <c r="B2" s="7" t="s">
        <v>79</v>
      </c>
      <c r="C2" s="3">
        <f>'Copie ZACH27'!E1</f>
        <v>1</v>
      </c>
      <c r="D2" s="7">
        <f>'Copie ZACH27'!B1</f>
        <v>1</v>
      </c>
      <c r="E2" s="7">
        <f>'Copie ZACH27'!C1</f>
        <v>1</v>
      </c>
      <c r="F2" s="7"/>
      <c r="G2" s="7"/>
      <c r="H2" s="7">
        <f>'Copie ZACH27'!A1</f>
        <v>1</v>
      </c>
      <c r="I2" s="4" t="e">
        <f>VLOOKUP(H2,ZACH28!A1:B999,2,FALSE)</f>
        <v>#N/A</v>
      </c>
      <c r="J2" s="14" t="str">
        <f>I3</f>
        <v/>
      </c>
      <c r="K2" s="4">
        <f>'Copie ZACH27'!D1</f>
        <v>1</v>
      </c>
      <c r="L2" s="296" t="e">
        <f>INDEX('PT MAX COOP'!B5:O25,MATCH(D2,'PT MAX COOP'!A5:A25,0),MATCH(K2,'PT MAX COOP'!B4:O4,0))</f>
        <v>#N/A</v>
      </c>
      <c r="M2" s="298" t="str">
        <f>IF(ISBLANK(I9),"",AVERAGE(I9:I52))</f>
        <v/>
      </c>
      <c r="N2" s="301"/>
      <c r="O2" s="88"/>
      <c r="P2" s="88"/>
      <c r="Q2" s="301"/>
      <c r="R2" s="88"/>
      <c r="S2" s="88"/>
      <c r="T2" s="301"/>
      <c r="U2" s="87"/>
      <c r="AM2" s="168"/>
      <c r="AN2" s="168"/>
      <c r="AO2" s="168"/>
      <c r="AP2" s="168"/>
      <c r="AQ2" s="168"/>
      <c r="AR2" s="168"/>
      <c r="AS2" s="168"/>
      <c r="AT2" s="168"/>
      <c r="AU2" s="168"/>
    </row>
    <row r="3" spans="1:47" ht="15" thickBot="1" x14ac:dyDescent="0.35">
      <c r="B3" s="134">
        <f>'Copie ZACH27'!F1</f>
        <v>0</v>
      </c>
      <c r="C3" s="293" t="s">
        <v>5</v>
      </c>
      <c r="D3" s="294"/>
      <c r="E3" s="294"/>
      <c r="F3" s="294"/>
      <c r="G3" s="294"/>
      <c r="H3" s="295"/>
      <c r="I3" s="6" t="str">
        <f>IF(ISBLANK(I5),"",AVERAGE(I5:I52))</f>
        <v/>
      </c>
      <c r="J3" s="119" t="str">
        <f>IF(ISBLANK(I5),"",ABS(I2-I3))</f>
        <v/>
      </c>
      <c r="K3" s="120"/>
      <c r="L3" s="297"/>
      <c r="M3" s="299"/>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row>
    <row r="4" spans="1:47" ht="15" thickBot="1" x14ac:dyDescent="0.35">
      <c r="A4" s="135" t="s">
        <v>203</v>
      </c>
      <c r="B4" s="135">
        <f>B3/30</f>
        <v>0</v>
      </c>
      <c r="C4" s="89"/>
      <c r="D4" s="91" t="s">
        <v>195</v>
      </c>
      <c r="E4" s="85" t="s">
        <v>55</v>
      </c>
      <c r="F4" s="85" t="s">
        <v>307</v>
      </c>
      <c r="G4" s="85" t="s">
        <v>309</v>
      </c>
      <c r="H4" s="85" t="s">
        <v>54</v>
      </c>
      <c r="I4" s="85" t="s">
        <v>1</v>
      </c>
      <c r="J4" s="85" t="s">
        <v>89</v>
      </c>
      <c r="K4" s="16" t="s">
        <v>90</v>
      </c>
      <c r="L4" s="95" t="s">
        <v>188</v>
      </c>
      <c r="M4" s="96" t="s">
        <v>152</v>
      </c>
      <c r="N4" s="85" t="s">
        <v>191</v>
      </c>
      <c r="O4" s="85" t="s">
        <v>183</v>
      </c>
      <c r="P4" s="85" t="s">
        <v>184</v>
      </c>
      <c r="Q4" s="85" t="s">
        <v>189</v>
      </c>
      <c r="R4" s="85" t="s">
        <v>186</v>
      </c>
      <c r="S4" s="85" t="s">
        <v>185</v>
      </c>
      <c r="T4" s="16" t="s">
        <v>190</v>
      </c>
      <c r="U4" s="85" t="s">
        <v>196</v>
      </c>
      <c r="V4" s="85" t="s">
        <v>197</v>
      </c>
      <c r="W4" s="85" t="s">
        <v>198</v>
      </c>
      <c r="X4" s="143" t="s">
        <v>205</v>
      </c>
      <c r="Y4" s="154" t="s">
        <v>152</v>
      </c>
      <c r="Z4" s="153"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row>
    <row r="5" spans="1:47" ht="14.4" customHeight="1" x14ac:dyDescent="0.3">
      <c r="C5" s="136">
        <f>IFERROR(IF(E4&lt;&gt;"",B4-1,""),"")</f>
        <v>-1</v>
      </c>
      <c r="D5" s="290"/>
      <c r="E5" s="97"/>
      <c r="F5" s="273"/>
      <c r="G5" s="271"/>
      <c r="H5" s="98" t="s">
        <v>6</v>
      </c>
      <c r="I5" s="99"/>
      <c r="J5" s="98" t="str">
        <f>IF(ISBLANK(I5),"",ABS($I$2-I5))</f>
        <v/>
      </c>
      <c r="K5" s="100"/>
      <c r="L5" s="101"/>
      <c r="M5" s="101"/>
      <c r="N5" s="102"/>
      <c r="O5" s="103"/>
      <c r="P5" s="103"/>
      <c r="Q5" s="104" t="str">
        <f>IF(ISBLANK(O5),"",O5+P5)</f>
        <v/>
      </c>
      <c r="R5" s="103"/>
      <c r="S5" s="103"/>
      <c r="T5" s="122" t="str">
        <f>IF(ISBLANK(R5),"",R5+S5)</f>
        <v/>
      </c>
      <c r="U5" s="102"/>
      <c r="V5" s="102"/>
      <c r="W5" s="127"/>
      <c r="X5" s="148"/>
      <c r="Y5" s="151"/>
      <c r="Z5" s="90"/>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291"/>
      <c r="E6" s="84"/>
      <c r="F6" s="274"/>
      <c r="G6" s="269"/>
      <c r="H6" s="2" t="s">
        <v>7</v>
      </c>
      <c r="I6" s="19"/>
      <c r="J6" s="2" t="str">
        <f t="shared" ref="J6:J52" si="0">IF(ISBLANK(I6),"",ABS($I$2-I6))</f>
        <v/>
      </c>
      <c r="K6" s="90"/>
      <c r="L6" s="72"/>
      <c r="M6" s="72"/>
      <c r="N6" s="15"/>
      <c r="O6" s="92"/>
      <c r="P6" s="92"/>
      <c r="Q6" s="93" t="str">
        <f>IF(ISBLANK(O6),"",O6+P6)</f>
        <v/>
      </c>
      <c r="R6" s="92"/>
      <c r="S6" s="92"/>
      <c r="T6" s="123" t="str">
        <f t="shared" ref="T6:T52" si="1">IF(ISBLANK(R6),"",R6+S6)</f>
        <v/>
      </c>
      <c r="U6" s="15"/>
      <c r="V6" s="125"/>
      <c r="W6" s="128"/>
      <c r="X6" s="149"/>
      <c r="Y6" s="120"/>
      <c r="Z6" s="90"/>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91"/>
      <c r="E7" s="84"/>
      <c r="F7" s="274"/>
      <c r="G7" s="269"/>
      <c r="H7" s="2" t="s">
        <v>8</v>
      </c>
      <c r="I7" s="19"/>
      <c r="J7" s="2" t="str">
        <f t="shared" si="0"/>
        <v/>
      </c>
      <c r="K7" s="90"/>
      <c r="L7" s="72"/>
      <c r="M7" s="72"/>
      <c r="N7" s="15"/>
      <c r="O7" s="92"/>
      <c r="P7" s="92"/>
      <c r="Q7" s="93" t="str">
        <f t="shared" ref="Q7:Q52" si="5">IF(ISBLANK(O7),"",O7+P7)</f>
        <v/>
      </c>
      <c r="R7" s="92"/>
      <c r="S7" s="92"/>
      <c r="T7" s="123" t="str">
        <f t="shared" si="1"/>
        <v/>
      </c>
      <c r="U7" s="15"/>
      <c r="V7" s="125"/>
      <c r="W7" s="128"/>
      <c r="X7" s="149"/>
      <c r="Y7" s="120"/>
      <c r="Z7" s="90"/>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92"/>
      <c r="E8" s="107"/>
      <c r="F8" s="275"/>
      <c r="G8" s="279"/>
      <c r="H8" s="108" t="s">
        <v>9</v>
      </c>
      <c r="I8" s="109"/>
      <c r="J8" s="108" t="str">
        <f t="shared" si="0"/>
        <v/>
      </c>
      <c r="K8" s="110"/>
      <c r="L8" s="111"/>
      <c r="M8" s="111"/>
      <c r="N8" s="112"/>
      <c r="O8" s="113"/>
      <c r="P8" s="113"/>
      <c r="Q8" s="114" t="str">
        <f t="shared" si="5"/>
        <v/>
      </c>
      <c r="R8" s="113"/>
      <c r="S8" s="113"/>
      <c r="T8" s="124" t="str">
        <f t="shared" si="1"/>
        <v/>
      </c>
      <c r="U8" s="112"/>
      <c r="V8" s="112"/>
      <c r="W8" s="129"/>
      <c r="X8" s="150"/>
      <c r="Y8" s="152"/>
      <c r="Z8" s="90"/>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90"/>
      <c r="E9" s="97"/>
      <c r="F9" s="273"/>
      <c r="G9" s="271"/>
      <c r="H9" s="98" t="s">
        <v>10</v>
      </c>
      <c r="I9" s="99"/>
      <c r="J9" s="98" t="str">
        <f t="shared" si="0"/>
        <v/>
      </c>
      <c r="K9" s="100"/>
      <c r="L9" s="101"/>
      <c r="M9" s="101"/>
      <c r="N9" s="102"/>
      <c r="O9" s="103"/>
      <c r="P9" s="103"/>
      <c r="Q9" s="104" t="str">
        <f t="shared" si="5"/>
        <v/>
      </c>
      <c r="R9" s="103"/>
      <c r="S9" s="103"/>
      <c r="T9" s="122" t="str">
        <f t="shared" si="1"/>
        <v/>
      </c>
      <c r="U9" s="102"/>
      <c r="V9" s="102"/>
      <c r="W9" s="127"/>
      <c r="X9" s="148"/>
      <c r="Y9" s="151"/>
      <c r="Z9" s="90"/>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91"/>
      <c r="E10" s="84"/>
      <c r="F10" s="274"/>
      <c r="G10" s="269"/>
      <c r="H10" s="2" t="s">
        <v>11</v>
      </c>
      <c r="I10" s="19"/>
      <c r="J10" s="2" t="str">
        <f t="shared" si="0"/>
        <v/>
      </c>
      <c r="K10" s="90"/>
      <c r="L10" s="72"/>
      <c r="M10" s="72"/>
      <c r="N10" s="15"/>
      <c r="O10" s="92"/>
      <c r="P10" s="92"/>
      <c r="Q10" s="93" t="str">
        <f t="shared" si="5"/>
        <v/>
      </c>
      <c r="R10" s="92"/>
      <c r="S10" s="92"/>
      <c r="T10" s="123" t="str">
        <f t="shared" si="1"/>
        <v/>
      </c>
      <c r="U10" s="15"/>
      <c r="V10" s="15"/>
      <c r="W10" s="128"/>
      <c r="X10" s="149"/>
      <c r="Y10" s="120"/>
      <c r="Z10" s="90"/>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91"/>
      <c r="E11" s="15"/>
      <c r="F11" s="270"/>
      <c r="G11" s="268"/>
      <c r="H11" s="2" t="s">
        <v>12</v>
      </c>
      <c r="I11" s="19"/>
      <c r="J11" s="12" t="str">
        <f t="shared" si="0"/>
        <v/>
      </c>
      <c r="K11" s="15"/>
      <c r="L11" s="72"/>
      <c r="M11" s="72"/>
      <c r="N11" s="15"/>
      <c r="O11" s="92"/>
      <c r="P11" s="92"/>
      <c r="Q11" s="93" t="str">
        <f t="shared" si="5"/>
        <v/>
      </c>
      <c r="R11" s="92"/>
      <c r="S11" s="92"/>
      <c r="T11" s="123" t="str">
        <f t="shared" si="1"/>
        <v/>
      </c>
      <c r="U11" s="126"/>
      <c r="V11" s="15"/>
      <c r="W11" s="128"/>
      <c r="X11" s="149"/>
      <c r="Y11" s="120"/>
      <c r="Z11" s="90"/>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92"/>
      <c r="E12" s="112"/>
      <c r="F12" s="276"/>
      <c r="G12" s="280"/>
      <c r="H12" s="108" t="s">
        <v>13</v>
      </c>
      <c r="I12" s="109"/>
      <c r="J12" s="116" t="str">
        <f t="shared" si="0"/>
        <v/>
      </c>
      <c r="K12" s="112"/>
      <c r="L12" s="111"/>
      <c r="M12" s="111"/>
      <c r="N12" s="112"/>
      <c r="O12" s="113"/>
      <c r="P12" s="113"/>
      <c r="Q12" s="114" t="str">
        <f t="shared" si="5"/>
        <v/>
      </c>
      <c r="R12" s="113"/>
      <c r="S12" s="113"/>
      <c r="T12" s="124" t="str">
        <f t="shared" si="1"/>
        <v/>
      </c>
      <c r="U12" s="112"/>
      <c r="V12" s="112"/>
      <c r="W12" s="129"/>
      <c r="X12" s="150"/>
      <c r="Y12" s="152"/>
      <c r="Z12" s="90"/>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90"/>
      <c r="E13" s="102"/>
      <c r="F13" s="277"/>
      <c r="G13" s="272"/>
      <c r="H13" s="98" t="s">
        <v>14</v>
      </c>
      <c r="I13" s="99"/>
      <c r="J13" s="117" t="str">
        <f t="shared" si="0"/>
        <v/>
      </c>
      <c r="K13" s="102"/>
      <c r="L13" s="101"/>
      <c r="M13" s="101"/>
      <c r="N13" s="102"/>
      <c r="O13" s="103"/>
      <c r="P13" s="103"/>
      <c r="Q13" s="104" t="str">
        <f t="shared" si="5"/>
        <v/>
      </c>
      <c r="R13" s="103"/>
      <c r="S13" s="103"/>
      <c r="T13" s="122" t="str">
        <f t="shared" si="1"/>
        <v/>
      </c>
      <c r="U13" s="102"/>
      <c r="V13" s="102"/>
      <c r="W13" s="127"/>
      <c r="X13" s="148"/>
      <c r="Y13" s="151"/>
      <c r="Z13" s="90"/>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91"/>
      <c r="E14" s="15"/>
      <c r="F14" s="270"/>
      <c r="G14" s="268"/>
      <c r="H14" s="2" t="s">
        <v>15</v>
      </c>
      <c r="I14" s="19"/>
      <c r="J14" s="12" t="str">
        <f t="shared" si="0"/>
        <v/>
      </c>
      <c r="K14" s="15"/>
      <c r="L14" s="72"/>
      <c r="M14" s="72"/>
      <c r="N14" s="15"/>
      <c r="O14" s="92"/>
      <c r="P14" s="92"/>
      <c r="Q14" s="93" t="str">
        <f t="shared" si="5"/>
        <v/>
      </c>
      <c r="R14" s="92"/>
      <c r="S14" s="92"/>
      <c r="T14" s="123" t="str">
        <f t="shared" si="1"/>
        <v/>
      </c>
      <c r="U14" s="15"/>
      <c r="V14" s="15"/>
      <c r="W14" s="128"/>
      <c r="X14" s="149"/>
      <c r="Y14" s="120"/>
      <c r="Z14" s="90"/>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91"/>
      <c r="E15" s="15"/>
      <c r="F15" s="270"/>
      <c r="G15" s="268"/>
      <c r="H15" s="2" t="s">
        <v>16</v>
      </c>
      <c r="I15" s="19"/>
      <c r="J15" s="12" t="str">
        <f t="shared" si="0"/>
        <v/>
      </c>
      <c r="K15" s="15"/>
      <c r="L15" s="72"/>
      <c r="M15" s="72"/>
      <c r="N15" s="15"/>
      <c r="O15" s="92"/>
      <c r="P15" s="92"/>
      <c r="Q15" s="93" t="str">
        <f t="shared" si="5"/>
        <v/>
      </c>
      <c r="R15" s="92"/>
      <c r="S15" s="92"/>
      <c r="T15" s="123" t="str">
        <f t="shared" si="1"/>
        <v/>
      </c>
      <c r="U15" s="15"/>
      <c r="V15" s="15"/>
      <c r="W15" s="128"/>
      <c r="X15" s="149"/>
      <c r="Y15" s="120"/>
      <c r="Z15" s="90"/>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92"/>
      <c r="E16" s="112"/>
      <c r="F16" s="276"/>
      <c r="G16" s="280"/>
      <c r="H16" s="108" t="s">
        <v>17</v>
      </c>
      <c r="I16" s="109"/>
      <c r="J16" s="116" t="str">
        <f t="shared" si="0"/>
        <v/>
      </c>
      <c r="K16" s="112"/>
      <c r="L16" s="111"/>
      <c r="M16" s="111"/>
      <c r="N16" s="112"/>
      <c r="O16" s="113"/>
      <c r="P16" s="113"/>
      <c r="Q16" s="114" t="str">
        <f t="shared" si="5"/>
        <v/>
      </c>
      <c r="R16" s="113"/>
      <c r="S16" s="113"/>
      <c r="T16" s="124" t="str">
        <f t="shared" si="1"/>
        <v/>
      </c>
      <c r="U16" s="112"/>
      <c r="V16" s="130"/>
      <c r="W16" s="129"/>
      <c r="X16" s="150"/>
      <c r="Y16" s="152"/>
      <c r="Z16" s="90"/>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90"/>
      <c r="E17" s="102"/>
      <c r="F17" s="277"/>
      <c r="G17" s="272"/>
      <c r="H17" s="98" t="s">
        <v>18</v>
      </c>
      <c r="I17" s="99"/>
      <c r="J17" s="117" t="str">
        <f t="shared" si="0"/>
        <v/>
      </c>
      <c r="K17" s="102"/>
      <c r="L17" s="101"/>
      <c r="M17" s="101"/>
      <c r="N17" s="102"/>
      <c r="O17" s="103"/>
      <c r="P17" s="103"/>
      <c r="Q17" s="104" t="str">
        <f t="shared" si="5"/>
        <v/>
      </c>
      <c r="R17" s="103"/>
      <c r="S17" s="103"/>
      <c r="T17" s="122" t="str">
        <f t="shared" si="1"/>
        <v/>
      </c>
      <c r="U17" s="102"/>
      <c r="V17" s="102"/>
      <c r="W17" s="127"/>
      <c r="X17" s="148"/>
      <c r="Y17" s="151"/>
      <c r="Z17" s="90"/>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91"/>
      <c r="E18" s="15"/>
      <c r="F18" s="270"/>
      <c r="G18" s="268"/>
      <c r="H18" s="2" t="s">
        <v>19</v>
      </c>
      <c r="I18" s="19"/>
      <c r="J18" s="12" t="str">
        <f t="shared" si="0"/>
        <v/>
      </c>
      <c r="K18" s="15"/>
      <c r="L18" s="72"/>
      <c r="M18" s="72"/>
      <c r="N18" s="15"/>
      <c r="O18" s="92"/>
      <c r="P18" s="92"/>
      <c r="Q18" s="93" t="str">
        <f t="shared" si="5"/>
        <v/>
      </c>
      <c r="R18" s="92"/>
      <c r="S18" s="92"/>
      <c r="T18" s="123" t="str">
        <f t="shared" si="1"/>
        <v/>
      </c>
      <c r="U18" s="15"/>
      <c r="V18" s="15"/>
      <c r="W18" s="128"/>
      <c r="X18" s="149"/>
      <c r="Y18" s="120"/>
      <c r="Z18" s="90"/>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91"/>
      <c r="E19" s="15"/>
      <c r="F19" s="270"/>
      <c r="G19" s="268"/>
      <c r="H19" s="2" t="s">
        <v>20</v>
      </c>
      <c r="I19" s="19"/>
      <c r="J19" s="12" t="str">
        <f t="shared" si="0"/>
        <v/>
      </c>
      <c r="K19" s="15"/>
      <c r="L19" s="72"/>
      <c r="M19" s="72"/>
      <c r="N19" s="15"/>
      <c r="O19" s="92"/>
      <c r="P19" s="92"/>
      <c r="Q19" s="93" t="str">
        <f t="shared" si="5"/>
        <v/>
      </c>
      <c r="R19" s="92"/>
      <c r="S19" s="92"/>
      <c r="T19" s="123" t="str">
        <f t="shared" si="1"/>
        <v/>
      </c>
      <c r="U19" s="15"/>
      <c r="V19" s="15"/>
      <c r="W19" s="128"/>
      <c r="X19" s="149"/>
      <c r="Y19" s="120"/>
      <c r="Z19" s="90"/>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92"/>
      <c r="E20" s="112"/>
      <c r="F20" s="276"/>
      <c r="G20" s="280"/>
      <c r="H20" s="108" t="s">
        <v>21</v>
      </c>
      <c r="I20" s="109"/>
      <c r="J20" s="116" t="str">
        <f t="shared" si="0"/>
        <v/>
      </c>
      <c r="K20" s="112"/>
      <c r="L20" s="111"/>
      <c r="M20" s="111"/>
      <c r="N20" s="112"/>
      <c r="O20" s="113"/>
      <c r="P20" s="113"/>
      <c r="Q20" s="114" t="str">
        <f t="shared" si="5"/>
        <v/>
      </c>
      <c r="R20" s="113"/>
      <c r="S20" s="113"/>
      <c r="T20" s="124" t="str">
        <f t="shared" si="1"/>
        <v/>
      </c>
      <c r="U20" s="112"/>
      <c r="V20" s="130"/>
      <c r="W20" s="129"/>
      <c r="X20" s="150"/>
      <c r="Y20" s="152"/>
      <c r="Z20" s="90"/>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90"/>
      <c r="E21" s="102"/>
      <c r="F21" s="277"/>
      <c r="G21" s="272"/>
      <c r="H21" s="98" t="s">
        <v>22</v>
      </c>
      <c r="I21" s="99"/>
      <c r="J21" s="117" t="str">
        <f t="shared" si="0"/>
        <v/>
      </c>
      <c r="K21" s="102"/>
      <c r="L21" s="101"/>
      <c r="M21" s="101"/>
      <c r="N21" s="102"/>
      <c r="O21" s="103"/>
      <c r="P21" s="103"/>
      <c r="Q21" s="104" t="str">
        <f t="shared" si="5"/>
        <v/>
      </c>
      <c r="R21" s="103"/>
      <c r="S21" s="103"/>
      <c r="T21" s="122" t="str">
        <f t="shared" si="1"/>
        <v/>
      </c>
      <c r="U21" s="102"/>
      <c r="V21" s="102"/>
      <c r="W21" s="127"/>
      <c r="X21" s="148"/>
      <c r="Y21" s="151"/>
      <c r="Z21" s="90"/>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91"/>
      <c r="E22" s="15"/>
      <c r="F22" s="270"/>
      <c r="G22" s="268"/>
      <c r="H22" s="2" t="s">
        <v>23</v>
      </c>
      <c r="I22" s="19"/>
      <c r="J22" s="12" t="str">
        <f t="shared" si="0"/>
        <v/>
      </c>
      <c r="K22" s="15"/>
      <c r="L22" s="72"/>
      <c r="M22" s="72"/>
      <c r="N22" s="15"/>
      <c r="O22" s="92"/>
      <c r="P22" s="92"/>
      <c r="Q22" s="93" t="str">
        <f t="shared" si="5"/>
        <v/>
      </c>
      <c r="R22" s="92"/>
      <c r="S22" s="92"/>
      <c r="T22" s="123" t="str">
        <f t="shared" si="1"/>
        <v/>
      </c>
      <c r="U22" s="15"/>
      <c r="V22" s="15"/>
      <c r="W22" s="128"/>
      <c r="X22" s="149"/>
      <c r="Y22" s="120"/>
      <c r="Z22" s="90"/>
      <c r="AA22" s="15"/>
      <c r="AB22" s="15"/>
      <c r="AC22" s="15"/>
      <c r="AD22" s="15"/>
      <c r="AE22" s="2" t="str">
        <f t="shared" si="2"/>
        <v/>
      </c>
      <c r="AF22" s="15"/>
      <c r="AG22" s="15"/>
      <c r="AH22" s="133" t="str">
        <f t="shared" si="3"/>
        <v/>
      </c>
      <c r="AI22" s="15"/>
      <c r="AJ22" s="15"/>
      <c r="AK22" s="15"/>
      <c r="AL22" s="166"/>
    </row>
    <row r="23" spans="3:47" x14ac:dyDescent="0.3">
      <c r="C23" s="136" t="str">
        <f t="shared" si="4"/>
        <v/>
      </c>
      <c r="D23" s="291"/>
      <c r="E23" s="15"/>
      <c r="F23" s="270"/>
      <c r="G23" s="268"/>
      <c r="H23" s="2" t="s">
        <v>24</v>
      </c>
      <c r="I23" s="19"/>
      <c r="J23" s="12" t="str">
        <f t="shared" si="0"/>
        <v/>
      </c>
      <c r="K23" s="15"/>
      <c r="L23" s="72"/>
      <c r="M23" s="72"/>
      <c r="N23" s="15"/>
      <c r="O23" s="92"/>
      <c r="P23" s="92"/>
      <c r="Q23" s="93" t="str">
        <f t="shared" si="5"/>
        <v/>
      </c>
      <c r="R23" s="92"/>
      <c r="S23" s="92"/>
      <c r="T23" s="123" t="str">
        <f t="shared" si="1"/>
        <v/>
      </c>
      <c r="U23" s="15"/>
      <c r="V23" s="15"/>
      <c r="W23" s="128"/>
      <c r="X23" s="149"/>
      <c r="Y23" s="120"/>
      <c r="Z23" s="90"/>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92"/>
      <c r="E24" s="112"/>
      <c r="F24" s="276"/>
      <c r="G24" s="280"/>
      <c r="H24" s="108" t="s">
        <v>25</v>
      </c>
      <c r="I24" s="109"/>
      <c r="J24" s="116" t="str">
        <f t="shared" si="0"/>
        <v/>
      </c>
      <c r="K24" s="112"/>
      <c r="L24" s="111"/>
      <c r="M24" s="111"/>
      <c r="N24" s="112"/>
      <c r="O24" s="113"/>
      <c r="P24" s="113"/>
      <c r="Q24" s="114" t="str">
        <f t="shared" si="5"/>
        <v/>
      </c>
      <c r="R24" s="113"/>
      <c r="S24" s="113"/>
      <c r="T24" s="124" t="str">
        <f t="shared" si="1"/>
        <v/>
      </c>
      <c r="U24" s="112"/>
      <c r="V24" s="112"/>
      <c r="W24" s="129"/>
      <c r="X24" s="150"/>
      <c r="Y24" s="152"/>
      <c r="Z24" s="90"/>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90"/>
      <c r="E25" s="102"/>
      <c r="F25" s="277"/>
      <c r="G25" s="272"/>
      <c r="H25" s="98" t="s">
        <v>26</v>
      </c>
      <c r="I25" s="99"/>
      <c r="J25" s="117" t="str">
        <f t="shared" si="0"/>
        <v/>
      </c>
      <c r="K25" s="102"/>
      <c r="L25" s="101"/>
      <c r="M25" s="101"/>
      <c r="N25" s="102"/>
      <c r="O25" s="103"/>
      <c r="P25" s="103"/>
      <c r="Q25" s="104" t="str">
        <f t="shared" si="5"/>
        <v/>
      </c>
      <c r="R25" s="103"/>
      <c r="S25" s="103"/>
      <c r="T25" s="122" t="str">
        <f t="shared" si="1"/>
        <v/>
      </c>
      <c r="U25" s="102"/>
      <c r="V25" s="102"/>
      <c r="W25" s="127"/>
      <c r="X25" s="148"/>
      <c r="Y25" s="151"/>
      <c r="Z25" s="90"/>
      <c r="AA25" s="15"/>
      <c r="AB25" s="15"/>
      <c r="AC25" s="15"/>
      <c r="AD25" s="15"/>
      <c r="AE25" s="2" t="str">
        <f t="shared" si="2"/>
        <v/>
      </c>
      <c r="AF25" s="15"/>
      <c r="AG25" s="15"/>
      <c r="AH25" s="133" t="str">
        <f t="shared" si="3"/>
        <v/>
      </c>
      <c r="AI25" s="15"/>
      <c r="AJ25" s="15"/>
      <c r="AK25" s="15"/>
      <c r="AL25" s="166"/>
    </row>
    <row r="26" spans="3:47" x14ac:dyDescent="0.3">
      <c r="C26" s="136" t="str">
        <f t="shared" si="4"/>
        <v/>
      </c>
      <c r="D26" s="291"/>
      <c r="E26" s="15"/>
      <c r="F26" s="270"/>
      <c r="G26" s="268"/>
      <c r="H26" s="2" t="s">
        <v>27</v>
      </c>
      <c r="I26" s="19"/>
      <c r="J26" s="12" t="str">
        <f t="shared" si="0"/>
        <v/>
      </c>
      <c r="K26" s="15"/>
      <c r="L26" s="72"/>
      <c r="M26" s="72"/>
      <c r="N26" s="15"/>
      <c r="O26" s="92"/>
      <c r="P26" s="92"/>
      <c r="Q26" s="93" t="str">
        <f t="shared" si="5"/>
        <v/>
      </c>
      <c r="R26" s="92"/>
      <c r="S26" s="92"/>
      <c r="T26" s="123" t="str">
        <f t="shared" si="1"/>
        <v/>
      </c>
      <c r="U26" s="15"/>
      <c r="V26" s="15"/>
      <c r="W26" s="128"/>
      <c r="X26" s="149"/>
      <c r="Y26" s="120"/>
      <c r="Z26" s="90"/>
      <c r="AA26" s="15"/>
      <c r="AB26" s="15"/>
      <c r="AC26" s="15"/>
      <c r="AD26" s="15"/>
      <c r="AE26" s="2" t="str">
        <f t="shared" si="2"/>
        <v/>
      </c>
      <c r="AF26" s="15"/>
      <c r="AG26" s="15"/>
      <c r="AH26" s="133" t="str">
        <f t="shared" si="3"/>
        <v/>
      </c>
      <c r="AI26" s="15"/>
      <c r="AJ26" s="15"/>
      <c r="AK26" s="15"/>
      <c r="AL26" s="166"/>
    </row>
    <row r="27" spans="3:47" x14ac:dyDescent="0.3">
      <c r="C27" s="136" t="str">
        <f t="shared" si="4"/>
        <v/>
      </c>
      <c r="D27" s="291"/>
      <c r="E27" s="15"/>
      <c r="F27" s="270"/>
      <c r="G27" s="268"/>
      <c r="H27" s="2" t="s">
        <v>28</v>
      </c>
      <c r="I27" s="19"/>
      <c r="J27" s="12" t="str">
        <f t="shared" si="0"/>
        <v/>
      </c>
      <c r="K27" s="15"/>
      <c r="L27" s="72"/>
      <c r="M27" s="72"/>
      <c r="N27" s="15"/>
      <c r="O27" s="92"/>
      <c r="P27" s="92"/>
      <c r="Q27" s="93" t="str">
        <f t="shared" si="5"/>
        <v/>
      </c>
      <c r="R27" s="92"/>
      <c r="S27" s="92"/>
      <c r="T27" s="123" t="str">
        <f t="shared" si="1"/>
        <v/>
      </c>
      <c r="U27" s="15"/>
      <c r="V27" s="15"/>
      <c r="W27" s="128"/>
      <c r="X27" s="149"/>
      <c r="Y27" s="120"/>
      <c r="Z27" s="90"/>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92"/>
      <c r="E28" s="112"/>
      <c r="F28" s="276"/>
      <c r="G28" s="280"/>
      <c r="H28" s="108" t="s">
        <v>29</v>
      </c>
      <c r="I28" s="109"/>
      <c r="J28" s="116" t="str">
        <f t="shared" si="0"/>
        <v/>
      </c>
      <c r="K28" s="112"/>
      <c r="L28" s="111"/>
      <c r="M28" s="111"/>
      <c r="N28" s="112"/>
      <c r="O28" s="113"/>
      <c r="P28" s="113"/>
      <c r="Q28" s="114" t="str">
        <f t="shared" si="5"/>
        <v/>
      </c>
      <c r="R28" s="113"/>
      <c r="S28" s="113"/>
      <c r="T28" s="124" t="str">
        <f t="shared" si="1"/>
        <v/>
      </c>
      <c r="U28" s="112"/>
      <c r="V28" s="112"/>
      <c r="W28" s="129"/>
      <c r="X28" s="150"/>
      <c r="Y28" s="152"/>
      <c r="Z28" s="90"/>
      <c r="AA28" s="15"/>
      <c r="AB28" s="15"/>
      <c r="AC28" s="15"/>
      <c r="AD28" s="15"/>
      <c r="AE28" s="2" t="str">
        <f t="shared" si="2"/>
        <v/>
      </c>
      <c r="AF28" s="15"/>
      <c r="AG28" s="15"/>
      <c r="AH28" s="133" t="str">
        <f t="shared" si="3"/>
        <v/>
      </c>
      <c r="AI28" s="15"/>
      <c r="AJ28" s="15"/>
      <c r="AK28" s="15"/>
      <c r="AL28" s="166"/>
    </row>
    <row r="29" spans="3:47" x14ac:dyDescent="0.3">
      <c r="C29" s="136" t="str">
        <f t="shared" si="4"/>
        <v/>
      </c>
      <c r="D29" s="290"/>
      <c r="E29" s="102"/>
      <c r="F29" s="277"/>
      <c r="G29" s="272"/>
      <c r="H29" s="98" t="s">
        <v>30</v>
      </c>
      <c r="I29" s="99"/>
      <c r="J29" s="117" t="str">
        <f t="shared" si="0"/>
        <v/>
      </c>
      <c r="K29" s="102"/>
      <c r="L29" s="101"/>
      <c r="M29" s="101"/>
      <c r="N29" s="102"/>
      <c r="O29" s="103"/>
      <c r="P29" s="103"/>
      <c r="Q29" s="104" t="str">
        <f t="shared" si="5"/>
        <v/>
      </c>
      <c r="R29" s="103"/>
      <c r="S29" s="103"/>
      <c r="T29" s="122" t="str">
        <f t="shared" si="1"/>
        <v/>
      </c>
      <c r="U29" s="102"/>
      <c r="V29" s="102"/>
      <c r="W29" s="127"/>
      <c r="X29" s="148"/>
      <c r="Y29" s="151"/>
      <c r="Z29" s="90"/>
      <c r="AA29" s="15"/>
      <c r="AB29" s="15"/>
      <c r="AC29" s="15"/>
      <c r="AD29" s="15"/>
      <c r="AE29" s="2" t="str">
        <f t="shared" si="2"/>
        <v/>
      </c>
      <c r="AF29" s="15"/>
      <c r="AG29" s="15"/>
      <c r="AH29" s="133" t="str">
        <f t="shared" si="3"/>
        <v/>
      </c>
      <c r="AI29" s="15"/>
      <c r="AJ29" s="15"/>
      <c r="AK29" s="15"/>
      <c r="AL29" s="166"/>
    </row>
    <row r="30" spans="3:47" x14ac:dyDescent="0.3">
      <c r="C30" s="136" t="str">
        <f t="shared" si="4"/>
        <v/>
      </c>
      <c r="D30" s="291"/>
      <c r="E30" s="15"/>
      <c r="F30" s="270"/>
      <c r="G30" s="268"/>
      <c r="H30" s="2" t="s">
        <v>31</v>
      </c>
      <c r="I30" s="19"/>
      <c r="J30" s="12" t="str">
        <f t="shared" si="0"/>
        <v/>
      </c>
      <c r="K30" s="15"/>
      <c r="L30" s="72"/>
      <c r="M30" s="72"/>
      <c r="N30" s="15"/>
      <c r="O30" s="92"/>
      <c r="P30" s="92"/>
      <c r="Q30" s="93" t="str">
        <f t="shared" si="5"/>
        <v/>
      </c>
      <c r="R30" s="92"/>
      <c r="S30" s="92"/>
      <c r="T30" s="123" t="str">
        <f t="shared" si="1"/>
        <v/>
      </c>
      <c r="U30" s="15"/>
      <c r="V30" s="15"/>
      <c r="W30" s="128"/>
      <c r="X30" s="149"/>
      <c r="Y30" s="120"/>
      <c r="Z30" s="90"/>
      <c r="AA30" s="15"/>
      <c r="AB30" s="15"/>
      <c r="AC30" s="15"/>
      <c r="AD30" s="15"/>
      <c r="AE30" s="2" t="str">
        <f t="shared" si="2"/>
        <v/>
      </c>
      <c r="AF30" s="15"/>
      <c r="AG30" s="15"/>
      <c r="AH30" s="133" t="str">
        <f t="shared" si="3"/>
        <v/>
      </c>
      <c r="AI30" s="15"/>
      <c r="AJ30" s="15"/>
      <c r="AK30" s="15"/>
      <c r="AL30" s="166"/>
    </row>
    <row r="31" spans="3:47" x14ac:dyDescent="0.3">
      <c r="C31" s="136" t="str">
        <f t="shared" si="4"/>
        <v/>
      </c>
      <c r="D31" s="291"/>
      <c r="E31" s="15"/>
      <c r="F31" s="270"/>
      <c r="G31" s="268"/>
      <c r="H31" s="2" t="s">
        <v>32</v>
      </c>
      <c r="I31" s="19"/>
      <c r="J31" s="12" t="str">
        <f t="shared" si="0"/>
        <v/>
      </c>
      <c r="K31" s="15"/>
      <c r="L31" s="72"/>
      <c r="M31" s="72"/>
      <c r="N31" s="15"/>
      <c r="O31" s="92"/>
      <c r="P31" s="92"/>
      <c r="Q31" s="93" t="str">
        <f t="shared" si="5"/>
        <v/>
      </c>
      <c r="R31" s="92"/>
      <c r="S31" s="92"/>
      <c r="T31" s="123" t="str">
        <f t="shared" si="1"/>
        <v/>
      </c>
      <c r="U31" s="15"/>
      <c r="V31" s="15"/>
      <c r="W31" s="128"/>
      <c r="X31" s="149"/>
      <c r="Y31" s="120"/>
    </row>
    <row r="32" spans="3:47" ht="15" thickBot="1" x14ac:dyDescent="0.35">
      <c r="C32" s="136" t="str">
        <f t="shared" si="4"/>
        <v/>
      </c>
      <c r="D32" s="292"/>
      <c r="E32" s="112"/>
      <c r="F32" s="276"/>
      <c r="G32" s="280"/>
      <c r="H32" s="108" t="s">
        <v>33</v>
      </c>
      <c r="I32" s="109"/>
      <c r="J32" s="116" t="str">
        <f t="shared" si="0"/>
        <v/>
      </c>
      <c r="K32" s="112"/>
      <c r="L32" s="111"/>
      <c r="M32" s="111"/>
      <c r="N32" s="112"/>
      <c r="O32" s="113"/>
      <c r="P32" s="113"/>
      <c r="Q32" s="114" t="str">
        <f t="shared" si="5"/>
        <v/>
      </c>
      <c r="R32" s="113"/>
      <c r="S32" s="113"/>
      <c r="T32" s="124" t="str">
        <f t="shared" si="1"/>
        <v/>
      </c>
      <c r="U32" s="112"/>
      <c r="V32" s="112"/>
      <c r="W32" s="129"/>
      <c r="X32" s="150"/>
      <c r="Y32" s="152"/>
    </row>
    <row r="33" spans="3:25" x14ac:dyDescent="0.3">
      <c r="C33" s="136" t="str">
        <f t="shared" si="4"/>
        <v/>
      </c>
      <c r="D33" s="290"/>
      <c r="E33" s="102"/>
      <c r="F33" s="277"/>
      <c r="G33" s="272"/>
      <c r="H33" s="98" t="s">
        <v>34</v>
      </c>
      <c r="I33" s="99"/>
      <c r="J33" s="117" t="str">
        <f t="shared" si="0"/>
        <v/>
      </c>
      <c r="K33" s="102"/>
      <c r="L33" s="101"/>
      <c r="M33" s="101"/>
      <c r="N33" s="102"/>
      <c r="O33" s="103"/>
      <c r="P33" s="103"/>
      <c r="Q33" s="104" t="str">
        <f t="shared" si="5"/>
        <v/>
      </c>
      <c r="R33" s="103"/>
      <c r="S33" s="103"/>
      <c r="T33" s="122" t="str">
        <f t="shared" si="1"/>
        <v/>
      </c>
      <c r="U33" s="102"/>
      <c r="V33" s="102"/>
      <c r="W33" s="127"/>
      <c r="X33" s="148"/>
      <c r="Y33" s="151"/>
    </row>
    <row r="34" spans="3:25" x14ac:dyDescent="0.3">
      <c r="C34" s="136" t="str">
        <f t="shared" si="4"/>
        <v/>
      </c>
      <c r="D34" s="291"/>
      <c r="E34" s="15"/>
      <c r="F34" s="270"/>
      <c r="G34" s="268"/>
      <c r="H34" s="2" t="s">
        <v>35</v>
      </c>
      <c r="I34" s="19"/>
      <c r="J34" s="12" t="str">
        <f t="shared" si="0"/>
        <v/>
      </c>
      <c r="K34" s="15"/>
      <c r="L34" s="72"/>
      <c r="M34" s="72"/>
      <c r="N34" s="15"/>
      <c r="O34" s="92"/>
      <c r="P34" s="92"/>
      <c r="Q34" s="93" t="str">
        <f t="shared" si="5"/>
        <v/>
      </c>
      <c r="R34" s="92"/>
      <c r="S34" s="92"/>
      <c r="T34" s="123" t="str">
        <f t="shared" si="1"/>
        <v/>
      </c>
      <c r="U34" s="15"/>
      <c r="V34" s="15"/>
      <c r="W34" s="128"/>
      <c r="X34" s="149"/>
      <c r="Y34" s="120"/>
    </row>
    <row r="35" spans="3:25" x14ac:dyDescent="0.3">
      <c r="C35" s="136" t="str">
        <f t="shared" si="4"/>
        <v/>
      </c>
      <c r="D35" s="291"/>
      <c r="E35" s="15"/>
      <c r="F35" s="270"/>
      <c r="G35" s="268"/>
      <c r="H35" s="2" t="s">
        <v>36</v>
      </c>
      <c r="I35" s="19"/>
      <c r="J35" s="12" t="str">
        <f t="shared" si="0"/>
        <v/>
      </c>
      <c r="K35" s="15"/>
      <c r="L35" s="72"/>
      <c r="M35" s="72"/>
      <c r="N35" s="15"/>
      <c r="O35" s="92"/>
      <c r="P35" s="92"/>
      <c r="Q35" s="93" t="str">
        <f t="shared" si="5"/>
        <v/>
      </c>
      <c r="R35" s="92"/>
      <c r="S35" s="92"/>
      <c r="T35" s="123" t="str">
        <f t="shared" si="1"/>
        <v/>
      </c>
      <c r="U35" s="15"/>
      <c r="V35" s="15"/>
      <c r="W35" s="128"/>
      <c r="X35" s="149"/>
      <c r="Y35" s="120"/>
    </row>
    <row r="36" spans="3:25" ht="15" thickBot="1" x14ac:dyDescent="0.35">
      <c r="C36" s="136" t="str">
        <f t="shared" si="4"/>
        <v/>
      </c>
      <c r="D36" s="292"/>
      <c r="E36" s="112"/>
      <c r="F36" s="276"/>
      <c r="G36" s="280"/>
      <c r="H36" s="108" t="s">
        <v>37</v>
      </c>
      <c r="I36" s="109"/>
      <c r="J36" s="116" t="str">
        <f t="shared" si="0"/>
        <v/>
      </c>
      <c r="K36" s="112"/>
      <c r="L36" s="111"/>
      <c r="M36" s="111"/>
      <c r="N36" s="112"/>
      <c r="O36" s="113"/>
      <c r="P36" s="113"/>
      <c r="Q36" s="114" t="str">
        <f t="shared" si="5"/>
        <v/>
      </c>
      <c r="R36" s="113"/>
      <c r="S36" s="113"/>
      <c r="T36" s="124" t="str">
        <f t="shared" si="1"/>
        <v/>
      </c>
      <c r="U36" s="112"/>
      <c r="V36" s="112"/>
      <c r="W36" s="129"/>
      <c r="X36" s="150"/>
      <c r="Y36" s="152"/>
    </row>
    <row r="37" spans="3:25" x14ac:dyDescent="0.3">
      <c r="C37" s="136" t="str">
        <f t="shared" si="4"/>
        <v/>
      </c>
      <c r="D37" s="290"/>
      <c r="E37" s="102"/>
      <c r="F37" s="277"/>
      <c r="G37" s="272"/>
      <c r="H37" s="98" t="s">
        <v>38</v>
      </c>
      <c r="I37" s="99"/>
      <c r="J37" s="117" t="str">
        <f t="shared" si="0"/>
        <v/>
      </c>
      <c r="K37" s="102"/>
      <c r="L37" s="101"/>
      <c r="M37" s="101"/>
      <c r="N37" s="102"/>
      <c r="O37" s="103"/>
      <c r="P37" s="103"/>
      <c r="Q37" s="104" t="str">
        <f t="shared" si="5"/>
        <v/>
      </c>
      <c r="R37" s="103"/>
      <c r="S37" s="103"/>
      <c r="T37" s="122" t="str">
        <f t="shared" si="1"/>
        <v/>
      </c>
      <c r="U37" s="102"/>
      <c r="V37" s="102"/>
      <c r="W37" s="127"/>
      <c r="X37" s="148"/>
      <c r="Y37" s="151"/>
    </row>
    <row r="38" spans="3:25" x14ac:dyDescent="0.3">
      <c r="C38" s="136" t="str">
        <f t="shared" si="4"/>
        <v/>
      </c>
      <c r="D38" s="291"/>
      <c r="E38" s="15"/>
      <c r="F38" s="270"/>
      <c r="G38" s="268"/>
      <c r="H38" s="2" t="s">
        <v>39</v>
      </c>
      <c r="I38" s="19"/>
      <c r="J38" s="12" t="str">
        <f t="shared" si="0"/>
        <v/>
      </c>
      <c r="K38" s="15"/>
      <c r="L38" s="72"/>
      <c r="M38" s="72"/>
      <c r="N38" s="15"/>
      <c r="O38" s="92"/>
      <c r="P38" s="92"/>
      <c r="Q38" s="93" t="str">
        <f t="shared" si="5"/>
        <v/>
      </c>
      <c r="R38" s="92"/>
      <c r="S38" s="92"/>
      <c r="T38" s="123" t="str">
        <f t="shared" si="1"/>
        <v/>
      </c>
      <c r="U38" s="15"/>
      <c r="V38" s="15"/>
      <c r="W38" s="128"/>
      <c r="X38" s="149"/>
      <c r="Y38" s="120"/>
    </row>
    <row r="39" spans="3:25" x14ac:dyDescent="0.3">
      <c r="C39" s="136" t="str">
        <f t="shared" si="4"/>
        <v/>
      </c>
      <c r="D39" s="291"/>
      <c r="E39" s="15"/>
      <c r="F39" s="270"/>
      <c r="G39" s="268"/>
      <c r="H39" s="2" t="s">
        <v>40</v>
      </c>
      <c r="I39" s="19"/>
      <c r="J39" s="12" t="str">
        <f t="shared" si="0"/>
        <v/>
      </c>
      <c r="K39" s="15"/>
      <c r="L39" s="72"/>
      <c r="M39" s="72"/>
      <c r="N39" s="15"/>
      <c r="O39" s="92"/>
      <c r="P39" s="92"/>
      <c r="Q39" s="93" t="str">
        <f t="shared" si="5"/>
        <v/>
      </c>
      <c r="R39" s="92"/>
      <c r="S39" s="92"/>
      <c r="T39" s="123" t="str">
        <f t="shared" si="1"/>
        <v/>
      </c>
      <c r="U39" s="15"/>
      <c r="V39" s="15"/>
      <c r="W39" s="128"/>
      <c r="X39" s="149"/>
      <c r="Y39" s="120"/>
    </row>
    <row r="40" spans="3:25" ht="15" thickBot="1" x14ac:dyDescent="0.35">
      <c r="C40" s="136" t="str">
        <f t="shared" si="4"/>
        <v/>
      </c>
      <c r="D40" s="292"/>
      <c r="E40" s="112"/>
      <c r="F40" s="276"/>
      <c r="G40" s="280"/>
      <c r="H40" s="108" t="s">
        <v>41</v>
      </c>
      <c r="I40" s="109"/>
      <c r="J40" s="116" t="str">
        <f t="shared" si="0"/>
        <v/>
      </c>
      <c r="K40" s="112"/>
      <c r="L40" s="111"/>
      <c r="M40" s="111"/>
      <c r="N40" s="112"/>
      <c r="O40" s="113"/>
      <c r="P40" s="113"/>
      <c r="Q40" s="114" t="str">
        <f t="shared" si="5"/>
        <v/>
      </c>
      <c r="R40" s="113"/>
      <c r="S40" s="113"/>
      <c r="T40" s="124" t="str">
        <f t="shared" si="1"/>
        <v/>
      </c>
      <c r="U40" s="112"/>
      <c r="V40" s="112"/>
      <c r="W40" s="129"/>
      <c r="X40" s="150"/>
      <c r="Y40" s="152"/>
    </row>
    <row r="41" spans="3:25" x14ac:dyDescent="0.3">
      <c r="C41" s="136" t="str">
        <f t="shared" si="4"/>
        <v/>
      </c>
      <c r="D41" s="290"/>
      <c r="E41" s="102"/>
      <c r="F41" s="277"/>
      <c r="G41" s="272"/>
      <c r="H41" s="98" t="s">
        <v>42</v>
      </c>
      <c r="I41" s="99"/>
      <c r="J41" s="117" t="str">
        <f t="shared" si="0"/>
        <v/>
      </c>
      <c r="K41" s="102"/>
      <c r="L41" s="101"/>
      <c r="M41" s="101"/>
      <c r="N41" s="102"/>
      <c r="O41" s="103"/>
      <c r="P41" s="103"/>
      <c r="Q41" s="104" t="str">
        <f t="shared" si="5"/>
        <v/>
      </c>
      <c r="R41" s="103"/>
      <c r="S41" s="103"/>
      <c r="T41" s="122" t="str">
        <f t="shared" si="1"/>
        <v/>
      </c>
      <c r="U41" s="102"/>
      <c r="V41" s="102"/>
      <c r="W41" s="127"/>
      <c r="X41" s="148"/>
      <c r="Y41" s="151"/>
    </row>
    <row r="42" spans="3:25" x14ac:dyDescent="0.3">
      <c r="C42" s="136" t="str">
        <f t="shared" si="4"/>
        <v/>
      </c>
      <c r="D42" s="291"/>
      <c r="E42" s="15"/>
      <c r="F42" s="270"/>
      <c r="G42" s="268"/>
      <c r="H42" s="2" t="s">
        <v>43</v>
      </c>
      <c r="I42" s="19"/>
      <c r="J42" s="12" t="str">
        <f t="shared" si="0"/>
        <v/>
      </c>
      <c r="K42" s="15"/>
      <c r="L42" s="72"/>
      <c r="M42" s="72"/>
      <c r="N42" s="15"/>
      <c r="O42" s="92"/>
      <c r="P42" s="92"/>
      <c r="Q42" s="93" t="str">
        <f t="shared" si="5"/>
        <v/>
      </c>
      <c r="R42" s="92"/>
      <c r="S42" s="92"/>
      <c r="T42" s="123" t="str">
        <f t="shared" si="1"/>
        <v/>
      </c>
      <c r="U42" s="15"/>
      <c r="V42" s="15"/>
      <c r="W42" s="128"/>
      <c r="X42" s="149"/>
      <c r="Y42" s="120"/>
    </row>
    <row r="43" spans="3:25" x14ac:dyDescent="0.3">
      <c r="C43" s="136" t="str">
        <f t="shared" si="4"/>
        <v/>
      </c>
      <c r="D43" s="291"/>
      <c r="E43" s="15"/>
      <c r="F43" s="270"/>
      <c r="G43" s="268"/>
      <c r="H43" s="2" t="s">
        <v>44</v>
      </c>
      <c r="I43" s="19"/>
      <c r="J43" s="12" t="str">
        <f t="shared" si="0"/>
        <v/>
      </c>
      <c r="K43" s="15"/>
      <c r="L43" s="72"/>
      <c r="M43" s="72"/>
      <c r="N43" s="15"/>
      <c r="O43" s="92"/>
      <c r="P43" s="92"/>
      <c r="Q43" s="93" t="str">
        <f t="shared" si="5"/>
        <v/>
      </c>
      <c r="R43" s="92"/>
      <c r="S43" s="92"/>
      <c r="T43" s="123" t="str">
        <f t="shared" si="1"/>
        <v/>
      </c>
      <c r="U43" s="15"/>
      <c r="V43" s="15"/>
      <c r="W43" s="128"/>
      <c r="X43" s="149"/>
      <c r="Y43" s="120"/>
    </row>
    <row r="44" spans="3:25" ht="15" thickBot="1" x14ac:dyDescent="0.35">
      <c r="C44" s="136" t="str">
        <f t="shared" si="4"/>
        <v/>
      </c>
      <c r="D44" s="292"/>
      <c r="E44" s="112"/>
      <c r="F44" s="276"/>
      <c r="G44" s="280"/>
      <c r="H44" s="108" t="s">
        <v>45</v>
      </c>
      <c r="I44" s="109"/>
      <c r="J44" s="116" t="str">
        <f t="shared" si="0"/>
        <v/>
      </c>
      <c r="K44" s="112"/>
      <c r="L44" s="111"/>
      <c r="M44" s="111"/>
      <c r="N44" s="112"/>
      <c r="O44" s="113"/>
      <c r="P44" s="113"/>
      <c r="Q44" s="114" t="str">
        <f t="shared" si="5"/>
        <v/>
      </c>
      <c r="R44" s="113"/>
      <c r="S44" s="113"/>
      <c r="T44" s="124" t="str">
        <f t="shared" si="1"/>
        <v/>
      </c>
      <c r="U44" s="112"/>
      <c r="V44" s="112"/>
      <c r="W44" s="129"/>
      <c r="X44" s="150"/>
      <c r="Y44" s="152"/>
    </row>
    <row r="45" spans="3:25" x14ac:dyDescent="0.3">
      <c r="C45" s="136" t="str">
        <f t="shared" si="4"/>
        <v/>
      </c>
      <c r="D45" s="290"/>
      <c r="E45" s="102"/>
      <c r="F45" s="277"/>
      <c r="G45" s="272"/>
      <c r="H45" s="98" t="s">
        <v>46</v>
      </c>
      <c r="I45" s="99"/>
      <c r="J45" s="117" t="str">
        <f t="shared" si="0"/>
        <v/>
      </c>
      <c r="K45" s="102"/>
      <c r="L45" s="101"/>
      <c r="M45" s="101"/>
      <c r="N45" s="102"/>
      <c r="O45" s="103"/>
      <c r="P45" s="103"/>
      <c r="Q45" s="104" t="str">
        <f t="shared" si="5"/>
        <v/>
      </c>
      <c r="R45" s="103"/>
      <c r="S45" s="103"/>
      <c r="T45" s="122" t="str">
        <f t="shared" si="1"/>
        <v/>
      </c>
      <c r="U45" s="102"/>
      <c r="V45" s="102"/>
      <c r="W45" s="127"/>
      <c r="X45" s="148"/>
      <c r="Y45" s="151"/>
    </row>
    <row r="46" spans="3:25" x14ac:dyDescent="0.3">
      <c r="C46" s="136" t="str">
        <f t="shared" si="4"/>
        <v/>
      </c>
      <c r="D46" s="291"/>
      <c r="E46" s="15"/>
      <c r="F46" s="270"/>
      <c r="G46" s="268"/>
      <c r="H46" s="2" t="s">
        <v>47</v>
      </c>
      <c r="I46" s="19"/>
      <c r="J46" s="12" t="str">
        <f t="shared" si="0"/>
        <v/>
      </c>
      <c r="K46" s="15"/>
      <c r="L46" s="72"/>
      <c r="M46" s="72"/>
      <c r="N46" s="15"/>
      <c r="O46" s="92"/>
      <c r="P46" s="92"/>
      <c r="Q46" s="93" t="str">
        <f t="shared" si="5"/>
        <v/>
      </c>
      <c r="R46" s="92"/>
      <c r="S46" s="92"/>
      <c r="T46" s="123" t="str">
        <f t="shared" si="1"/>
        <v/>
      </c>
      <c r="U46" s="15"/>
      <c r="V46" s="15"/>
      <c r="W46" s="128"/>
      <c r="X46" s="149"/>
      <c r="Y46" s="120"/>
    </row>
    <row r="47" spans="3:25" x14ac:dyDescent="0.3">
      <c r="C47" s="136" t="str">
        <f t="shared" si="4"/>
        <v/>
      </c>
      <c r="D47" s="291"/>
      <c r="E47" s="15"/>
      <c r="F47" s="270"/>
      <c r="G47" s="268"/>
      <c r="H47" s="2" t="s">
        <v>48</v>
      </c>
      <c r="I47" s="19"/>
      <c r="J47" s="12" t="str">
        <f t="shared" si="0"/>
        <v/>
      </c>
      <c r="K47" s="15"/>
      <c r="L47" s="72"/>
      <c r="M47" s="72"/>
      <c r="N47" s="15"/>
      <c r="O47" s="92"/>
      <c r="P47" s="92"/>
      <c r="Q47" s="93" t="str">
        <f t="shared" si="5"/>
        <v/>
      </c>
      <c r="R47" s="92"/>
      <c r="S47" s="92"/>
      <c r="T47" s="123" t="str">
        <f t="shared" si="1"/>
        <v/>
      </c>
      <c r="U47" s="15"/>
      <c r="V47" s="15"/>
      <c r="W47" s="128"/>
      <c r="X47" s="149"/>
      <c r="Y47" s="120"/>
    </row>
    <row r="48" spans="3:25" ht="15" thickBot="1" x14ac:dyDescent="0.35">
      <c r="C48" s="136" t="str">
        <f t="shared" si="4"/>
        <v/>
      </c>
      <c r="D48" s="292"/>
      <c r="E48" s="112"/>
      <c r="F48" s="276"/>
      <c r="G48" s="280"/>
      <c r="H48" s="108" t="s">
        <v>49</v>
      </c>
      <c r="I48" s="109"/>
      <c r="J48" s="116" t="str">
        <f t="shared" si="0"/>
        <v/>
      </c>
      <c r="K48" s="112"/>
      <c r="L48" s="111"/>
      <c r="M48" s="111"/>
      <c r="N48" s="112"/>
      <c r="O48" s="113"/>
      <c r="P48" s="113"/>
      <c r="Q48" s="114" t="str">
        <f t="shared" si="5"/>
        <v/>
      </c>
      <c r="R48" s="113"/>
      <c r="S48" s="113"/>
      <c r="T48" s="124" t="str">
        <f t="shared" si="1"/>
        <v/>
      </c>
      <c r="U48" s="112"/>
      <c r="V48" s="112"/>
      <c r="W48" s="129"/>
      <c r="X48" s="150"/>
      <c r="Y48" s="152"/>
    </row>
    <row r="49" spans="3:25" x14ac:dyDescent="0.3">
      <c r="C49" s="136" t="str">
        <f t="shared" si="4"/>
        <v/>
      </c>
      <c r="D49" s="290"/>
      <c r="E49" s="102"/>
      <c r="F49" s="277"/>
      <c r="G49" s="272"/>
      <c r="H49" s="98" t="s">
        <v>50</v>
      </c>
      <c r="I49" s="99"/>
      <c r="J49" s="117" t="str">
        <f t="shared" si="0"/>
        <v/>
      </c>
      <c r="K49" s="102"/>
      <c r="L49" s="101"/>
      <c r="M49" s="101"/>
      <c r="N49" s="102"/>
      <c r="O49" s="103"/>
      <c r="P49" s="103"/>
      <c r="Q49" s="104" t="str">
        <f t="shared" si="5"/>
        <v/>
      </c>
      <c r="R49" s="103"/>
      <c r="S49" s="103"/>
      <c r="T49" s="122" t="str">
        <f t="shared" si="1"/>
        <v/>
      </c>
      <c r="U49" s="102"/>
      <c r="V49" s="102"/>
      <c r="W49" s="127"/>
      <c r="X49" s="148"/>
      <c r="Y49" s="151"/>
    </row>
    <row r="50" spans="3:25" x14ac:dyDescent="0.3">
      <c r="C50" s="136" t="str">
        <f t="shared" si="4"/>
        <v/>
      </c>
      <c r="D50" s="291"/>
      <c r="E50" s="15"/>
      <c r="F50" s="270"/>
      <c r="G50" s="268"/>
      <c r="H50" s="2" t="s">
        <v>51</v>
      </c>
      <c r="I50" s="19"/>
      <c r="J50" s="12" t="str">
        <f t="shared" si="0"/>
        <v/>
      </c>
      <c r="K50" s="15"/>
      <c r="L50" s="72"/>
      <c r="M50" s="72"/>
      <c r="N50" s="15"/>
      <c r="O50" s="92"/>
      <c r="P50" s="92"/>
      <c r="Q50" s="93" t="str">
        <f t="shared" si="5"/>
        <v/>
      </c>
      <c r="R50" s="92"/>
      <c r="S50" s="92"/>
      <c r="T50" s="123" t="str">
        <f t="shared" si="1"/>
        <v/>
      </c>
      <c r="U50" s="15"/>
      <c r="V50" s="15"/>
      <c r="W50" s="128"/>
      <c r="X50" s="149"/>
      <c r="Y50" s="120"/>
    </row>
    <row r="51" spans="3:25" x14ac:dyDescent="0.3">
      <c r="C51" s="136" t="str">
        <f t="shared" si="4"/>
        <v/>
      </c>
      <c r="D51" s="291"/>
      <c r="E51" s="15"/>
      <c r="F51" s="270"/>
      <c r="G51" s="268"/>
      <c r="H51" s="2" t="s">
        <v>52</v>
      </c>
      <c r="I51" s="19"/>
      <c r="J51" s="12" t="str">
        <f t="shared" si="0"/>
        <v/>
      </c>
      <c r="K51" s="15"/>
      <c r="L51" s="72"/>
      <c r="M51" s="72"/>
      <c r="N51" s="15"/>
      <c r="O51" s="92"/>
      <c r="P51" s="92"/>
      <c r="Q51" s="93" t="str">
        <f t="shared" si="5"/>
        <v/>
      </c>
      <c r="R51" s="92"/>
      <c r="S51" s="92"/>
      <c r="T51" s="123" t="str">
        <f t="shared" si="1"/>
        <v/>
      </c>
      <c r="U51" s="15"/>
      <c r="V51" s="15"/>
      <c r="W51" s="128"/>
      <c r="X51" s="149"/>
      <c r="Y51" s="120"/>
    </row>
    <row r="52" spans="3:25" ht="15" thickBot="1" x14ac:dyDescent="0.35">
      <c r="C52" s="136" t="str">
        <f t="shared" si="4"/>
        <v/>
      </c>
      <c r="D52" s="292"/>
      <c r="E52" s="112"/>
      <c r="F52" s="276"/>
      <c r="G52" s="280"/>
      <c r="H52" s="108" t="s">
        <v>53</v>
      </c>
      <c r="I52" s="109"/>
      <c r="J52" s="116" t="str">
        <f t="shared" si="0"/>
        <v/>
      </c>
      <c r="K52" s="112"/>
      <c r="L52" s="111"/>
      <c r="M52" s="111"/>
      <c r="N52" s="112"/>
      <c r="O52" s="113"/>
      <c r="P52" s="113"/>
      <c r="Q52" s="114" t="str">
        <f t="shared" si="5"/>
        <v/>
      </c>
      <c r="R52" s="113"/>
      <c r="S52" s="113"/>
      <c r="T52" s="124" t="str">
        <f t="shared" si="1"/>
        <v/>
      </c>
      <c r="U52" s="112"/>
      <c r="V52" s="112"/>
      <c r="W52" s="129"/>
      <c r="X52" s="150"/>
      <c r="Y52" s="152"/>
    </row>
  </sheetData>
  <mergeCells count="18">
    <mergeCell ref="M2:M3"/>
    <mergeCell ref="Q1:Q2"/>
    <mergeCell ref="T1:T2"/>
    <mergeCell ref="N1:N2"/>
    <mergeCell ref="D5:D8"/>
    <mergeCell ref="D9:D12"/>
    <mergeCell ref="D13:D16"/>
    <mergeCell ref="C3:H3"/>
    <mergeCell ref="L2:L3"/>
    <mergeCell ref="D37:D40"/>
    <mergeCell ref="D41:D44"/>
    <mergeCell ref="D45:D48"/>
    <mergeCell ref="D49:D52"/>
    <mergeCell ref="D17:D20"/>
    <mergeCell ref="D21:D24"/>
    <mergeCell ref="D25:D28"/>
    <mergeCell ref="D29:D32"/>
    <mergeCell ref="D33:D36"/>
  </mergeCells>
  <conditionalFormatting sqref="M2 R2:S2 O2:P2">
    <cfRule type="cellIs" dxfId="113" priority="16" operator="greaterThan">
      <formula>$L$2+0.05</formula>
    </cfRule>
  </conditionalFormatting>
  <conditionalFormatting sqref="N5:N52">
    <cfRule type="cellIs" dxfId="112" priority="7" operator="greaterThan">
      <formula>15</formula>
    </cfRule>
  </conditionalFormatting>
  <conditionalFormatting sqref="Q3">
    <cfRule type="cellIs" dxfId="111" priority="6" operator="lessThan">
      <formula>86</formula>
    </cfRule>
  </conditionalFormatting>
  <conditionalFormatting sqref="T5">
    <cfRule type="cellIs" dxfId="110" priority="4" operator="greaterThan">
      <formula>5</formula>
    </cfRule>
  </conditionalFormatting>
  <conditionalFormatting sqref="T6:T52">
    <cfRule type="cellIs" dxfId="109" priority="3" operator="greaterThan">
      <formula>5</formula>
    </cfRule>
  </conditionalFormatting>
  <conditionalFormatting sqref="Q5:Q52">
    <cfRule type="cellIs" dxfId="108" priority="2"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Q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M5:M52</xm:sqref>
        </x14:dataValidation>
        <x14:dataValidation type="list" allowBlank="1" showInputMessage="1" showErrorMessage="1">
          <x14:formula1>
            <xm:f>'Mode emploi'!$D$66:$D$68</xm:f>
          </x14:formula1>
          <xm:sqref>L5:L52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V52"/>
  <sheetViews>
    <sheetView zoomScale="70" zoomScaleNormal="70" workbookViewId="0">
      <selection activeCell="G1" sqref="G1:G104857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ZACH27'!E2</f>
        <v>2</v>
      </c>
      <c r="D2" s="7">
        <f>'Copie ZACH27'!B2</f>
        <v>2</v>
      </c>
      <c r="E2" s="7">
        <f>'Copie ZACH27'!C2</f>
        <v>2</v>
      </c>
      <c r="F2" s="7"/>
      <c r="G2" s="7"/>
      <c r="H2" s="7">
        <f>'Copie ZACH27'!A2</f>
        <v>2</v>
      </c>
      <c r="I2" s="4" t="e">
        <f>VLOOKUP(H2,ZACH28!A1:B999,2,FALSE)</f>
        <v>#N/A</v>
      </c>
      <c r="J2" s="14" t="str">
        <f>I3</f>
        <v/>
      </c>
      <c r="K2" s="4">
        <f>'Copie ZACH27'!D2</f>
        <v>2</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ZACH27'!F2</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8"/>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07" priority="11" operator="greaterThan">
      <formula>$L$2+0.05</formula>
    </cfRule>
  </conditionalFormatting>
  <conditionalFormatting sqref="N5:N52">
    <cfRule type="cellIs" dxfId="106" priority="10" operator="greaterThan">
      <formula>15</formula>
    </cfRule>
  </conditionalFormatting>
  <conditionalFormatting sqref="Q3">
    <cfRule type="cellIs" dxfId="105" priority="9" operator="lessThan">
      <formula>86</formula>
    </cfRule>
  </conditionalFormatting>
  <conditionalFormatting sqref="T5">
    <cfRule type="cellIs" dxfId="104" priority="8" operator="greaterThan">
      <formula>5</formula>
    </cfRule>
  </conditionalFormatting>
  <conditionalFormatting sqref="T6:T52">
    <cfRule type="cellIs" dxfId="103" priority="7" operator="greaterThan">
      <formula>5</formula>
    </cfRule>
  </conditionalFormatting>
  <conditionalFormatting sqref="Q5:Q52">
    <cfRule type="cellIs" dxfId="10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V52"/>
  <sheetViews>
    <sheetView zoomScale="70" zoomScaleNormal="70" workbookViewId="0">
      <selection activeCell="G1" sqref="G1:G104857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2" style="1" customWidth="1"/>
    <col min="9" max="10" width="8.6640625" style="1" customWidth="1"/>
    <col min="11" max="11" width="18.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ZACH27'!E3</f>
        <v>3</v>
      </c>
      <c r="D2" s="7">
        <f>'Copie ZACH27'!B3</f>
        <v>3</v>
      </c>
      <c r="E2" s="7">
        <f>'Copie ZACH27'!C3</f>
        <v>3</v>
      </c>
      <c r="F2" s="7"/>
      <c r="G2" s="7"/>
      <c r="H2" s="7">
        <f>'Copie ZACH27'!A3</f>
        <v>3</v>
      </c>
      <c r="I2" s="4" t="e">
        <f>VLOOKUP(H2,ZACH28!A1:B999,2,FALSE)</f>
        <v>#N/A</v>
      </c>
      <c r="J2" s="14" t="str">
        <f>I3</f>
        <v/>
      </c>
      <c r="K2" s="4">
        <f>'Copie ZACH27'!D3</f>
        <v>3</v>
      </c>
      <c r="L2" s="296" t="e">
        <f>INDEX('PT MAX COOP'!B5:O25,MATCH(D2,'PT MAX COOP'!A5:A25,0),MATCH(K2,'PT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ZACH27'!F3</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01" priority="11" operator="greaterThan">
      <formula>$L$2+0.05</formula>
    </cfRule>
  </conditionalFormatting>
  <conditionalFormatting sqref="N5:N52">
    <cfRule type="cellIs" dxfId="100" priority="10" operator="greaterThan">
      <formula>15</formula>
    </cfRule>
  </conditionalFormatting>
  <conditionalFormatting sqref="Q3">
    <cfRule type="cellIs" dxfId="99" priority="9" operator="lessThan">
      <formula>86</formula>
    </cfRule>
  </conditionalFormatting>
  <conditionalFormatting sqref="T5">
    <cfRule type="cellIs" dxfId="98" priority="8" operator="greaterThan">
      <formula>5</formula>
    </cfRule>
  </conditionalFormatting>
  <conditionalFormatting sqref="T6:T52">
    <cfRule type="cellIs" dxfId="97" priority="7" operator="greaterThan">
      <formula>5</formula>
    </cfRule>
  </conditionalFormatting>
  <conditionalFormatting sqref="Q5:Q52">
    <cfRule type="cellIs" dxfId="9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ZACH27'!E4</f>
        <v>4</v>
      </c>
      <c r="D2" s="7">
        <f>'Copie ZACH27'!B4</f>
        <v>4</v>
      </c>
      <c r="E2" s="7">
        <f>'Copie ZACH27'!C4</f>
        <v>4</v>
      </c>
      <c r="F2" s="7"/>
      <c r="G2" s="7"/>
      <c r="H2" s="7">
        <f>'Copie ZACH27'!A4</f>
        <v>4</v>
      </c>
      <c r="I2" s="4" t="e">
        <f>VLOOKUP(H2,ZACH28!A1:B999,2,FALSE)</f>
        <v>#N/A</v>
      </c>
      <c r="J2" s="14" t="str">
        <f>I3</f>
        <v/>
      </c>
      <c r="K2" s="4">
        <f>'Copie ZACH27'!D4</f>
        <v>4</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ZACH27'!F4</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95" priority="11" operator="greaterThan">
      <formula>$L$2+0.05</formula>
    </cfRule>
  </conditionalFormatting>
  <conditionalFormatting sqref="N5:N52">
    <cfRule type="cellIs" dxfId="94" priority="10" operator="greaterThan">
      <formula>15</formula>
    </cfRule>
  </conditionalFormatting>
  <conditionalFormatting sqref="Q3">
    <cfRule type="cellIs" dxfId="93" priority="9" operator="lessThan">
      <formula>86</formula>
    </cfRule>
  </conditionalFormatting>
  <conditionalFormatting sqref="T5">
    <cfRule type="cellIs" dxfId="92" priority="8" operator="greaterThan">
      <formula>5</formula>
    </cfRule>
  </conditionalFormatting>
  <conditionalFormatting sqref="T6:T52">
    <cfRule type="cellIs" dxfId="91" priority="7" operator="greaterThan">
      <formula>5</formula>
    </cfRule>
  </conditionalFormatting>
  <conditionalFormatting sqref="Q5:Q52">
    <cfRule type="cellIs" dxfId="9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V52"/>
  <sheetViews>
    <sheetView zoomScale="70" zoomScaleNormal="70" workbookViewId="0">
      <selection activeCell="G1" sqref="G1:G1048576"/>
    </sheetView>
  </sheetViews>
  <sheetFormatPr baseColWidth="10" defaultColWidth="11.44140625" defaultRowHeight="14.4" x14ac:dyDescent="0.3"/>
  <cols>
    <col min="1" max="1" width="11.441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ZACH27'!E5</f>
        <v>5</v>
      </c>
      <c r="D2" s="7">
        <f>'Copie ZACH27'!B5</f>
        <v>5</v>
      </c>
      <c r="E2" s="7">
        <f>'Copie ZACH27'!C5</f>
        <v>5</v>
      </c>
      <c r="F2" s="7"/>
      <c r="G2" s="7"/>
      <c r="H2" s="7">
        <f>'Copie ZACH27'!A5</f>
        <v>5</v>
      </c>
      <c r="I2" s="4" t="e">
        <f>VLOOKUP(H2,ZACH28!A1:B999,2,FALSE)</f>
        <v>#N/A</v>
      </c>
      <c r="J2" s="14" t="str">
        <f>I3</f>
        <v/>
      </c>
      <c r="K2" s="4">
        <f>'Copie ZACH27'!D5</f>
        <v>5</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ZACH27'!F5</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89" priority="11" operator="greaterThan">
      <formula>$L$2+0.05</formula>
    </cfRule>
  </conditionalFormatting>
  <conditionalFormatting sqref="N5:N52">
    <cfRule type="cellIs" dxfId="88" priority="10" operator="greaterThan">
      <formula>15</formula>
    </cfRule>
  </conditionalFormatting>
  <conditionalFormatting sqref="Q3">
    <cfRule type="cellIs" dxfId="87" priority="9" operator="lessThan">
      <formula>86</formula>
    </cfRule>
  </conditionalFormatting>
  <conditionalFormatting sqref="T5">
    <cfRule type="cellIs" dxfId="86" priority="8" operator="greaterThan">
      <formula>5</formula>
    </cfRule>
  </conditionalFormatting>
  <conditionalFormatting sqref="T6:T52">
    <cfRule type="cellIs" dxfId="85" priority="7" operator="greaterThan">
      <formula>5</formula>
    </cfRule>
  </conditionalFormatting>
  <conditionalFormatting sqref="Q5:Q52">
    <cfRule type="cellIs" dxfId="8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V52"/>
  <sheetViews>
    <sheetView zoomScale="70" zoomScaleNormal="70" workbookViewId="0">
      <selection activeCell="G1" sqref="G1:G104857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ZACH27'!E6</f>
        <v>6</v>
      </c>
      <c r="D2" s="7">
        <f>'Copie ZACH27'!B6</f>
        <v>6</v>
      </c>
      <c r="E2" s="7">
        <f>'Copie ZACH27'!C6</f>
        <v>6</v>
      </c>
      <c r="F2" s="7"/>
      <c r="G2" s="7"/>
      <c r="H2" s="7">
        <f>'Copie ZACH27'!A6</f>
        <v>6</v>
      </c>
      <c r="I2" s="4" t="e">
        <f>VLOOKUP(H2,ZACH28!A1:B999,2,FALSE)</f>
        <v>#N/A</v>
      </c>
      <c r="J2" s="14" t="str">
        <f>I3</f>
        <v/>
      </c>
      <c r="K2" s="4">
        <f>'Copie ZACH27'!D6</f>
        <v>6</v>
      </c>
      <c r="L2" s="296" t="e">
        <f>INDEX('PT MAX COOP'!B5:O25,MATCH(D2,'PT MAX COOP'!A5:A25,0),MATCH(K2,'PT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ZACH27'!F6</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83" priority="11" operator="greaterThan">
      <formula>$L$2+0.05</formula>
    </cfRule>
  </conditionalFormatting>
  <conditionalFormatting sqref="N5:N52">
    <cfRule type="cellIs" dxfId="82" priority="10" operator="greaterThan">
      <formula>15</formula>
    </cfRule>
  </conditionalFormatting>
  <conditionalFormatting sqref="Q3">
    <cfRule type="cellIs" dxfId="81" priority="9" operator="lessThan">
      <formula>86</formula>
    </cfRule>
  </conditionalFormatting>
  <conditionalFormatting sqref="T5">
    <cfRule type="cellIs" dxfId="80" priority="8" operator="greaterThan">
      <formula>5</formula>
    </cfRule>
  </conditionalFormatting>
  <conditionalFormatting sqref="T6:T52">
    <cfRule type="cellIs" dxfId="79" priority="7" operator="greaterThan">
      <formula>5</formula>
    </cfRule>
  </conditionalFormatting>
  <conditionalFormatting sqref="Q5:Q52">
    <cfRule type="cellIs" dxfId="7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V52"/>
  <sheetViews>
    <sheetView zoomScale="70" zoomScaleNormal="70" workbookViewId="0">
      <selection activeCell="G1" sqref="G1:G104857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ZACH27'!E7</f>
        <v>7</v>
      </c>
      <c r="D2" s="7">
        <f>'Copie ZACH27'!B7</f>
        <v>7</v>
      </c>
      <c r="E2" s="7">
        <f>'Copie ZACH27'!C7</f>
        <v>7</v>
      </c>
      <c r="F2" s="7"/>
      <c r="G2" s="7"/>
      <c r="H2" s="7">
        <f>'Copie ZACH27'!A7</f>
        <v>7</v>
      </c>
      <c r="I2" s="4" t="e">
        <f>VLOOKUP(H2,ZACH28!A1:B999,2,FALSE)</f>
        <v>#N/A</v>
      </c>
      <c r="J2" s="14" t="str">
        <f>I3</f>
        <v/>
      </c>
      <c r="K2" s="4">
        <f>'Copie ZACH27'!D7</f>
        <v>7</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ZACH27'!F7</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77" priority="11" operator="greaterThan">
      <formula>$L$2+0.05</formula>
    </cfRule>
  </conditionalFormatting>
  <conditionalFormatting sqref="N5:N52">
    <cfRule type="cellIs" dxfId="76" priority="10" operator="greaterThan">
      <formula>15</formula>
    </cfRule>
  </conditionalFormatting>
  <conditionalFormatting sqref="Q3">
    <cfRule type="cellIs" dxfId="75" priority="9" operator="lessThan">
      <formula>86</formula>
    </cfRule>
  </conditionalFormatting>
  <conditionalFormatting sqref="T5">
    <cfRule type="cellIs" dxfId="74" priority="8" operator="greaterThan">
      <formula>5</formula>
    </cfRule>
  </conditionalFormatting>
  <conditionalFormatting sqref="T6:T52">
    <cfRule type="cellIs" dxfId="73" priority="7" operator="greaterThan">
      <formula>5</formula>
    </cfRule>
  </conditionalFormatting>
  <conditionalFormatting sqref="Q5:Q52">
    <cfRule type="cellIs" dxfId="7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V52"/>
  <sheetViews>
    <sheetView zoomScale="70" zoomScaleNormal="70" workbookViewId="0">
      <selection activeCell="G1" sqref="G1:G104857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ZACH27'!E8</f>
        <v>8</v>
      </c>
      <c r="D2" s="7">
        <f>'Copie ZACH27'!B8</f>
        <v>8</v>
      </c>
      <c r="E2" s="7">
        <f>'Copie ZACH27'!C8</f>
        <v>8</v>
      </c>
      <c r="F2" s="7"/>
      <c r="G2" s="7"/>
      <c r="H2" s="7">
        <f>'Copie ZACH27'!A8</f>
        <v>8</v>
      </c>
      <c r="I2" s="4" t="e">
        <f>VLOOKUP(H2,ZACH28!A1:B999,2,FALSE)</f>
        <v>#N/A</v>
      </c>
      <c r="J2" s="14" t="str">
        <f>I3</f>
        <v/>
      </c>
      <c r="K2" s="4">
        <f>'Copie ZACH27'!D8</f>
        <v>8</v>
      </c>
      <c r="L2" s="296" t="e">
        <f>INDEX('PT MAX COOP'!B5:S30,MATCH(D2,'PT MAX COOP'!A5:A30,0),MATCH(K2,'PT MAX COOP'!B4:P4,0))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ZACH27'!F8</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71" priority="11" operator="greaterThan">
      <formula>$L$2+0.05</formula>
    </cfRule>
  </conditionalFormatting>
  <conditionalFormatting sqref="N5:N52">
    <cfRule type="cellIs" dxfId="70" priority="10" operator="greaterThan">
      <formula>15</formula>
    </cfRule>
  </conditionalFormatting>
  <conditionalFormatting sqref="Q3">
    <cfRule type="cellIs" dxfId="69" priority="9" operator="lessThan">
      <formula>86</formula>
    </cfRule>
  </conditionalFormatting>
  <conditionalFormatting sqref="T5">
    <cfRule type="cellIs" dxfId="68" priority="8" operator="greaterThan">
      <formula>5</formula>
    </cfRule>
  </conditionalFormatting>
  <conditionalFormatting sqref="T6:T52">
    <cfRule type="cellIs" dxfId="67" priority="7" operator="greaterThan">
      <formula>5</formula>
    </cfRule>
  </conditionalFormatting>
  <conditionalFormatting sqref="Q5:Q52">
    <cfRule type="cellIs" dxfId="6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U52"/>
  <sheetViews>
    <sheetView zoomScale="70" zoomScaleNormal="70" workbookViewId="0">
      <selection activeCell="G1" sqref="G1:G104857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row>
    <row r="2" spans="1:47" ht="21.6" thickBot="1" x14ac:dyDescent="0.35">
      <c r="A2" s="7">
        <f>'1'!$A$2</f>
        <v>1</v>
      </c>
      <c r="B2" s="7" t="str">
        <f>'1'!$B$2</f>
        <v>VITRY</v>
      </c>
      <c r="C2" s="7">
        <f>'Copie ZACH27'!E9</f>
        <v>9</v>
      </c>
      <c r="D2" s="7">
        <f>'Copie ZACH27'!B9</f>
        <v>9</v>
      </c>
      <c r="E2" s="7">
        <f>'Copie ZACH27'!C9</f>
        <v>9</v>
      </c>
      <c r="F2" s="7"/>
      <c r="G2" s="7"/>
      <c r="H2" s="7">
        <f>'Copie ZACH27'!A9</f>
        <v>9</v>
      </c>
      <c r="I2" s="4" t="e">
        <f>VLOOKUP(H2,ZACH28!A1:B999,2,FALSE)</f>
        <v>#N/A</v>
      </c>
      <c r="J2" s="14" t="str">
        <f>I3</f>
        <v/>
      </c>
      <c r="K2" s="4">
        <f>'Copie ZACH27'!D9</f>
        <v>9</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row>
    <row r="3" spans="1:47" ht="15" thickBot="1" x14ac:dyDescent="0.35">
      <c r="B3" s="134">
        <f>'Copie ZACH27'!F9</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row>
    <row r="4" spans="1:47"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row>
    <row r="5" spans="1:47"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7"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65" priority="11" operator="greaterThan">
      <formula>$L$2+0.05</formula>
    </cfRule>
  </conditionalFormatting>
  <conditionalFormatting sqref="N5:N52">
    <cfRule type="cellIs" dxfId="64" priority="10" operator="greaterThan">
      <formula>15</formula>
    </cfRule>
  </conditionalFormatting>
  <conditionalFormatting sqref="Q3">
    <cfRule type="cellIs" dxfId="63" priority="9" operator="lessThan">
      <formula>86</formula>
    </cfRule>
  </conditionalFormatting>
  <conditionalFormatting sqref="T5">
    <cfRule type="cellIs" dxfId="62" priority="8" operator="greaterThan">
      <formula>5</formula>
    </cfRule>
  </conditionalFormatting>
  <conditionalFormatting sqref="T6:T52">
    <cfRule type="cellIs" dxfId="61" priority="7" operator="greaterThan">
      <formula>5</formula>
    </cfRule>
  </conditionalFormatting>
  <conditionalFormatting sqref="Q5:Q52">
    <cfRule type="cellIs" dxfId="6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ZACH27'!E10</f>
        <v>10</v>
      </c>
      <c r="D2" s="7">
        <f>'Copie ZACH27'!B10</f>
        <v>10</v>
      </c>
      <c r="E2" s="7">
        <f>'Copie ZACH27'!C10</f>
        <v>10</v>
      </c>
      <c r="F2" s="7"/>
      <c r="G2" s="7"/>
      <c r="H2" s="7">
        <f>'Copie ZACH27'!A10</f>
        <v>10</v>
      </c>
      <c r="I2" s="4" t="e">
        <f>VLOOKUP(H2,ZACH28!A1:B999,2,FALSE)</f>
        <v>#N/A</v>
      </c>
      <c r="J2" s="14" t="str">
        <f>I3</f>
        <v/>
      </c>
      <c r="K2" s="4">
        <f>'Copie ZACH27'!D10</f>
        <v>10</v>
      </c>
      <c r="L2" s="296" t="e">
        <f>INDEX('PT MAX COOP'!B5:O25,MATCH(D2,'PT MAX COOP'!A5:A25,0),MATCH(K2,'PT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ZACH27'!F10</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9" priority="11" operator="greaterThan">
      <formula>$L$2+0.05</formula>
    </cfRule>
  </conditionalFormatting>
  <conditionalFormatting sqref="N5:N52">
    <cfRule type="cellIs" dxfId="58" priority="10" operator="greaterThan">
      <formula>15</formula>
    </cfRule>
  </conditionalFormatting>
  <conditionalFormatting sqref="Q3">
    <cfRule type="cellIs" dxfId="57" priority="9" operator="lessThan">
      <formula>86</formula>
    </cfRule>
  </conditionalFormatting>
  <conditionalFormatting sqref="T5">
    <cfRule type="cellIs" dxfId="56" priority="8" operator="greaterThan">
      <formula>5</formula>
    </cfRule>
  </conditionalFormatting>
  <conditionalFormatting sqref="T6:T52">
    <cfRule type="cellIs" dxfId="55" priority="7" operator="greaterThan">
      <formula>5</formula>
    </cfRule>
  </conditionalFormatting>
  <conditionalFormatting sqref="Q5:Q52">
    <cfRule type="cellIs" dxfId="5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5" width="10.6640625" style="1" customWidth="1"/>
    <col min="6" max="6" width="12.109375" style="1" bestFit="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ZACH27'!E11</f>
        <v>11</v>
      </c>
      <c r="D2" s="7">
        <f>'Copie ZACH27'!B11</f>
        <v>11</v>
      </c>
      <c r="E2" s="7">
        <f>'Copie ZACH27'!C11</f>
        <v>11</v>
      </c>
      <c r="F2" s="7"/>
      <c r="G2" s="7"/>
      <c r="H2" s="7">
        <f>'Copie ZACH27'!A11</f>
        <v>11</v>
      </c>
      <c r="I2" s="4" t="e">
        <f>VLOOKUP(H2,ZACH28!A1:B999,2,FALSE)</f>
        <v>#N/A</v>
      </c>
      <c r="J2" s="14" t="str">
        <f>I3</f>
        <v/>
      </c>
      <c r="K2" s="4">
        <f>'Copie ZACH27'!D11</f>
        <v>11</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ZACH27'!F11</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3" priority="11" operator="greaterThan">
      <formula>$L$2+0.05</formula>
    </cfRule>
  </conditionalFormatting>
  <conditionalFormatting sqref="N5:N52">
    <cfRule type="cellIs" dxfId="52" priority="10" operator="greaterThan">
      <formula>15</formula>
    </cfRule>
  </conditionalFormatting>
  <conditionalFormatting sqref="Q3">
    <cfRule type="cellIs" dxfId="51" priority="9" operator="lessThan">
      <formula>86</formula>
    </cfRule>
  </conditionalFormatting>
  <conditionalFormatting sqref="T5">
    <cfRule type="cellIs" dxfId="50" priority="8" operator="greaterThan">
      <formula>5</formula>
    </cfRule>
  </conditionalFormatting>
  <conditionalFormatting sqref="T6:T52">
    <cfRule type="cellIs" dxfId="49" priority="7" operator="greaterThan">
      <formula>5</formula>
    </cfRule>
  </conditionalFormatting>
  <conditionalFormatting sqref="Q5:Q52">
    <cfRule type="cellIs" dxfId="4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U52"/>
  <sheetViews>
    <sheetView zoomScale="70" zoomScaleNormal="70" workbookViewId="0">
      <selection activeCell="E11" sqref="E11"/>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5546875" style="18" customWidth="1"/>
    <col min="17" max="17" width="8.6640625" style="18" customWidth="1"/>
    <col min="18" max="19" width="7.554687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row>
    <row r="2" spans="1:47" ht="21.6" thickBot="1" x14ac:dyDescent="0.35">
      <c r="A2" s="7">
        <f>'1'!$A$2</f>
        <v>1</v>
      </c>
      <c r="B2" s="7" t="str">
        <f>'1'!$B$2</f>
        <v>VITRY</v>
      </c>
      <c r="C2" s="7">
        <f>'Copie ZACH27'!E12</f>
        <v>12</v>
      </c>
      <c r="D2" s="7">
        <f>'Copie ZACH27'!B12</f>
        <v>12</v>
      </c>
      <c r="E2" s="7">
        <f>'Copie ZACH27'!C12</f>
        <v>12</v>
      </c>
      <c r="F2" s="7"/>
      <c r="G2" s="7"/>
      <c r="H2" s="7">
        <f>'Copie ZACH27'!A12</f>
        <v>12</v>
      </c>
      <c r="I2" s="4" t="e">
        <f>VLOOKUP(H2,ZACH28!A1:B999,2,FALSE)</f>
        <v>#N/A</v>
      </c>
      <c r="J2" s="14" t="str">
        <f>I3</f>
        <v/>
      </c>
      <c r="K2" s="4">
        <f>'Copie ZACH27'!D12</f>
        <v>12</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row>
    <row r="3" spans="1:47" ht="15" thickBot="1" x14ac:dyDescent="0.35">
      <c r="B3" s="134">
        <f>'Copie ZACH27'!F12</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row>
    <row r="4" spans="1:47"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row>
    <row r="5" spans="1:47"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row>
    <row r="23" spans="3:47"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47" priority="11" operator="greaterThan">
      <formula>$L$2+0.05</formula>
    </cfRule>
  </conditionalFormatting>
  <conditionalFormatting sqref="N5:N52">
    <cfRule type="cellIs" dxfId="46" priority="10" operator="greaterThan">
      <formula>15</formula>
    </cfRule>
  </conditionalFormatting>
  <conditionalFormatting sqref="Q3">
    <cfRule type="cellIs" dxfId="45" priority="9" operator="lessThan">
      <formula>86</formula>
    </cfRule>
  </conditionalFormatting>
  <conditionalFormatting sqref="T5">
    <cfRule type="cellIs" dxfId="44" priority="8" operator="greaterThan">
      <formula>5</formula>
    </cfRule>
  </conditionalFormatting>
  <conditionalFormatting sqref="T6:T52">
    <cfRule type="cellIs" dxfId="43" priority="7" operator="greaterThan">
      <formula>5</formula>
    </cfRule>
  </conditionalFormatting>
  <conditionalFormatting sqref="Q5:Q52">
    <cfRule type="cellIs" dxfId="4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ZACH27'!E13</f>
        <v>13</v>
      </c>
      <c r="D2" s="7">
        <f>'Copie ZACH27'!B13</f>
        <v>13</v>
      </c>
      <c r="E2" s="7">
        <f>'Copie ZACH27'!C13</f>
        <v>13</v>
      </c>
      <c r="F2" s="7"/>
      <c r="G2" s="7"/>
      <c r="H2" s="7">
        <f>'Copie ZACH27'!A13</f>
        <v>13</v>
      </c>
      <c r="I2" s="4" t="e">
        <f>VLOOKUP(H2,ZACH28!A1:B999,2,FALSE)</f>
        <v>#N/A</v>
      </c>
      <c r="J2" s="14" t="str">
        <f>I3</f>
        <v/>
      </c>
      <c r="K2" s="4">
        <f>'Copie ZACH27'!D13</f>
        <v>13</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ZACH27'!F13</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41" priority="11" operator="greaterThan">
      <formula>$L$2+0.05</formula>
    </cfRule>
  </conditionalFormatting>
  <conditionalFormatting sqref="N5:N52">
    <cfRule type="cellIs" dxfId="40" priority="10" operator="greaterThan">
      <formula>15</formula>
    </cfRule>
  </conditionalFormatting>
  <conditionalFormatting sqref="Q3">
    <cfRule type="cellIs" dxfId="39" priority="9" operator="lessThan">
      <formula>86</formula>
    </cfRule>
  </conditionalFormatting>
  <conditionalFormatting sqref="T5">
    <cfRule type="cellIs" dxfId="38" priority="8" operator="greaterThan">
      <formula>5</formula>
    </cfRule>
  </conditionalFormatting>
  <conditionalFormatting sqref="T6:T52">
    <cfRule type="cellIs" dxfId="37" priority="7" operator="greaterThan">
      <formula>5</formula>
    </cfRule>
  </conditionalFormatting>
  <conditionalFormatting sqref="Q5:Q52">
    <cfRule type="cellIs" dxfId="3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ZACH27'!E14</f>
        <v>14</v>
      </c>
      <c r="D2" s="7">
        <f>'Copie ZACH27'!B14</f>
        <v>14</v>
      </c>
      <c r="E2" s="7">
        <f>'Copie ZACH27'!C14</f>
        <v>14</v>
      </c>
      <c r="F2" s="7"/>
      <c r="G2" s="7"/>
      <c r="H2" s="7">
        <f>'Copie ZACH27'!A14</f>
        <v>14</v>
      </c>
      <c r="I2" s="4" t="e">
        <f>VLOOKUP(H2,ZACH28!A1:B999,2,FALSE)</f>
        <v>#N/A</v>
      </c>
      <c r="J2" s="14" t="str">
        <f>I3</f>
        <v/>
      </c>
      <c r="K2" s="4">
        <f>'Copie ZACH27'!D14</f>
        <v>14</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ZACH27'!F14</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35" priority="11" operator="greaterThan">
      <formula>$L$2+0.05</formula>
    </cfRule>
  </conditionalFormatting>
  <conditionalFormatting sqref="N5:N52">
    <cfRule type="cellIs" dxfId="34" priority="10" operator="greaterThan">
      <formula>15</formula>
    </cfRule>
  </conditionalFormatting>
  <conditionalFormatting sqref="Q3">
    <cfRule type="cellIs" dxfId="33" priority="9" operator="lessThan">
      <formula>86</formula>
    </cfRule>
  </conditionalFormatting>
  <conditionalFormatting sqref="T5">
    <cfRule type="cellIs" dxfId="32" priority="8" operator="greaterThan">
      <formula>5</formula>
    </cfRule>
  </conditionalFormatting>
  <conditionalFormatting sqref="T6:T52">
    <cfRule type="cellIs" dxfId="31" priority="7" operator="greaterThan">
      <formula>5</formula>
    </cfRule>
  </conditionalFormatting>
  <conditionalFormatting sqref="Q5:Q52">
    <cfRule type="cellIs" dxfId="3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V52"/>
  <sheetViews>
    <sheetView zoomScale="70" zoomScaleNormal="70" workbookViewId="0">
      <selection activeCell="G1" sqref="G1:G1048576"/>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ZACH27'!E15</f>
        <v>15</v>
      </c>
      <c r="D2" s="7">
        <f>'Copie ZACH27'!B15</f>
        <v>15</v>
      </c>
      <c r="E2" s="7">
        <f>'Copie ZACH27'!C15</f>
        <v>15</v>
      </c>
      <c r="F2" s="7"/>
      <c r="G2" s="7"/>
      <c r="H2" s="7">
        <f>'Copie ZACH27'!A15</f>
        <v>15</v>
      </c>
      <c r="I2" s="4" t="e">
        <f>VLOOKUP(H2,ZACH28!A1:B999,2,FALSE)</f>
        <v>#N/A</v>
      </c>
      <c r="J2" s="14" t="str">
        <f>I3</f>
        <v/>
      </c>
      <c r="K2" s="4">
        <f>'Copie ZACH27'!D15</f>
        <v>15</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ZACH27'!F15</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29" priority="11" operator="greaterThan">
      <formula>$L$2+0.05</formula>
    </cfRule>
  </conditionalFormatting>
  <conditionalFormatting sqref="N5:N52">
    <cfRule type="cellIs" dxfId="28" priority="10" operator="greaterThan">
      <formula>15</formula>
    </cfRule>
  </conditionalFormatting>
  <conditionalFormatting sqref="Q3">
    <cfRule type="cellIs" dxfId="27" priority="9" operator="lessThan">
      <formula>86</formula>
    </cfRule>
  </conditionalFormatting>
  <conditionalFormatting sqref="T5">
    <cfRule type="cellIs" dxfId="26" priority="8" operator="greaterThan">
      <formula>5</formula>
    </cfRule>
  </conditionalFormatting>
  <conditionalFormatting sqref="T6:T52">
    <cfRule type="cellIs" dxfId="25" priority="7" operator="greaterThan">
      <formula>5</formula>
    </cfRule>
  </conditionalFormatting>
  <conditionalFormatting sqref="Q5:Q52">
    <cfRule type="cellIs" dxfId="24"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ZACH27'!E16</f>
        <v>16</v>
      </c>
      <c r="D2" s="7">
        <f>'Copie ZACH27'!B16</f>
        <v>16</v>
      </c>
      <c r="E2" s="7">
        <f>'Copie ZACH27'!C16</f>
        <v>16</v>
      </c>
      <c r="F2" s="7"/>
      <c r="G2" s="7"/>
      <c r="H2" s="7">
        <f>'Copie ZACH27'!A16</f>
        <v>16</v>
      </c>
      <c r="I2" s="4" t="e">
        <f>VLOOKUP(H2,ZACH28!A1:B999,2,FALSE)</f>
        <v>#N/A</v>
      </c>
      <c r="J2" s="14" t="str">
        <f>I3</f>
        <v/>
      </c>
      <c r="K2" s="4">
        <f>'Copie ZACH27'!D16</f>
        <v>16</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ZACH27'!F16</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23" priority="11" operator="greaterThan">
      <formula>$L$2+0.05</formula>
    </cfRule>
  </conditionalFormatting>
  <conditionalFormatting sqref="N5:N52">
    <cfRule type="cellIs" dxfId="22" priority="10" operator="greaterThan">
      <formula>15</formula>
    </cfRule>
  </conditionalFormatting>
  <conditionalFormatting sqref="Q3">
    <cfRule type="cellIs" dxfId="21" priority="9" operator="lessThan">
      <formula>86</formula>
    </cfRule>
  </conditionalFormatting>
  <conditionalFormatting sqref="T5">
    <cfRule type="cellIs" dxfId="20" priority="8" operator="greaterThan">
      <formula>5</formula>
    </cfRule>
  </conditionalFormatting>
  <conditionalFormatting sqref="T6:T52">
    <cfRule type="cellIs" dxfId="19" priority="7" operator="greaterThan">
      <formula>5</formula>
    </cfRule>
  </conditionalFormatting>
  <conditionalFormatting sqref="Q5:Q52">
    <cfRule type="cellIs" dxfId="18"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ZACH27'!E17</f>
        <v>17</v>
      </c>
      <c r="D2" s="7">
        <f>'Copie ZACH27'!B17</f>
        <v>17</v>
      </c>
      <c r="E2" s="7">
        <f>'Copie ZACH27'!C17</f>
        <v>17</v>
      </c>
      <c r="F2" s="7"/>
      <c r="G2" s="7"/>
      <c r="H2" s="7">
        <f>'Copie ZACH27'!A17</f>
        <v>17</v>
      </c>
      <c r="I2" s="4" t="e">
        <f>VLOOKUP(H2,ZACH28!A1:B999,2,FALSE)</f>
        <v>#N/A</v>
      </c>
      <c r="J2" s="14" t="str">
        <f>I3</f>
        <v/>
      </c>
      <c r="K2" s="4">
        <f>'Copie ZACH27'!D17</f>
        <v>17</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ZACH27'!F17</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7" priority="11" operator="greaterThan">
      <formula>$L$2+0.05</formula>
    </cfRule>
  </conditionalFormatting>
  <conditionalFormatting sqref="N5:N52">
    <cfRule type="cellIs" dxfId="16" priority="10" operator="greaterThan">
      <formula>15</formula>
    </cfRule>
  </conditionalFormatting>
  <conditionalFormatting sqref="Q3">
    <cfRule type="cellIs" dxfId="15" priority="9" operator="lessThan">
      <formula>86</formula>
    </cfRule>
  </conditionalFormatting>
  <conditionalFormatting sqref="T5">
    <cfRule type="cellIs" dxfId="14" priority="8" operator="greaterThan">
      <formula>5</formula>
    </cfRule>
  </conditionalFormatting>
  <conditionalFormatting sqref="T6:T52">
    <cfRule type="cellIs" dxfId="13" priority="7" operator="greaterThan">
      <formula>5</formula>
    </cfRule>
  </conditionalFormatting>
  <conditionalFormatting sqref="Q5:Q52">
    <cfRule type="cellIs" dxfId="12"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V52"/>
  <sheetViews>
    <sheetView zoomScale="70" zoomScaleNormal="70" workbookViewId="0">
      <selection activeCell="G1" sqref="G1:G1048576"/>
    </sheetView>
  </sheetViews>
  <sheetFormatPr baseColWidth="10" defaultColWidth="11.44140625" defaultRowHeight="14.4" x14ac:dyDescent="0.3"/>
  <cols>
    <col min="1" max="1" width="12.4414062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ZACH27'!E18</f>
        <v>18</v>
      </c>
      <c r="D2" s="7">
        <f>'Copie ZACH27'!B18</f>
        <v>18</v>
      </c>
      <c r="E2" s="7">
        <f>'Copie ZACH27'!C18</f>
        <v>18</v>
      </c>
      <c r="F2" s="7"/>
      <c r="G2" s="7"/>
      <c r="H2" s="7">
        <f>'Copie ZACH27'!A18</f>
        <v>18</v>
      </c>
      <c r="I2" s="4" t="e">
        <f>VLOOKUP(H2,ZACH28!A1:B999,2,FALSE)</f>
        <v>#N/A</v>
      </c>
      <c r="J2" s="14" t="str">
        <f>I3</f>
        <v/>
      </c>
      <c r="K2" s="4">
        <f>'Copie ZACH27'!D18</f>
        <v>18</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ZACH27'!F18</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85"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11" priority="11" operator="greaterThan">
      <formula>$L$2+0.05</formula>
    </cfRule>
  </conditionalFormatting>
  <conditionalFormatting sqref="N5:N52">
    <cfRule type="cellIs" dxfId="10" priority="10" operator="greaterThan">
      <formula>15</formula>
    </cfRule>
  </conditionalFormatting>
  <conditionalFormatting sqref="Q3">
    <cfRule type="cellIs" dxfId="9" priority="9" operator="lessThan">
      <formula>86</formula>
    </cfRule>
  </conditionalFormatting>
  <conditionalFormatting sqref="T5">
    <cfRule type="cellIs" dxfId="8" priority="8" operator="greaterThan">
      <formula>5</formula>
    </cfRule>
  </conditionalFormatting>
  <conditionalFormatting sqref="T6:T52">
    <cfRule type="cellIs" dxfId="7" priority="7" operator="greaterThan">
      <formula>5</formula>
    </cfRule>
  </conditionalFormatting>
  <conditionalFormatting sqref="Q5:Q52">
    <cfRule type="cellIs" dxfId="6"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V52"/>
  <sheetViews>
    <sheetView zoomScale="70" zoomScaleNormal="70" workbookViewId="0">
      <selection activeCell="G1" sqref="G1:G104857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7" width="11.6640625" style="1" customWidth="1"/>
    <col min="8"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187</v>
      </c>
      <c r="M1" s="163" t="e">
        <f>IF(D2="VIVESCIA",L2+0.2,IF(D2="SEPAC",L2+0.2,IF(D2="COMPAGRI",L2+0.2,L2+0.2)))</f>
        <v>#N/A</v>
      </c>
      <c r="N1" s="300" t="s">
        <v>192</v>
      </c>
      <c r="O1" s="17"/>
      <c r="P1" s="17"/>
      <c r="Q1" s="300" t="s">
        <v>193</v>
      </c>
      <c r="R1" s="17"/>
      <c r="S1" s="17"/>
      <c r="T1" s="300" t="s">
        <v>194</v>
      </c>
      <c r="U1" s="83"/>
      <c r="AM1" s="168"/>
      <c r="AN1" s="168"/>
      <c r="AO1" s="168"/>
      <c r="AP1" s="168"/>
      <c r="AQ1" s="168"/>
      <c r="AR1" s="168"/>
      <c r="AS1" s="168"/>
      <c r="AT1" s="168"/>
      <c r="AU1" s="168"/>
      <c r="AV1" s="169"/>
    </row>
    <row r="2" spans="1:48" ht="21.6" thickBot="1" x14ac:dyDescent="0.35">
      <c r="A2" s="7">
        <f>'1'!$A$2</f>
        <v>1</v>
      </c>
      <c r="B2" s="7" t="str">
        <f>'1'!$B$2</f>
        <v>VITRY</v>
      </c>
      <c r="C2" s="7">
        <f>'Copie ZACH27'!E19</f>
        <v>19</v>
      </c>
      <c r="D2" s="7">
        <f>'Copie ZACH27'!B19</f>
        <v>19</v>
      </c>
      <c r="E2" s="7">
        <f>'Copie ZACH27'!C19</f>
        <v>19</v>
      </c>
      <c r="F2" s="7"/>
      <c r="G2" s="7"/>
      <c r="H2" s="7">
        <f>'Copie ZACH27'!A19</f>
        <v>19</v>
      </c>
      <c r="I2" s="4" t="e">
        <f>VLOOKUP(H2,ZACH28!A1:B999,2,FALSE)</f>
        <v>#N/A</v>
      </c>
      <c r="J2" s="14" t="str">
        <f>I3</f>
        <v/>
      </c>
      <c r="K2" s="4">
        <f>'Copie ZACH27'!D19</f>
        <v>19</v>
      </c>
      <c r="L2" s="296" t="e">
        <f>INDEX('PT MAX COOP'!B5:S30,MATCH(D2,'PT MAX COOP'!A5:A30,0),MATCH(K2,'PT MAX COOP'!B4:O4,0))</f>
        <v>#N/A</v>
      </c>
      <c r="M2" s="305" t="str">
        <f>IF(ISBLANK(I9),"",AVERAGE(I9:I52))</f>
        <v/>
      </c>
      <c r="N2" s="301"/>
      <c r="O2" s="88"/>
      <c r="P2" s="88"/>
      <c r="Q2" s="301"/>
      <c r="R2" s="88"/>
      <c r="S2" s="88"/>
      <c r="T2" s="301"/>
      <c r="U2" s="87"/>
      <c r="AM2" s="168"/>
      <c r="AN2" s="168"/>
      <c r="AO2" s="168"/>
      <c r="AP2" s="168"/>
      <c r="AQ2" s="168"/>
      <c r="AR2" s="168"/>
      <c r="AS2" s="168"/>
      <c r="AT2" s="168"/>
      <c r="AU2" s="168"/>
      <c r="AV2" s="169"/>
    </row>
    <row r="3" spans="1:48" ht="15" thickBot="1" x14ac:dyDescent="0.35">
      <c r="B3" s="134">
        <f>'Copie ZACH27'!F19</f>
        <v>0</v>
      </c>
      <c r="C3" s="293" t="s">
        <v>5</v>
      </c>
      <c r="D3" s="294"/>
      <c r="E3" s="294"/>
      <c r="F3" s="294"/>
      <c r="G3" s="294"/>
      <c r="H3" s="295"/>
      <c r="I3" s="6" t="str">
        <f>IF(ISBLANK(I5),"",AVERAGE(I5:I52))</f>
        <v/>
      </c>
      <c r="J3" s="119" t="str">
        <f>IF(ISBLANK(I5),"",ABS(I2-I3))</f>
        <v/>
      </c>
      <c r="K3" s="120"/>
      <c r="L3" s="297"/>
      <c r="M3" s="306"/>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199</v>
      </c>
      <c r="AM3" s="168"/>
      <c r="AN3" s="168"/>
      <c r="AO3" s="168"/>
      <c r="AP3" s="168"/>
      <c r="AQ3" s="168"/>
      <c r="AR3" s="168"/>
      <c r="AS3" s="168"/>
      <c r="AT3" s="168"/>
      <c r="AU3" s="168"/>
      <c r="AV3" s="169"/>
    </row>
    <row r="4" spans="1:48" ht="15" thickBot="1" x14ac:dyDescent="0.35">
      <c r="A4" s="135" t="s">
        <v>203</v>
      </c>
      <c r="B4" s="135">
        <f>B3/30</f>
        <v>0</v>
      </c>
      <c r="C4" s="89"/>
      <c r="D4" s="91" t="s">
        <v>195</v>
      </c>
      <c r="E4" s="85" t="s">
        <v>55</v>
      </c>
      <c r="F4" s="85" t="s">
        <v>308</v>
      </c>
      <c r="G4" s="85" t="s">
        <v>309</v>
      </c>
      <c r="H4" s="85" t="s">
        <v>54</v>
      </c>
      <c r="I4" s="85" t="s">
        <v>1</v>
      </c>
      <c r="J4" s="121" t="s">
        <v>89</v>
      </c>
      <c r="K4" s="16" t="s">
        <v>90</v>
      </c>
      <c r="L4" s="95" t="s">
        <v>188</v>
      </c>
      <c r="M4" s="96" t="s">
        <v>152</v>
      </c>
      <c r="N4" s="85" t="s">
        <v>191</v>
      </c>
      <c r="O4" s="85" t="s">
        <v>183</v>
      </c>
      <c r="P4" s="85" t="s">
        <v>184</v>
      </c>
      <c r="Q4" s="85" t="s">
        <v>189</v>
      </c>
      <c r="R4" s="85" t="s">
        <v>186</v>
      </c>
      <c r="S4" s="85" t="s">
        <v>185</v>
      </c>
      <c r="T4" s="85" t="s">
        <v>190</v>
      </c>
      <c r="U4" s="85" t="s">
        <v>196</v>
      </c>
      <c r="V4" s="85" t="s">
        <v>197</v>
      </c>
      <c r="W4" s="16" t="s">
        <v>198</v>
      </c>
      <c r="X4" s="143" t="s">
        <v>205</v>
      </c>
      <c r="Y4" s="154" t="s">
        <v>152</v>
      </c>
      <c r="Z4" s="132" t="s">
        <v>200</v>
      </c>
      <c r="AA4" s="132" t="s">
        <v>201</v>
      </c>
      <c r="AB4" s="132" t="s">
        <v>191</v>
      </c>
      <c r="AC4" s="132" t="s">
        <v>183</v>
      </c>
      <c r="AD4" s="132" t="s">
        <v>184</v>
      </c>
      <c r="AE4" s="132" t="s">
        <v>189</v>
      </c>
      <c r="AF4" s="132" t="s">
        <v>186</v>
      </c>
      <c r="AG4" s="132" t="s">
        <v>185</v>
      </c>
      <c r="AH4" s="132" t="s">
        <v>190</v>
      </c>
      <c r="AI4" s="132" t="s">
        <v>196</v>
      </c>
      <c r="AJ4" s="132" t="s">
        <v>197</v>
      </c>
      <c r="AK4" s="132" t="s">
        <v>198</v>
      </c>
      <c r="AL4" s="167" t="s">
        <v>188</v>
      </c>
      <c r="AM4" s="168"/>
      <c r="AN4" s="168"/>
      <c r="AO4" s="168"/>
      <c r="AP4" s="168"/>
      <c r="AQ4" s="168"/>
      <c r="AR4" s="168"/>
      <c r="AS4" s="168"/>
      <c r="AT4" s="168"/>
      <c r="AU4" s="168"/>
      <c r="AV4" s="169"/>
    </row>
    <row r="5" spans="1:48" ht="14.4" customHeight="1" x14ac:dyDescent="0.3">
      <c r="C5" s="136">
        <f>IFERROR(IF(E4&lt;&gt;"",B4-1,""),"")</f>
        <v>-1</v>
      </c>
      <c r="D5" s="302"/>
      <c r="E5" s="97"/>
      <c r="F5" s="273"/>
      <c r="G5" s="271"/>
      <c r="H5" s="98" t="s">
        <v>6</v>
      </c>
      <c r="I5" s="99"/>
      <c r="J5" s="98" t="str">
        <f>IF(ISBLANK(I5),"",ABS($I$2-I5))</f>
        <v/>
      </c>
      <c r="K5" s="100"/>
      <c r="L5" s="101"/>
      <c r="M5" s="101"/>
      <c r="N5" s="102"/>
      <c r="O5" s="103"/>
      <c r="P5" s="103"/>
      <c r="Q5" s="104" t="str">
        <f>IF(ISBLANK(O5),"",O5+P5)</f>
        <v/>
      </c>
      <c r="R5" s="103"/>
      <c r="S5" s="103"/>
      <c r="T5" s="105" t="str">
        <f>IF(ISBLANK(R5),"",R5+S5)</f>
        <v/>
      </c>
      <c r="U5" s="102"/>
      <c r="V5" s="102"/>
      <c r="W5" s="9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303"/>
      <c r="E6" s="84"/>
      <c r="F6" s="274"/>
      <c r="G6" s="269"/>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84"/>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303"/>
      <c r="E7" s="84"/>
      <c r="F7" s="274"/>
      <c r="G7" s="269"/>
      <c r="H7" s="2" t="s">
        <v>8</v>
      </c>
      <c r="I7" s="19"/>
      <c r="J7" s="2" t="str">
        <f t="shared" si="0"/>
        <v/>
      </c>
      <c r="K7" s="90"/>
      <c r="L7" s="72"/>
      <c r="M7" s="72"/>
      <c r="N7" s="15"/>
      <c r="O7" s="92"/>
      <c r="P7" s="92"/>
      <c r="Q7" s="93" t="str">
        <f t="shared" ref="Q7:Q52" si="5">IF(ISBLANK(O7),"",O7+P7)</f>
        <v/>
      </c>
      <c r="R7" s="92"/>
      <c r="S7" s="92"/>
      <c r="T7" s="106" t="str">
        <f t="shared" si="1"/>
        <v/>
      </c>
      <c r="U7" s="15"/>
      <c r="V7" s="125"/>
      <c r="W7" s="84"/>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304"/>
      <c r="E8" s="107"/>
      <c r="F8" s="275"/>
      <c r="G8" s="279"/>
      <c r="H8" s="108" t="s">
        <v>9</v>
      </c>
      <c r="I8" s="109"/>
      <c r="J8" s="108" t="str">
        <f t="shared" si="0"/>
        <v/>
      </c>
      <c r="K8" s="110"/>
      <c r="L8" s="111"/>
      <c r="M8" s="111"/>
      <c r="N8" s="112"/>
      <c r="O8" s="113"/>
      <c r="P8" s="113"/>
      <c r="Q8" s="114" t="str">
        <f t="shared" si="5"/>
        <v/>
      </c>
      <c r="R8" s="113"/>
      <c r="S8" s="113"/>
      <c r="T8" s="115" t="str">
        <f t="shared" si="1"/>
        <v/>
      </c>
      <c r="U8" s="112"/>
      <c r="V8" s="112"/>
      <c r="W8" s="107"/>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302"/>
      <c r="E9" s="97"/>
      <c r="F9" s="273"/>
      <c r="G9" s="271"/>
      <c r="H9" s="98" t="s">
        <v>10</v>
      </c>
      <c r="I9" s="99"/>
      <c r="J9" s="98" t="str">
        <f t="shared" si="0"/>
        <v/>
      </c>
      <c r="K9" s="100"/>
      <c r="L9" s="101"/>
      <c r="M9" s="101"/>
      <c r="N9" s="102"/>
      <c r="O9" s="103"/>
      <c r="P9" s="103"/>
      <c r="Q9" s="104" t="str">
        <f t="shared" si="5"/>
        <v/>
      </c>
      <c r="R9" s="103"/>
      <c r="S9" s="103"/>
      <c r="T9" s="105" t="str">
        <f t="shared" si="1"/>
        <v/>
      </c>
      <c r="U9" s="102"/>
      <c r="V9" s="102"/>
      <c r="W9" s="9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303"/>
      <c r="E10" s="84"/>
      <c r="F10" s="274"/>
      <c r="G10" s="269"/>
      <c r="H10" s="2" t="s">
        <v>11</v>
      </c>
      <c r="I10" s="19"/>
      <c r="J10" s="2" t="str">
        <f t="shared" si="0"/>
        <v/>
      </c>
      <c r="K10" s="90"/>
      <c r="L10" s="72"/>
      <c r="M10" s="72"/>
      <c r="N10" s="15"/>
      <c r="O10" s="92"/>
      <c r="P10" s="92"/>
      <c r="Q10" s="93" t="str">
        <f t="shared" si="5"/>
        <v/>
      </c>
      <c r="R10" s="92"/>
      <c r="S10" s="92"/>
      <c r="T10" s="106" t="str">
        <f t="shared" si="1"/>
        <v/>
      </c>
      <c r="U10" s="15"/>
      <c r="V10" s="15"/>
      <c r="W10" s="84"/>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303"/>
      <c r="E11" s="15"/>
      <c r="F11" s="270"/>
      <c r="G11" s="268"/>
      <c r="H11" s="2" t="s">
        <v>12</v>
      </c>
      <c r="I11" s="19"/>
      <c r="J11" s="12" t="str">
        <f t="shared" si="0"/>
        <v/>
      </c>
      <c r="K11" s="15"/>
      <c r="L11" s="72"/>
      <c r="M11" s="72"/>
      <c r="N11" s="15"/>
      <c r="O11" s="92"/>
      <c r="P11" s="92"/>
      <c r="Q11" s="93" t="str">
        <f t="shared" si="5"/>
        <v/>
      </c>
      <c r="R11" s="92"/>
      <c r="S11" s="92"/>
      <c r="T11" s="106" t="str">
        <f t="shared" si="1"/>
        <v/>
      </c>
      <c r="U11" s="126"/>
      <c r="V11" s="15"/>
      <c r="W11" s="84"/>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304"/>
      <c r="E12" s="112"/>
      <c r="F12" s="276"/>
      <c r="G12" s="280"/>
      <c r="H12" s="108" t="s">
        <v>13</v>
      </c>
      <c r="I12" s="109"/>
      <c r="J12" s="116" t="str">
        <f t="shared" si="0"/>
        <v/>
      </c>
      <c r="K12" s="112"/>
      <c r="L12" s="111"/>
      <c r="M12" s="111"/>
      <c r="N12" s="112"/>
      <c r="O12" s="113"/>
      <c r="P12" s="113"/>
      <c r="Q12" s="114" t="str">
        <f t="shared" si="5"/>
        <v/>
      </c>
      <c r="R12" s="113"/>
      <c r="S12" s="113"/>
      <c r="T12" s="115" t="str">
        <f t="shared" si="1"/>
        <v/>
      </c>
      <c r="U12" s="112"/>
      <c r="V12" s="112"/>
      <c r="W12" s="107"/>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302"/>
      <c r="E13" s="102"/>
      <c r="F13" s="277"/>
      <c r="G13" s="272"/>
      <c r="H13" s="98" t="s">
        <v>14</v>
      </c>
      <c r="I13" s="99"/>
      <c r="J13" s="117" t="str">
        <f t="shared" si="0"/>
        <v/>
      </c>
      <c r="K13" s="102"/>
      <c r="L13" s="101"/>
      <c r="M13" s="101"/>
      <c r="N13" s="102"/>
      <c r="O13" s="103"/>
      <c r="P13" s="103"/>
      <c r="Q13" s="104" t="str">
        <f t="shared" si="5"/>
        <v/>
      </c>
      <c r="R13" s="103"/>
      <c r="S13" s="103"/>
      <c r="T13" s="105" t="str">
        <f t="shared" si="1"/>
        <v/>
      </c>
      <c r="U13" s="102"/>
      <c r="V13" s="102"/>
      <c r="W13" s="9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303"/>
      <c r="E14" s="15"/>
      <c r="F14" s="270"/>
      <c r="G14" s="268"/>
      <c r="H14" s="2" t="s">
        <v>15</v>
      </c>
      <c r="I14" s="19"/>
      <c r="J14" s="12" t="str">
        <f t="shared" si="0"/>
        <v/>
      </c>
      <c r="K14" s="15"/>
      <c r="L14" s="72"/>
      <c r="M14" s="72"/>
      <c r="N14" s="15"/>
      <c r="O14" s="92"/>
      <c r="P14" s="92"/>
      <c r="Q14" s="93" t="str">
        <f t="shared" si="5"/>
        <v/>
      </c>
      <c r="R14" s="92"/>
      <c r="S14" s="92"/>
      <c r="T14" s="106" t="str">
        <f t="shared" si="1"/>
        <v/>
      </c>
      <c r="U14" s="15"/>
      <c r="V14" s="15"/>
      <c r="W14" s="84"/>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303"/>
      <c r="E15" s="15"/>
      <c r="F15" s="270"/>
      <c r="G15" s="268"/>
      <c r="H15" s="2" t="s">
        <v>16</v>
      </c>
      <c r="I15" s="19"/>
      <c r="J15" s="12" t="str">
        <f t="shared" si="0"/>
        <v/>
      </c>
      <c r="K15" s="15"/>
      <c r="L15" s="72"/>
      <c r="M15" s="72"/>
      <c r="N15" s="15"/>
      <c r="O15" s="92"/>
      <c r="P15" s="92"/>
      <c r="Q15" s="93" t="str">
        <f t="shared" si="5"/>
        <v/>
      </c>
      <c r="R15" s="92"/>
      <c r="S15" s="92"/>
      <c r="T15" s="106" t="str">
        <f t="shared" si="1"/>
        <v/>
      </c>
      <c r="U15" s="15"/>
      <c r="V15" s="15"/>
      <c r="W15" s="84"/>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304"/>
      <c r="E16" s="112"/>
      <c r="F16" s="276"/>
      <c r="G16" s="280"/>
      <c r="H16" s="108" t="s">
        <v>17</v>
      </c>
      <c r="I16" s="109"/>
      <c r="J16" s="116" t="str">
        <f t="shared" si="0"/>
        <v/>
      </c>
      <c r="K16" s="112"/>
      <c r="L16" s="111"/>
      <c r="M16" s="111"/>
      <c r="N16" s="112"/>
      <c r="O16" s="113"/>
      <c r="P16" s="113"/>
      <c r="Q16" s="114" t="str">
        <f t="shared" si="5"/>
        <v/>
      </c>
      <c r="R16" s="113"/>
      <c r="S16" s="113"/>
      <c r="T16" s="115" t="str">
        <f t="shared" si="1"/>
        <v/>
      </c>
      <c r="U16" s="112"/>
      <c r="V16" s="130"/>
      <c r="W16" s="107"/>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302"/>
      <c r="E17" s="102"/>
      <c r="F17" s="277"/>
      <c r="G17" s="272"/>
      <c r="H17" s="98" t="s">
        <v>18</v>
      </c>
      <c r="I17" s="99"/>
      <c r="J17" s="117" t="str">
        <f t="shared" si="0"/>
        <v/>
      </c>
      <c r="K17" s="102"/>
      <c r="L17" s="101"/>
      <c r="M17" s="101"/>
      <c r="N17" s="102"/>
      <c r="O17" s="103"/>
      <c r="P17" s="103"/>
      <c r="Q17" s="104" t="str">
        <f t="shared" si="5"/>
        <v/>
      </c>
      <c r="R17" s="103"/>
      <c r="S17" s="103"/>
      <c r="T17" s="105" t="str">
        <f t="shared" si="1"/>
        <v/>
      </c>
      <c r="U17" s="102"/>
      <c r="V17" s="102"/>
      <c r="W17" s="9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303"/>
      <c r="E18" s="15"/>
      <c r="F18" s="270"/>
      <c r="G18" s="268"/>
      <c r="H18" s="2" t="s">
        <v>19</v>
      </c>
      <c r="I18" s="19"/>
      <c r="J18" s="12" t="str">
        <f t="shared" si="0"/>
        <v/>
      </c>
      <c r="K18" s="15"/>
      <c r="L18" s="72"/>
      <c r="M18" s="72"/>
      <c r="N18" s="15"/>
      <c r="O18" s="92"/>
      <c r="P18" s="92"/>
      <c r="Q18" s="93" t="str">
        <f t="shared" si="5"/>
        <v/>
      </c>
      <c r="R18" s="92"/>
      <c r="S18" s="92"/>
      <c r="T18" s="106" t="str">
        <f t="shared" si="1"/>
        <v/>
      </c>
      <c r="U18" s="15"/>
      <c r="V18" s="15"/>
      <c r="W18" s="84"/>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303"/>
      <c r="E19" s="15"/>
      <c r="F19" s="270"/>
      <c r="G19" s="268"/>
      <c r="H19" s="2" t="s">
        <v>20</v>
      </c>
      <c r="I19" s="19"/>
      <c r="J19" s="12" t="str">
        <f t="shared" si="0"/>
        <v/>
      </c>
      <c r="K19" s="15"/>
      <c r="L19" s="72"/>
      <c r="M19" s="72"/>
      <c r="N19" s="15"/>
      <c r="O19" s="92"/>
      <c r="P19" s="92"/>
      <c r="Q19" s="93" t="str">
        <f t="shared" si="5"/>
        <v/>
      </c>
      <c r="R19" s="92"/>
      <c r="S19" s="92"/>
      <c r="T19" s="106" t="str">
        <f t="shared" si="1"/>
        <v/>
      </c>
      <c r="U19" s="15"/>
      <c r="V19" s="15"/>
      <c r="W19" s="84"/>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304"/>
      <c r="E20" s="112"/>
      <c r="F20" s="276"/>
      <c r="G20" s="280"/>
      <c r="H20" s="108" t="s">
        <v>21</v>
      </c>
      <c r="I20" s="109"/>
      <c r="J20" s="116" t="str">
        <f t="shared" si="0"/>
        <v/>
      </c>
      <c r="K20" s="112"/>
      <c r="L20" s="111"/>
      <c r="M20" s="111"/>
      <c r="N20" s="112"/>
      <c r="O20" s="113"/>
      <c r="P20" s="113"/>
      <c r="Q20" s="114" t="str">
        <f t="shared" si="5"/>
        <v/>
      </c>
      <c r="R20" s="113"/>
      <c r="S20" s="113"/>
      <c r="T20" s="115" t="str">
        <f t="shared" si="1"/>
        <v/>
      </c>
      <c r="U20" s="112"/>
      <c r="V20" s="130"/>
      <c r="W20" s="107"/>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302"/>
      <c r="E21" s="102"/>
      <c r="F21" s="277"/>
      <c r="G21" s="272"/>
      <c r="H21" s="98" t="s">
        <v>22</v>
      </c>
      <c r="I21" s="99"/>
      <c r="J21" s="117" t="str">
        <f t="shared" si="0"/>
        <v/>
      </c>
      <c r="K21" s="102"/>
      <c r="L21" s="101"/>
      <c r="M21" s="101"/>
      <c r="N21" s="102"/>
      <c r="O21" s="103"/>
      <c r="P21" s="103"/>
      <c r="Q21" s="104" t="str">
        <f t="shared" si="5"/>
        <v/>
      </c>
      <c r="R21" s="103"/>
      <c r="S21" s="103"/>
      <c r="T21" s="105" t="str">
        <f t="shared" si="1"/>
        <v/>
      </c>
      <c r="U21" s="102"/>
      <c r="V21" s="102"/>
      <c r="W21" s="9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303"/>
      <c r="E22" s="15"/>
      <c r="F22" s="270"/>
      <c r="G22" s="268"/>
      <c r="H22" s="2" t="s">
        <v>23</v>
      </c>
      <c r="I22" s="19"/>
      <c r="J22" s="12" t="str">
        <f t="shared" si="0"/>
        <v/>
      </c>
      <c r="K22" s="15"/>
      <c r="L22" s="72"/>
      <c r="M22" s="72"/>
      <c r="N22" s="15"/>
      <c r="O22" s="92"/>
      <c r="P22" s="92"/>
      <c r="Q22" s="93" t="str">
        <f t="shared" si="5"/>
        <v/>
      </c>
      <c r="R22" s="92"/>
      <c r="S22" s="92"/>
      <c r="T22" s="106" t="str">
        <f t="shared" si="1"/>
        <v/>
      </c>
      <c r="U22" s="15"/>
      <c r="V22" s="15"/>
      <c r="W22" s="84"/>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303"/>
      <c r="E23" s="15"/>
      <c r="F23" s="270"/>
      <c r="G23" s="268"/>
      <c r="H23" s="2" t="s">
        <v>24</v>
      </c>
      <c r="I23" s="19"/>
      <c r="J23" s="12" t="str">
        <f t="shared" si="0"/>
        <v/>
      </c>
      <c r="K23" s="15"/>
      <c r="L23" s="72"/>
      <c r="M23" s="72"/>
      <c r="N23" s="15"/>
      <c r="O23" s="92"/>
      <c r="P23" s="92"/>
      <c r="Q23" s="93" t="str">
        <f t="shared" si="5"/>
        <v/>
      </c>
      <c r="R23" s="92"/>
      <c r="S23" s="92"/>
      <c r="T23" s="106" t="str">
        <f t="shared" si="1"/>
        <v/>
      </c>
      <c r="U23" s="15"/>
      <c r="V23" s="15"/>
      <c r="W23" s="84"/>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304"/>
      <c r="E24" s="112"/>
      <c r="F24" s="276"/>
      <c r="G24" s="280"/>
      <c r="H24" s="108" t="s">
        <v>25</v>
      </c>
      <c r="I24" s="109"/>
      <c r="J24" s="116" t="str">
        <f t="shared" si="0"/>
        <v/>
      </c>
      <c r="K24" s="112"/>
      <c r="L24" s="111"/>
      <c r="M24" s="111"/>
      <c r="N24" s="112"/>
      <c r="O24" s="113"/>
      <c r="P24" s="113"/>
      <c r="Q24" s="114" t="str">
        <f t="shared" si="5"/>
        <v/>
      </c>
      <c r="R24" s="113"/>
      <c r="S24" s="113"/>
      <c r="T24" s="115" t="str">
        <f t="shared" si="1"/>
        <v/>
      </c>
      <c r="U24" s="112"/>
      <c r="V24" s="112"/>
      <c r="W24" s="107"/>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302"/>
      <c r="E25" s="102"/>
      <c r="F25" s="277"/>
      <c r="G25" s="272"/>
      <c r="H25" s="98" t="s">
        <v>26</v>
      </c>
      <c r="I25" s="99"/>
      <c r="J25" s="117" t="str">
        <f t="shared" si="0"/>
        <v/>
      </c>
      <c r="K25" s="102"/>
      <c r="L25" s="101"/>
      <c r="M25" s="101"/>
      <c r="N25" s="102"/>
      <c r="O25" s="103"/>
      <c r="P25" s="103"/>
      <c r="Q25" s="104" t="str">
        <f t="shared" si="5"/>
        <v/>
      </c>
      <c r="R25" s="103"/>
      <c r="S25" s="103"/>
      <c r="T25" s="105" t="str">
        <f t="shared" si="1"/>
        <v/>
      </c>
      <c r="U25" s="102"/>
      <c r="V25" s="102"/>
      <c r="W25" s="9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303"/>
      <c r="E26" s="15"/>
      <c r="F26" s="270"/>
      <c r="G26" s="268"/>
      <c r="H26" s="2" t="s">
        <v>27</v>
      </c>
      <c r="I26" s="19"/>
      <c r="J26" s="12" t="str">
        <f t="shared" si="0"/>
        <v/>
      </c>
      <c r="K26" s="15"/>
      <c r="L26" s="72"/>
      <c r="M26" s="72"/>
      <c r="N26" s="15"/>
      <c r="O26" s="92"/>
      <c r="P26" s="92"/>
      <c r="Q26" s="93" t="str">
        <f t="shared" si="5"/>
        <v/>
      </c>
      <c r="R26" s="92"/>
      <c r="S26" s="92"/>
      <c r="T26" s="106" t="str">
        <f t="shared" si="1"/>
        <v/>
      </c>
      <c r="U26" s="15"/>
      <c r="V26" s="15"/>
      <c r="W26" s="84"/>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303"/>
      <c r="E27" s="15"/>
      <c r="F27" s="270"/>
      <c r="G27" s="268"/>
      <c r="H27" s="2" t="s">
        <v>28</v>
      </c>
      <c r="I27" s="19"/>
      <c r="J27" s="12" t="str">
        <f t="shared" si="0"/>
        <v/>
      </c>
      <c r="K27" s="15"/>
      <c r="L27" s="72"/>
      <c r="M27" s="72"/>
      <c r="N27" s="15"/>
      <c r="O27" s="92"/>
      <c r="P27" s="92"/>
      <c r="Q27" s="93" t="str">
        <f t="shared" si="5"/>
        <v/>
      </c>
      <c r="R27" s="92"/>
      <c r="S27" s="92"/>
      <c r="T27" s="106" t="str">
        <f t="shared" si="1"/>
        <v/>
      </c>
      <c r="U27" s="15"/>
      <c r="V27" s="15"/>
      <c r="W27" s="84"/>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304"/>
      <c r="E28" s="112"/>
      <c r="F28" s="276"/>
      <c r="G28" s="280"/>
      <c r="H28" s="108" t="s">
        <v>29</v>
      </c>
      <c r="I28" s="109"/>
      <c r="J28" s="116" t="str">
        <f t="shared" si="0"/>
        <v/>
      </c>
      <c r="K28" s="112"/>
      <c r="L28" s="111"/>
      <c r="M28" s="111"/>
      <c r="N28" s="112"/>
      <c r="O28" s="113"/>
      <c r="P28" s="113"/>
      <c r="Q28" s="114" t="str">
        <f t="shared" si="5"/>
        <v/>
      </c>
      <c r="R28" s="113"/>
      <c r="S28" s="113"/>
      <c r="T28" s="115" t="str">
        <f t="shared" si="1"/>
        <v/>
      </c>
      <c r="U28" s="112"/>
      <c r="V28" s="112"/>
      <c r="W28" s="107"/>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302"/>
      <c r="E29" s="102"/>
      <c r="F29" s="277"/>
      <c r="G29" s="272"/>
      <c r="H29" s="98" t="s">
        <v>30</v>
      </c>
      <c r="I29" s="99"/>
      <c r="J29" s="117" t="str">
        <f t="shared" si="0"/>
        <v/>
      </c>
      <c r="K29" s="102"/>
      <c r="L29" s="101"/>
      <c r="M29" s="101"/>
      <c r="N29" s="102"/>
      <c r="O29" s="103"/>
      <c r="P29" s="103"/>
      <c r="Q29" s="104" t="str">
        <f t="shared" si="5"/>
        <v/>
      </c>
      <c r="R29" s="103"/>
      <c r="S29" s="103"/>
      <c r="T29" s="105" t="str">
        <f t="shared" si="1"/>
        <v/>
      </c>
      <c r="U29" s="102"/>
      <c r="V29" s="102"/>
      <c r="W29" s="9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303"/>
      <c r="E30" s="15"/>
      <c r="F30" s="270"/>
      <c r="G30" s="268"/>
      <c r="H30" s="2" t="s">
        <v>31</v>
      </c>
      <c r="I30" s="19"/>
      <c r="J30" s="12" t="str">
        <f t="shared" si="0"/>
        <v/>
      </c>
      <c r="K30" s="15"/>
      <c r="L30" s="72"/>
      <c r="M30" s="72"/>
      <c r="N30" s="15"/>
      <c r="O30" s="92"/>
      <c r="P30" s="92"/>
      <c r="Q30" s="93" t="str">
        <f t="shared" si="5"/>
        <v/>
      </c>
      <c r="R30" s="92"/>
      <c r="S30" s="92"/>
      <c r="T30" s="106" t="str">
        <f t="shared" si="1"/>
        <v/>
      </c>
      <c r="U30" s="15"/>
      <c r="V30" s="15"/>
      <c r="W30" s="84"/>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303"/>
      <c r="E31" s="15"/>
      <c r="F31" s="270"/>
      <c r="G31" s="268"/>
      <c r="H31" s="2" t="s">
        <v>32</v>
      </c>
      <c r="I31" s="19"/>
      <c r="J31" s="12" t="str">
        <f t="shared" si="0"/>
        <v/>
      </c>
      <c r="K31" s="15"/>
      <c r="L31" s="72"/>
      <c r="M31" s="72"/>
      <c r="N31" s="15"/>
      <c r="O31" s="92"/>
      <c r="P31" s="92"/>
      <c r="Q31" s="93" t="str">
        <f t="shared" si="5"/>
        <v/>
      </c>
      <c r="R31" s="92"/>
      <c r="S31" s="92"/>
      <c r="T31" s="106" t="str">
        <f t="shared" si="1"/>
        <v/>
      </c>
      <c r="U31" s="15"/>
      <c r="V31" s="15"/>
      <c r="W31" s="84"/>
      <c r="X31" s="141"/>
      <c r="Y31" s="120"/>
    </row>
    <row r="32" spans="3:48" ht="15" thickBot="1" x14ac:dyDescent="0.35">
      <c r="C32" s="136" t="str">
        <f t="shared" si="4"/>
        <v/>
      </c>
      <c r="D32" s="304"/>
      <c r="E32" s="112"/>
      <c r="F32" s="276"/>
      <c r="G32" s="280"/>
      <c r="H32" s="108" t="s">
        <v>33</v>
      </c>
      <c r="I32" s="109"/>
      <c r="J32" s="116" t="str">
        <f t="shared" si="0"/>
        <v/>
      </c>
      <c r="K32" s="112"/>
      <c r="L32" s="111"/>
      <c r="M32" s="111"/>
      <c r="N32" s="112"/>
      <c r="O32" s="113"/>
      <c r="P32" s="113"/>
      <c r="Q32" s="114" t="str">
        <f t="shared" si="5"/>
        <v/>
      </c>
      <c r="R32" s="113"/>
      <c r="S32" s="113"/>
      <c r="T32" s="115" t="str">
        <f t="shared" si="1"/>
        <v/>
      </c>
      <c r="U32" s="112"/>
      <c r="V32" s="112"/>
      <c r="W32" s="107"/>
      <c r="X32" s="142"/>
      <c r="Y32" s="152"/>
    </row>
    <row r="33" spans="3:25" x14ac:dyDescent="0.3">
      <c r="C33" s="136" t="str">
        <f t="shared" si="4"/>
        <v/>
      </c>
      <c r="D33" s="302"/>
      <c r="E33" s="102"/>
      <c r="F33" s="277"/>
      <c r="G33" s="272"/>
      <c r="H33" s="98" t="s">
        <v>34</v>
      </c>
      <c r="I33" s="99"/>
      <c r="J33" s="117" t="str">
        <f t="shared" si="0"/>
        <v/>
      </c>
      <c r="K33" s="102"/>
      <c r="L33" s="101"/>
      <c r="M33" s="101"/>
      <c r="N33" s="102"/>
      <c r="O33" s="103"/>
      <c r="P33" s="103"/>
      <c r="Q33" s="104" t="str">
        <f t="shared" si="5"/>
        <v/>
      </c>
      <c r="R33" s="103"/>
      <c r="S33" s="103"/>
      <c r="T33" s="105" t="str">
        <f t="shared" si="1"/>
        <v/>
      </c>
      <c r="U33" s="102"/>
      <c r="V33" s="102"/>
      <c r="W33" s="97"/>
      <c r="X33" s="144"/>
      <c r="Y33" s="151"/>
    </row>
    <row r="34" spans="3:25" x14ac:dyDescent="0.3">
      <c r="C34" s="136" t="str">
        <f t="shared" si="4"/>
        <v/>
      </c>
      <c r="D34" s="303"/>
      <c r="E34" s="15"/>
      <c r="F34" s="270"/>
      <c r="G34" s="268"/>
      <c r="H34" s="2" t="s">
        <v>35</v>
      </c>
      <c r="I34" s="19"/>
      <c r="J34" s="12" t="str">
        <f t="shared" si="0"/>
        <v/>
      </c>
      <c r="K34" s="15"/>
      <c r="L34" s="72"/>
      <c r="M34" s="72"/>
      <c r="N34" s="15"/>
      <c r="O34" s="92"/>
      <c r="P34" s="92"/>
      <c r="Q34" s="93" t="str">
        <f t="shared" si="5"/>
        <v/>
      </c>
      <c r="R34" s="92"/>
      <c r="S34" s="92"/>
      <c r="T34" s="106" t="str">
        <f t="shared" si="1"/>
        <v/>
      </c>
      <c r="U34" s="15"/>
      <c r="V34" s="15"/>
      <c r="W34" s="84"/>
      <c r="X34" s="141"/>
      <c r="Y34" s="120"/>
    </row>
    <row r="35" spans="3:25" x14ac:dyDescent="0.3">
      <c r="C35" s="136" t="str">
        <f t="shared" si="4"/>
        <v/>
      </c>
      <c r="D35" s="303"/>
      <c r="E35" s="15"/>
      <c r="F35" s="270"/>
      <c r="G35" s="268"/>
      <c r="H35" s="2" t="s">
        <v>36</v>
      </c>
      <c r="I35" s="19"/>
      <c r="J35" s="12" t="str">
        <f t="shared" si="0"/>
        <v/>
      </c>
      <c r="K35" s="15"/>
      <c r="L35" s="72"/>
      <c r="M35" s="72"/>
      <c r="N35" s="15"/>
      <c r="O35" s="92"/>
      <c r="P35" s="92"/>
      <c r="Q35" s="93" t="str">
        <f t="shared" si="5"/>
        <v/>
      </c>
      <c r="R35" s="92"/>
      <c r="S35" s="92"/>
      <c r="T35" s="106" t="str">
        <f t="shared" si="1"/>
        <v/>
      </c>
      <c r="U35" s="15"/>
      <c r="V35" s="15"/>
      <c r="W35" s="84"/>
      <c r="X35" s="141"/>
      <c r="Y35" s="120"/>
    </row>
    <row r="36" spans="3:25" ht="15" thickBot="1" x14ac:dyDescent="0.35">
      <c r="C36" s="136" t="str">
        <f t="shared" si="4"/>
        <v/>
      </c>
      <c r="D36" s="304"/>
      <c r="E36" s="112"/>
      <c r="F36" s="276"/>
      <c r="G36" s="280"/>
      <c r="H36" s="108" t="s">
        <v>37</v>
      </c>
      <c r="I36" s="109"/>
      <c r="J36" s="116" t="str">
        <f t="shared" si="0"/>
        <v/>
      </c>
      <c r="K36" s="112"/>
      <c r="L36" s="111"/>
      <c r="M36" s="111"/>
      <c r="N36" s="112"/>
      <c r="O36" s="113"/>
      <c r="P36" s="113"/>
      <c r="Q36" s="114" t="str">
        <f t="shared" si="5"/>
        <v/>
      </c>
      <c r="R36" s="113"/>
      <c r="S36" s="113"/>
      <c r="T36" s="115" t="str">
        <f t="shared" si="1"/>
        <v/>
      </c>
      <c r="U36" s="112"/>
      <c r="V36" s="112"/>
      <c r="W36" s="107"/>
      <c r="X36" s="142"/>
      <c r="Y36" s="152"/>
    </row>
    <row r="37" spans="3:25" x14ac:dyDescent="0.3">
      <c r="C37" s="136" t="str">
        <f t="shared" si="4"/>
        <v/>
      </c>
      <c r="D37" s="302"/>
      <c r="E37" s="102"/>
      <c r="F37" s="277"/>
      <c r="G37" s="272"/>
      <c r="H37" s="98" t="s">
        <v>38</v>
      </c>
      <c r="I37" s="99"/>
      <c r="J37" s="117" t="str">
        <f t="shared" si="0"/>
        <v/>
      </c>
      <c r="K37" s="102"/>
      <c r="L37" s="101"/>
      <c r="M37" s="101"/>
      <c r="N37" s="102"/>
      <c r="O37" s="103"/>
      <c r="P37" s="103"/>
      <c r="Q37" s="104" t="str">
        <f t="shared" si="5"/>
        <v/>
      </c>
      <c r="R37" s="103"/>
      <c r="S37" s="103"/>
      <c r="T37" s="105" t="str">
        <f t="shared" si="1"/>
        <v/>
      </c>
      <c r="U37" s="102"/>
      <c r="V37" s="102"/>
      <c r="W37" s="97"/>
      <c r="X37" s="144"/>
      <c r="Y37" s="151"/>
    </row>
    <row r="38" spans="3:25" x14ac:dyDescent="0.3">
      <c r="C38" s="136" t="str">
        <f t="shared" si="4"/>
        <v/>
      </c>
      <c r="D38" s="303"/>
      <c r="E38" s="15"/>
      <c r="F38" s="270"/>
      <c r="G38" s="268"/>
      <c r="H38" s="2" t="s">
        <v>39</v>
      </c>
      <c r="I38" s="19"/>
      <c r="J38" s="12" t="str">
        <f t="shared" si="0"/>
        <v/>
      </c>
      <c r="K38" s="15"/>
      <c r="L38" s="72"/>
      <c r="M38" s="72"/>
      <c r="N38" s="15"/>
      <c r="O38" s="92"/>
      <c r="P38" s="92"/>
      <c r="Q38" s="93" t="str">
        <f t="shared" si="5"/>
        <v/>
      </c>
      <c r="R38" s="92"/>
      <c r="S38" s="92"/>
      <c r="T38" s="106" t="str">
        <f t="shared" si="1"/>
        <v/>
      </c>
      <c r="U38" s="15"/>
      <c r="V38" s="15"/>
      <c r="W38" s="84"/>
      <c r="X38" s="141"/>
      <c r="Y38" s="120"/>
    </row>
    <row r="39" spans="3:25" x14ac:dyDescent="0.3">
      <c r="C39" s="136" t="str">
        <f t="shared" si="4"/>
        <v/>
      </c>
      <c r="D39" s="303"/>
      <c r="E39" s="15"/>
      <c r="F39" s="270"/>
      <c r="G39" s="268"/>
      <c r="H39" s="2" t="s">
        <v>40</v>
      </c>
      <c r="I39" s="19"/>
      <c r="J39" s="12" t="str">
        <f t="shared" si="0"/>
        <v/>
      </c>
      <c r="K39" s="15"/>
      <c r="L39" s="72"/>
      <c r="M39" s="72"/>
      <c r="N39" s="15"/>
      <c r="O39" s="92"/>
      <c r="P39" s="92"/>
      <c r="Q39" s="93" t="str">
        <f t="shared" si="5"/>
        <v/>
      </c>
      <c r="R39" s="92"/>
      <c r="S39" s="92"/>
      <c r="T39" s="106" t="str">
        <f t="shared" si="1"/>
        <v/>
      </c>
      <c r="U39" s="15"/>
      <c r="V39" s="15"/>
      <c r="W39" s="84"/>
      <c r="X39" s="141"/>
      <c r="Y39" s="120"/>
    </row>
    <row r="40" spans="3:25" ht="15" thickBot="1" x14ac:dyDescent="0.35">
      <c r="C40" s="136" t="str">
        <f t="shared" si="4"/>
        <v/>
      </c>
      <c r="D40" s="304"/>
      <c r="E40" s="112"/>
      <c r="F40" s="276"/>
      <c r="G40" s="280"/>
      <c r="H40" s="108" t="s">
        <v>41</v>
      </c>
      <c r="I40" s="109"/>
      <c r="J40" s="116" t="str">
        <f t="shared" si="0"/>
        <v/>
      </c>
      <c r="K40" s="112"/>
      <c r="L40" s="111"/>
      <c r="M40" s="111"/>
      <c r="N40" s="112"/>
      <c r="O40" s="113"/>
      <c r="P40" s="113"/>
      <c r="Q40" s="114" t="str">
        <f t="shared" si="5"/>
        <v/>
      </c>
      <c r="R40" s="113"/>
      <c r="S40" s="113"/>
      <c r="T40" s="115" t="str">
        <f t="shared" si="1"/>
        <v/>
      </c>
      <c r="U40" s="112"/>
      <c r="V40" s="112"/>
      <c r="W40" s="107"/>
      <c r="X40" s="142"/>
      <c r="Y40" s="152"/>
    </row>
    <row r="41" spans="3:25" x14ac:dyDescent="0.3">
      <c r="C41" s="136" t="str">
        <f t="shared" si="4"/>
        <v/>
      </c>
      <c r="D41" s="302"/>
      <c r="E41" s="102"/>
      <c r="F41" s="277"/>
      <c r="G41" s="272"/>
      <c r="H41" s="98" t="s">
        <v>42</v>
      </c>
      <c r="I41" s="99"/>
      <c r="J41" s="117" t="str">
        <f t="shared" si="0"/>
        <v/>
      </c>
      <c r="K41" s="102"/>
      <c r="L41" s="101"/>
      <c r="M41" s="101"/>
      <c r="N41" s="102"/>
      <c r="O41" s="103"/>
      <c r="P41" s="103"/>
      <c r="Q41" s="104" t="str">
        <f t="shared" si="5"/>
        <v/>
      </c>
      <c r="R41" s="103"/>
      <c r="S41" s="103"/>
      <c r="T41" s="105" t="str">
        <f t="shared" si="1"/>
        <v/>
      </c>
      <c r="U41" s="102"/>
      <c r="V41" s="102"/>
      <c r="W41" s="97"/>
      <c r="X41" s="144"/>
      <c r="Y41" s="151"/>
    </row>
    <row r="42" spans="3:25" x14ac:dyDescent="0.3">
      <c r="C42" s="136" t="str">
        <f t="shared" si="4"/>
        <v/>
      </c>
      <c r="D42" s="303"/>
      <c r="E42" s="15"/>
      <c r="F42" s="270"/>
      <c r="G42" s="268"/>
      <c r="H42" s="2" t="s">
        <v>43</v>
      </c>
      <c r="I42" s="19"/>
      <c r="J42" s="12" t="str">
        <f t="shared" si="0"/>
        <v/>
      </c>
      <c r="K42" s="15"/>
      <c r="L42" s="72"/>
      <c r="M42" s="72"/>
      <c r="N42" s="15"/>
      <c r="O42" s="92"/>
      <c r="P42" s="92"/>
      <c r="Q42" s="93" t="str">
        <f t="shared" si="5"/>
        <v/>
      </c>
      <c r="R42" s="92"/>
      <c r="S42" s="92"/>
      <c r="T42" s="106" t="str">
        <f t="shared" si="1"/>
        <v/>
      </c>
      <c r="U42" s="15"/>
      <c r="V42" s="15"/>
      <c r="W42" s="84"/>
      <c r="X42" s="141"/>
      <c r="Y42" s="120"/>
    </row>
    <row r="43" spans="3:25" x14ac:dyDescent="0.3">
      <c r="C43" s="136" t="str">
        <f t="shared" si="4"/>
        <v/>
      </c>
      <c r="D43" s="303"/>
      <c r="E43" s="15"/>
      <c r="F43" s="270"/>
      <c r="G43" s="268"/>
      <c r="H43" s="2" t="s">
        <v>44</v>
      </c>
      <c r="I43" s="19"/>
      <c r="J43" s="12" t="str">
        <f t="shared" si="0"/>
        <v/>
      </c>
      <c r="K43" s="15"/>
      <c r="L43" s="72"/>
      <c r="M43" s="72"/>
      <c r="N43" s="15"/>
      <c r="O43" s="92"/>
      <c r="P43" s="92"/>
      <c r="Q43" s="93" t="str">
        <f t="shared" si="5"/>
        <v/>
      </c>
      <c r="R43" s="92"/>
      <c r="S43" s="92"/>
      <c r="T43" s="106" t="str">
        <f t="shared" si="1"/>
        <v/>
      </c>
      <c r="U43" s="15"/>
      <c r="V43" s="15"/>
      <c r="W43" s="84"/>
      <c r="X43" s="141"/>
      <c r="Y43" s="120"/>
    </row>
    <row r="44" spans="3:25" ht="15" thickBot="1" x14ac:dyDescent="0.35">
      <c r="C44" s="136" t="str">
        <f t="shared" si="4"/>
        <v/>
      </c>
      <c r="D44" s="304"/>
      <c r="E44" s="112"/>
      <c r="F44" s="276"/>
      <c r="G44" s="280"/>
      <c r="H44" s="108" t="s">
        <v>45</v>
      </c>
      <c r="I44" s="109"/>
      <c r="J44" s="116" t="str">
        <f t="shared" si="0"/>
        <v/>
      </c>
      <c r="K44" s="112"/>
      <c r="L44" s="111"/>
      <c r="M44" s="111"/>
      <c r="N44" s="112"/>
      <c r="O44" s="113"/>
      <c r="P44" s="113"/>
      <c r="Q44" s="114" t="str">
        <f t="shared" si="5"/>
        <v/>
      </c>
      <c r="R44" s="113"/>
      <c r="S44" s="113"/>
      <c r="T44" s="115" t="str">
        <f t="shared" si="1"/>
        <v/>
      </c>
      <c r="U44" s="112"/>
      <c r="V44" s="112"/>
      <c r="W44" s="107"/>
      <c r="X44" s="142"/>
      <c r="Y44" s="152"/>
    </row>
    <row r="45" spans="3:25" x14ac:dyDescent="0.3">
      <c r="C45" s="136" t="str">
        <f t="shared" si="4"/>
        <v/>
      </c>
      <c r="D45" s="302"/>
      <c r="E45" s="102"/>
      <c r="F45" s="277"/>
      <c r="G45" s="272"/>
      <c r="H45" s="98" t="s">
        <v>46</v>
      </c>
      <c r="I45" s="99"/>
      <c r="J45" s="117" t="str">
        <f t="shared" si="0"/>
        <v/>
      </c>
      <c r="K45" s="102"/>
      <c r="L45" s="101"/>
      <c r="M45" s="101"/>
      <c r="N45" s="102"/>
      <c r="O45" s="103"/>
      <c r="P45" s="103"/>
      <c r="Q45" s="104" t="str">
        <f t="shared" si="5"/>
        <v/>
      </c>
      <c r="R45" s="103"/>
      <c r="S45" s="103"/>
      <c r="T45" s="105" t="str">
        <f t="shared" si="1"/>
        <v/>
      </c>
      <c r="U45" s="102"/>
      <c r="V45" s="102"/>
      <c r="W45" s="97"/>
      <c r="X45" s="144"/>
      <c r="Y45" s="151"/>
    </row>
    <row r="46" spans="3:25" x14ac:dyDescent="0.3">
      <c r="C46" s="136" t="str">
        <f t="shared" si="4"/>
        <v/>
      </c>
      <c r="D46" s="303"/>
      <c r="E46" s="15"/>
      <c r="F46" s="270"/>
      <c r="G46" s="268"/>
      <c r="H46" s="2" t="s">
        <v>47</v>
      </c>
      <c r="I46" s="19"/>
      <c r="J46" s="12" t="str">
        <f t="shared" si="0"/>
        <v/>
      </c>
      <c r="K46" s="15"/>
      <c r="L46" s="72"/>
      <c r="M46" s="72"/>
      <c r="N46" s="15"/>
      <c r="O46" s="92"/>
      <c r="P46" s="92"/>
      <c r="Q46" s="93" t="str">
        <f t="shared" si="5"/>
        <v/>
      </c>
      <c r="R46" s="92"/>
      <c r="S46" s="92"/>
      <c r="T46" s="106" t="str">
        <f t="shared" si="1"/>
        <v/>
      </c>
      <c r="U46" s="15"/>
      <c r="V46" s="15"/>
      <c r="W46" s="84"/>
      <c r="X46" s="141"/>
      <c r="Y46" s="120"/>
    </row>
    <row r="47" spans="3:25" x14ac:dyDescent="0.3">
      <c r="C47" s="136" t="str">
        <f t="shared" si="4"/>
        <v/>
      </c>
      <c r="D47" s="303"/>
      <c r="E47" s="15"/>
      <c r="F47" s="270"/>
      <c r="G47" s="268"/>
      <c r="H47" s="2" t="s">
        <v>48</v>
      </c>
      <c r="I47" s="19"/>
      <c r="J47" s="12" t="str">
        <f t="shared" si="0"/>
        <v/>
      </c>
      <c r="K47" s="15"/>
      <c r="L47" s="72"/>
      <c r="M47" s="72"/>
      <c r="N47" s="15"/>
      <c r="O47" s="92"/>
      <c r="P47" s="92"/>
      <c r="Q47" s="93" t="str">
        <f t="shared" si="5"/>
        <v/>
      </c>
      <c r="R47" s="92"/>
      <c r="S47" s="92"/>
      <c r="T47" s="106" t="str">
        <f t="shared" si="1"/>
        <v/>
      </c>
      <c r="U47" s="15"/>
      <c r="V47" s="15"/>
      <c r="W47" s="84"/>
      <c r="X47" s="141"/>
      <c r="Y47" s="120"/>
    </row>
    <row r="48" spans="3:25" ht="15" thickBot="1" x14ac:dyDescent="0.35">
      <c r="C48" s="136" t="str">
        <f t="shared" si="4"/>
        <v/>
      </c>
      <c r="D48" s="304"/>
      <c r="E48" s="112"/>
      <c r="F48" s="276"/>
      <c r="G48" s="280"/>
      <c r="H48" s="108" t="s">
        <v>49</v>
      </c>
      <c r="I48" s="109"/>
      <c r="J48" s="116" t="str">
        <f t="shared" si="0"/>
        <v/>
      </c>
      <c r="K48" s="112"/>
      <c r="L48" s="111"/>
      <c r="M48" s="111"/>
      <c r="N48" s="112"/>
      <c r="O48" s="113"/>
      <c r="P48" s="113"/>
      <c r="Q48" s="114" t="str">
        <f t="shared" si="5"/>
        <v/>
      </c>
      <c r="R48" s="113"/>
      <c r="S48" s="113"/>
      <c r="T48" s="115" t="str">
        <f t="shared" si="1"/>
        <v/>
      </c>
      <c r="U48" s="112"/>
      <c r="V48" s="112"/>
      <c r="W48" s="107"/>
      <c r="X48" s="142"/>
      <c r="Y48" s="152"/>
    </row>
    <row r="49" spans="3:25" x14ac:dyDescent="0.3">
      <c r="C49" s="136" t="str">
        <f t="shared" si="4"/>
        <v/>
      </c>
      <c r="D49" s="302"/>
      <c r="E49" s="102"/>
      <c r="F49" s="277"/>
      <c r="G49" s="272"/>
      <c r="H49" s="98" t="s">
        <v>50</v>
      </c>
      <c r="I49" s="99"/>
      <c r="J49" s="117" t="str">
        <f t="shared" si="0"/>
        <v/>
      </c>
      <c r="K49" s="102"/>
      <c r="L49" s="101"/>
      <c r="M49" s="101"/>
      <c r="N49" s="102"/>
      <c r="O49" s="103"/>
      <c r="P49" s="103"/>
      <c r="Q49" s="104" t="str">
        <f t="shared" si="5"/>
        <v/>
      </c>
      <c r="R49" s="103"/>
      <c r="S49" s="103"/>
      <c r="T49" s="105" t="str">
        <f t="shared" si="1"/>
        <v/>
      </c>
      <c r="U49" s="102"/>
      <c r="V49" s="102"/>
      <c r="W49" s="97"/>
      <c r="X49" s="144"/>
      <c r="Y49" s="151"/>
    </row>
    <row r="50" spans="3:25" x14ac:dyDescent="0.3">
      <c r="C50" s="136" t="str">
        <f t="shared" si="4"/>
        <v/>
      </c>
      <c r="D50" s="303"/>
      <c r="E50" s="15"/>
      <c r="F50" s="270"/>
      <c r="G50" s="268"/>
      <c r="H50" s="2" t="s">
        <v>51</v>
      </c>
      <c r="I50" s="19"/>
      <c r="J50" s="12" t="str">
        <f t="shared" si="0"/>
        <v/>
      </c>
      <c r="K50" s="15"/>
      <c r="L50" s="72"/>
      <c r="M50" s="72"/>
      <c r="N50" s="15"/>
      <c r="O50" s="92"/>
      <c r="P50" s="92"/>
      <c r="Q50" s="93" t="str">
        <f t="shared" si="5"/>
        <v/>
      </c>
      <c r="R50" s="92"/>
      <c r="S50" s="92"/>
      <c r="T50" s="106" t="str">
        <f t="shared" si="1"/>
        <v/>
      </c>
      <c r="U50" s="15"/>
      <c r="V50" s="15"/>
      <c r="W50" s="84"/>
      <c r="X50" s="141"/>
      <c r="Y50" s="120"/>
    </row>
    <row r="51" spans="3:25" x14ac:dyDescent="0.3">
      <c r="C51" s="136" t="str">
        <f t="shared" si="4"/>
        <v/>
      </c>
      <c r="D51" s="303"/>
      <c r="E51" s="15"/>
      <c r="F51" s="270"/>
      <c r="G51" s="268"/>
      <c r="H51" s="2" t="s">
        <v>52</v>
      </c>
      <c r="I51" s="19"/>
      <c r="J51" s="12" t="str">
        <f t="shared" si="0"/>
        <v/>
      </c>
      <c r="K51" s="15"/>
      <c r="L51" s="72"/>
      <c r="M51" s="72"/>
      <c r="N51" s="15"/>
      <c r="O51" s="92"/>
      <c r="P51" s="92"/>
      <c r="Q51" s="93" t="str">
        <f t="shared" si="5"/>
        <v/>
      </c>
      <c r="R51" s="92"/>
      <c r="S51" s="92"/>
      <c r="T51" s="106" t="str">
        <f t="shared" si="1"/>
        <v/>
      </c>
      <c r="U51" s="15"/>
      <c r="V51" s="15"/>
      <c r="W51" s="84"/>
      <c r="X51" s="141"/>
      <c r="Y51" s="120"/>
    </row>
    <row r="52" spans="3:25" ht="15" thickBot="1" x14ac:dyDescent="0.35">
      <c r="C52" s="136" t="str">
        <f t="shared" si="4"/>
        <v/>
      </c>
      <c r="D52" s="304"/>
      <c r="E52" s="112"/>
      <c r="F52" s="276"/>
      <c r="G52" s="280"/>
      <c r="H52" s="108" t="s">
        <v>53</v>
      </c>
      <c r="I52" s="109"/>
      <c r="J52" s="116" t="str">
        <f t="shared" si="0"/>
        <v/>
      </c>
      <c r="K52" s="112"/>
      <c r="L52" s="111"/>
      <c r="M52" s="111"/>
      <c r="N52" s="112"/>
      <c r="O52" s="113"/>
      <c r="P52" s="113"/>
      <c r="Q52" s="114" t="str">
        <f t="shared" si="5"/>
        <v/>
      </c>
      <c r="R52" s="113"/>
      <c r="S52" s="113"/>
      <c r="T52" s="115" t="str">
        <f t="shared" si="1"/>
        <v/>
      </c>
      <c r="U52" s="112"/>
      <c r="V52" s="112"/>
      <c r="W52" s="107"/>
      <c r="X52" s="142"/>
      <c r="Y52" s="152"/>
    </row>
  </sheetData>
  <mergeCells count="18">
    <mergeCell ref="D21:D24"/>
    <mergeCell ref="D25:D28"/>
    <mergeCell ref="D29:D32"/>
    <mergeCell ref="T1:T2"/>
    <mergeCell ref="D5:D8"/>
    <mergeCell ref="D9:D12"/>
    <mergeCell ref="D13:D16"/>
    <mergeCell ref="D17:D20"/>
    <mergeCell ref="C3:H3"/>
    <mergeCell ref="L2:L3"/>
    <mergeCell ref="M2:M3"/>
    <mergeCell ref="N1:N2"/>
    <mergeCell ref="Q1:Q2"/>
    <mergeCell ref="D33:D36"/>
    <mergeCell ref="D37:D40"/>
    <mergeCell ref="D41:D44"/>
    <mergeCell ref="D45:D48"/>
    <mergeCell ref="D49:D52"/>
  </mergeCells>
  <conditionalFormatting sqref="M2 R2:S2 O2:P2">
    <cfRule type="cellIs" dxfId="5" priority="11" operator="greaterThan">
      <formula>$L$2+0.05</formula>
    </cfRule>
  </conditionalFormatting>
  <conditionalFormatting sqref="N5:N52">
    <cfRule type="cellIs" dxfId="4" priority="10" operator="greaterThan">
      <formula>15</formula>
    </cfRule>
  </conditionalFormatting>
  <conditionalFormatting sqref="Q3">
    <cfRule type="cellIs" dxfId="3" priority="9" operator="lessThan">
      <formula>86</formula>
    </cfRule>
  </conditionalFormatting>
  <conditionalFormatting sqref="T5">
    <cfRule type="cellIs" dxfId="2" priority="8" operator="greaterThan">
      <formula>5</formula>
    </cfRule>
  </conditionalFormatting>
  <conditionalFormatting sqref="T6:T52">
    <cfRule type="cellIs" dxfId="1" priority="7" operator="greaterThan">
      <formula>5</formula>
    </cfRule>
  </conditionalFormatting>
  <conditionalFormatting sqref="Q5:Q52">
    <cfRule type="cellIs" dxfId="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workbookViewId="0">
      <selection activeCell="G30" sqref="G30"/>
    </sheetView>
  </sheetViews>
  <sheetFormatPr baseColWidth="10" defaultRowHeight="14.4" x14ac:dyDescent="0.3"/>
  <sheetData>
    <row r="1" spans="1:14" x14ac:dyDescent="0.25">
      <c r="A1" s="164">
        <v>1</v>
      </c>
      <c r="B1" s="164">
        <v>1</v>
      </c>
      <c r="C1" s="164">
        <v>1</v>
      </c>
      <c r="D1" s="164">
        <v>1</v>
      </c>
      <c r="E1" s="164">
        <v>1</v>
      </c>
      <c r="G1" s="73" t="s">
        <v>58</v>
      </c>
    </row>
    <row r="2" spans="1:14" x14ac:dyDescent="0.25">
      <c r="A2" s="164">
        <v>2</v>
      </c>
      <c r="B2" s="164">
        <v>2</v>
      </c>
      <c r="C2" s="164">
        <v>2</v>
      </c>
      <c r="D2" s="164">
        <v>2</v>
      </c>
      <c r="E2" s="164">
        <v>2</v>
      </c>
      <c r="G2" s="73" t="s">
        <v>59</v>
      </c>
    </row>
    <row r="3" spans="1:14" x14ac:dyDescent="0.25">
      <c r="A3" s="164">
        <v>3</v>
      </c>
      <c r="B3" s="164">
        <v>3</v>
      </c>
      <c r="C3" s="164">
        <v>3</v>
      </c>
      <c r="D3" s="164">
        <v>3</v>
      </c>
      <c r="E3" s="164">
        <v>3</v>
      </c>
      <c r="G3" s="73" t="s">
        <v>60</v>
      </c>
    </row>
    <row r="4" spans="1:14" x14ac:dyDescent="0.25">
      <c r="A4" s="164">
        <v>4</v>
      </c>
      <c r="B4" s="164">
        <v>4</v>
      </c>
      <c r="C4" s="164">
        <v>4</v>
      </c>
      <c r="D4" s="164">
        <v>4</v>
      </c>
      <c r="E4" s="164">
        <v>4</v>
      </c>
      <c r="G4" s="73" t="s">
        <v>61</v>
      </c>
      <c r="H4" s="11"/>
    </row>
    <row r="5" spans="1:14" x14ac:dyDescent="0.25">
      <c r="A5" s="164">
        <v>5</v>
      </c>
      <c r="B5" s="164">
        <v>5</v>
      </c>
      <c r="C5" s="164">
        <v>5</v>
      </c>
      <c r="D5" s="164">
        <v>5</v>
      </c>
      <c r="E5" s="164">
        <v>5</v>
      </c>
      <c r="G5" s="73" t="s">
        <v>62</v>
      </c>
    </row>
    <row r="6" spans="1:14" x14ac:dyDescent="0.25">
      <c r="A6" s="164">
        <v>6</v>
      </c>
      <c r="B6" s="164">
        <v>6</v>
      </c>
      <c r="C6" s="164">
        <v>6</v>
      </c>
      <c r="D6" s="164">
        <v>6</v>
      </c>
      <c r="E6" s="164">
        <v>6</v>
      </c>
      <c r="G6" s="73" t="s">
        <v>63</v>
      </c>
    </row>
    <row r="7" spans="1:14" x14ac:dyDescent="0.25">
      <c r="A7" s="164">
        <v>7</v>
      </c>
      <c r="B7" s="164">
        <v>7</v>
      </c>
      <c r="C7" s="164">
        <v>7</v>
      </c>
      <c r="D7" s="164">
        <v>7</v>
      </c>
      <c r="E7" s="164">
        <v>7</v>
      </c>
      <c r="G7" s="73" t="s">
        <v>64</v>
      </c>
    </row>
    <row r="8" spans="1:14" x14ac:dyDescent="0.25">
      <c r="A8" s="164">
        <v>8</v>
      </c>
      <c r="B8" s="164">
        <v>8</v>
      </c>
      <c r="C8" s="164">
        <v>8</v>
      </c>
      <c r="D8" s="164">
        <v>8</v>
      </c>
      <c r="E8" s="164">
        <v>8</v>
      </c>
      <c r="G8" s="73" t="s">
        <v>65</v>
      </c>
    </row>
    <row r="9" spans="1:14" x14ac:dyDescent="0.25">
      <c r="A9" s="164">
        <v>9</v>
      </c>
      <c r="B9" s="164">
        <v>9</v>
      </c>
      <c r="C9" s="164">
        <v>9</v>
      </c>
      <c r="D9" s="164">
        <v>9</v>
      </c>
      <c r="E9" s="164">
        <v>9</v>
      </c>
      <c r="G9" s="73" t="s">
        <v>66</v>
      </c>
      <c r="N9" s="164"/>
    </row>
    <row r="10" spans="1:14" x14ac:dyDescent="0.25">
      <c r="A10" s="164">
        <v>10</v>
      </c>
      <c r="B10" s="164">
        <v>10</v>
      </c>
      <c r="C10" s="164">
        <v>10</v>
      </c>
      <c r="D10" s="164">
        <v>10</v>
      </c>
      <c r="E10" s="164">
        <v>10</v>
      </c>
      <c r="G10" s="73" t="s">
        <v>67</v>
      </c>
      <c r="N10" s="164"/>
    </row>
    <row r="11" spans="1:14" x14ac:dyDescent="0.25">
      <c r="A11" s="164">
        <v>11</v>
      </c>
      <c r="B11" s="164">
        <v>11</v>
      </c>
      <c r="C11" s="164">
        <v>11</v>
      </c>
      <c r="D11" s="164">
        <v>11</v>
      </c>
      <c r="E11" s="164">
        <v>11</v>
      </c>
      <c r="G11" s="73" t="s">
        <v>68</v>
      </c>
    </row>
    <row r="12" spans="1:14" x14ac:dyDescent="0.25">
      <c r="A12" s="164">
        <v>12</v>
      </c>
      <c r="B12" s="164">
        <v>12</v>
      </c>
      <c r="C12" s="164">
        <v>12</v>
      </c>
      <c r="D12" s="164">
        <v>12</v>
      </c>
      <c r="E12" s="164">
        <v>12</v>
      </c>
      <c r="G12" s="73" t="s">
        <v>69</v>
      </c>
    </row>
    <row r="13" spans="1:14" x14ac:dyDescent="0.25">
      <c r="A13" s="164">
        <v>13</v>
      </c>
      <c r="B13" s="164">
        <v>13</v>
      </c>
      <c r="C13" s="164">
        <v>13</v>
      </c>
      <c r="D13" s="164">
        <v>13</v>
      </c>
      <c r="E13" s="164">
        <v>13</v>
      </c>
      <c r="G13" s="73" t="s">
        <v>70</v>
      </c>
    </row>
    <row r="14" spans="1:14" x14ac:dyDescent="0.25">
      <c r="A14" s="164">
        <v>14</v>
      </c>
      <c r="B14" s="164">
        <v>14</v>
      </c>
      <c r="C14" s="164">
        <v>14</v>
      </c>
      <c r="D14" s="164">
        <v>14</v>
      </c>
      <c r="E14" s="164">
        <v>14</v>
      </c>
      <c r="G14" s="73" t="s">
        <v>71</v>
      </c>
    </row>
    <row r="15" spans="1:14" x14ac:dyDescent="0.25">
      <c r="A15" s="164">
        <v>15</v>
      </c>
      <c r="B15" s="164">
        <v>15</v>
      </c>
      <c r="C15" s="164">
        <v>15</v>
      </c>
      <c r="D15" s="164">
        <v>15</v>
      </c>
      <c r="E15" s="164">
        <v>15</v>
      </c>
      <c r="G15" s="73" t="s">
        <v>72</v>
      </c>
    </row>
    <row r="16" spans="1:14" x14ac:dyDescent="0.25">
      <c r="A16" s="164">
        <v>16</v>
      </c>
      <c r="B16" s="164">
        <v>16</v>
      </c>
      <c r="C16" s="164">
        <v>16</v>
      </c>
      <c r="D16" s="164">
        <v>16</v>
      </c>
      <c r="E16" s="164">
        <v>16</v>
      </c>
      <c r="G16" s="73" t="s">
        <v>73</v>
      </c>
    </row>
    <row r="17" spans="1:7" x14ac:dyDescent="0.25">
      <c r="A17" s="164">
        <v>17</v>
      </c>
      <c r="B17" s="164">
        <v>17</v>
      </c>
      <c r="C17" s="164">
        <v>17</v>
      </c>
      <c r="D17" s="164">
        <v>17</v>
      </c>
      <c r="E17" s="164">
        <v>17</v>
      </c>
      <c r="G17" s="73" t="s">
        <v>74</v>
      </c>
    </row>
    <row r="18" spans="1:7" x14ac:dyDescent="0.25">
      <c r="A18">
        <v>18</v>
      </c>
      <c r="B18">
        <v>18</v>
      </c>
      <c r="C18">
        <v>18</v>
      </c>
      <c r="D18">
        <v>18</v>
      </c>
      <c r="E18">
        <v>18</v>
      </c>
      <c r="G18" s="73" t="s">
        <v>76</v>
      </c>
    </row>
    <row r="19" spans="1:7" x14ac:dyDescent="0.25">
      <c r="A19" s="164">
        <v>19</v>
      </c>
      <c r="B19" s="164">
        <v>19</v>
      </c>
      <c r="C19" s="164">
        <v>19</v>
      </c>
      <c r="D19" s="164">
        <v>19</v>
      </c>
      <c r="E19" s="164">
        <v>19</v>
      </c>
      <c r="G19" s="73" t="s">
        <v>77</v>
      </c>
    </row>
  </sheetData>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abSelected="1" workbookViewId="0">
      <selection activeCell="J28" sqref="J28"/>
    </sheetView>
  </sheetViews>
  <sheetFormatPr baseColWidth="10" defaultRowHeight="14.4" x14ac:dyDescent="0.3"/>
  <cols>
    <col min="3" max="3" width="13.6640625" customWidth="1"/>
    <col min="7" max="7" width="6.44140625" customWidth="1"/>
    <col min="8" max="8" width="22.6640625" customWidth="1"/>
    <col min="9" max="19" width="6.6640625" customWidth="1"/>
    <col min="20" max="20" width="7.88671875" customWidth="1"/>
    <col min="21" max="21" width="8.44140625" customWidth="1"/>
    <col min="22" max="22" width="9.6640625" customWidth="1"/>
  </cols>
  <sheetData>
    <row r="1" spans="1:22" ht="17.399999999999999" x14ac:dyDescent="0.3">
      <c r="A1" s="5" t="s">
        <v>75</v>
      </c>
      <c r="B1" s="5" t="s">
        <v>78</v>
      </c>
      <c r="C1" s="5" t="s">
        <v>2</v>
      </c>
      <c r="D1" s="5" t="s">
        <v>3</v>
      </c>
      <c r="E1" s="5" t="s">
        <v>4</v>
      </c>
      <c r="F1" s="5" t="s">
        <v>0</v>
      </c>
      <c r="G1" s="5" t="s">
        <v>210</v>
      </c>
      <c r="H1" s="5" t="s">
        <v>57</v>
      </c>
      <c r="I1" s="137" t="s">
        <v>204</v>
      </c>
      <c r="J1" s="137" t="s">
        <v>1</v>
      </c>
      <c r="K1" s="138" t="s">
        <v>183</v>
      </c>
      <c r="L1" s="138" t="s">
        <v>184</v>
      </c>
      <c r="M1" s="138" t="s">
        <v>189</v>
      </c>
      <c r="N1" s="138" t="s">
        <v>186</v>
      </c>
      <c r="O1" s="138" t="s">
        <v>185</v>
      </c>
      <c r="P1" s="139" t="s">
        <v>190</v>
      </c>
      <c r="Q1" s="138" t="s">
        <v>196</v>
      </c>
      <c r="R1" s="138" t="s">
        <v>197</v>
      </c>
      <c r="S1" s="138" t="s">
        <v>198</v>
      </c>
      <c r="T1" s="146" t="s">
        <v>206</v>
      </c>
      <c r="U1" s="146" t="s">
        <v>207</v>
      </c>
      <c r="V1" s="146" t="s">
        <v>208</v>
      </c>
    </row>
    <row r="2" spans="1:22" ht="15" x14ac:dyDescent="0.25">
      <c r="A2" s="10">
        <f>'1'!A2</f>
        <v>1</v>
      </c>
      <c r="B2" s="10" t="str">
        <f>'1'!B2</f>
        <v>VITRY</v>
      </c>
      <c r="C2" s="10">
        <f>'1'!C2</f>
        <v>1</v>
      </c>
      <c r="D2" s="10">
        <f>'1'!D2</f>
        <v>1</v>
      </c>
      <c r="E2" s="10">
        <f>'1'!E2</f>
        <v>1</v>
      </c>
      <c r="F2" s="10">
        <f>'1'!H2</f>
        <v>1</v>
      </c>
      <c r="G2" s="10" t="e">
        <f>'1'!I2</f>
        <v>#N/A</v>
      </c>
      <c r="H2" s="10">
        <f>'1'!K2</f>
        <v>1</v>
      </c>
      <c r="I2" s="140" t="str">
        <f>'1'!N3</f>
        <v/>
      </c>
      <c r="J2" s="140" t="str">
        <f>'1'!I3</f>
        <v/>
      </c>
      <c r="K2" s="140" t="str">
        <f>'1'!O3</f>
        <v/>
      </c>
      <c r="L2" s="140" t="str">
        <f>'1'!P3</f>
        <v/>
      </c>
      <c r="M2" s="140" t="str">
        <f>'1'!Q3</f>
        <v/>
      </c>
      <c r="N2" s="140" t="str">
        <f>'1'!R3</f>
        <v/>
      </c>
      <c r="O2" s="140" t="str">
        <f>'1'!S3</f>
        <v/>
      </c>
      <c r="P2" s="140" t="str">
        <f>'1'!T3</f>
        <v/>
      </c>
      <c r="Q2" s="140" t="str">
        <f>'1'!U3</f>
        <v/>
      </c>
      <c r="R2" s="140" t="str">
        <f>'1'!V3</f>
        <v/>
      </c>
      <c r="S2" s="140" t="str">
        <f>'1'!W3</f>
        <v/>
      </c>
      <c r="T2" s="10"/>
      <c r="U2" s="10"/>
      <c r="V2" s="155" t="str">
        <f>IF(ISBLANK(T2),"",J2-T2)</f>
        <v/>
      </c>
    </row>
    <row r="3" spans="1:22" ht="15" x14ac:dyDescent="0.25">
      <c r="A3" s="10">
        <f>'2'!A2</f>
        <v>1</v>
      </c>
      <c r="B3" s="10" t="str">
        <f>'2'!B2</f>
        <v>VITRY</v>
      </c>
      <c r="C3" s="10">
        <f>'2'!C2</f>
        <v>2</v>
      </c>
      <c r="D3" s="10">
        <f>'2'!D2</f>
        <v>2</v>
      </c>
      <c r="E3" s="10">
        <f>'2'!E2</f>
        <v>2</v>
      </c>
      <c r="F3" s="10">
        <f>'2'!H2</f>
        <v>2</v>
      </c>
      <c r="G3" s="10" t="e">
        <f>'2'!I2</f>
        <v>#N/A</v>
      </c>
      <c r="H3" s="10">
        <f>'2'!K2</f>
        <v>2</v>
      </c>
      <c r="I3" s="140" t="str">
        <f>'2'!N3</f>
        <v/>
      </c>
      <c r="J3" s="140" t="str">
        <f>'2'!I3</f>
        <v/>
      </c>
      <c r="K3" s="140" t="str">
        <f>'2'!O3</f>
        <v/>
      </c>
      <c r="L3" s="140" t="str">
        <f>'2'!P3</f>
        <v/>
      </c>
      <c r="M3" s="140" t="str">
        <f>'2'!Q3</f>
        <v/>
      </c>
      <c r="N3" s="140" t="str">
        <f>'2'!R3</f>
        <v/>
      </c>
      <c r="O3" s="140" t="str">
        <f>'2'!S3</f>
        <v/>
      </c>
      <c r="P3" s="140" t="str">
        <f>'2'!T3</f>
        <v/>
      </c>
      <c r="Q3" s="140" t="str">
        <f>'2'!U3</f>
        <v/>
      </c>
      <c r="R3" s="140" t="str">
        <f>'2'!V3</f>
        <v/>
      </c>
      <c r="S3" s="140" t="str">
        <f>'2'!W3</f>
        <v/>
      </c>
      <c r="T3" s="10"/>
      <c r="U3" s="10"/>
      <c r="V3" s="155" t="str">
        <f t="shared" ref="V3:V20" si="0">IF(ISBLANK(T3),"",J3-T3)</f>
        <v/>
      </c>
    </row>
    <row r="4" spans="1:22" ht="15" x14ac:dyDescent="0.25">
      <c r="A4" s="10">
        <f>'3'!A2</f>
        <v>1</v>
      </c>
      <c r="B4" s="10" t="str">
        <f>'3'!B2</f>
        <v>VITRY</v>
      </c>
      <c r="C4" s="10">
        <f>'3'!C2</f>
        <v>3</v>
      </c>
      <c r="D4" s="10">
        <f>'3'!D2</f>
        <v>3</v>
      </c>
      <c r="E4" s="10">
        <f>'3'!E2</f>
        <v>3</v>
      </c>
      <c r="F4" s="10">
        <f>'3'!H2</f>
        <v>3</v>
      </c>
      <c r="G4" s="10" t="e">
        <f>'3'!I2</f>
        <v>#N/A</v>
      </c>
      <c r="H4" s="10">
        <f>'3'!K2</f>
        <v>3</v>
      </c>
      <c r="I4" s="140" t="str">
        <f>'3'!N3</f>
        <v/>
      </c>
      <c r="J4" s="140" t="str">
        <f>'3'!I3</f>
        <v/>
      </c>
      <c r="K4" s="140" t="str">
        <f>'3'!O3</f>
        <v/>
      </c>
      <c r="L4" s="140" t="str">
        <f>'3'!P3</f>
        <v/>
      </c>
      <c r="M4" s="140" t="str">
        <f>'3'!Q3</f>
        <v/>
      </c>
      <c r="N4" s="140" t="str">
        <f>'3'!R3</f>
        <v/>
      </c>
      <c r="O4" s="140" t="str">
        <f>'3'!S3</f>
        <v/>
      </c>
      <c r="P4" s="140" t="str">
        <f>'3'!T3</f>
        <v/>
      </c>
      <c r="Q4" s="140" t="str">
        <f>'3'!U3</f>
        <v/>
      </c>
      <c r="R4" s="140" t="str">
        <f>'3'!V3</f>
        <v/>
      </c>
      <c r="S4" s="140" t="str">
        <f>'3'!W3</f>
        <v/>
      </c>
      <c r="T4" s="10"/>
      <c r="U4" s="10"/>
      <c r="V4" s="155" t="str">
        <f t="shared" si="0"/>
        <v/>
      </c>
    </row>
    <row r="5" spans="1:22" ht="15" x14ac:dyDescent="0.25">
      <c r="A5" s="10">
        <f>'4'!A2</f>
        <v>1</v>
      </c>
      <c r="B5" s="10" t="str">
        <f>'4'!B2</f>
        <v>VITRY</v>
      </c>
      <c r="C5" s="10">
        <f>'4'!C2</f>
        <v>4</v>
      </c>
      <c r="D5" s="10">
        <f>'4'!D2</f>
        <v>4</v>
      </c>
      <c r="E5" s="10">
        <f>'4'!E2</f>
        <v>4</v>
      </c>
      <c r="F5" s="10">
        <f>'4'!H2</f>
        <v>4</v>
      </c>
      <c r="G5" s="10" t="e">
        <f>'4'!I2</f>
        <v>#N/A</v>
      </c>
      <c r="H5" s="10">
        <f>'4'!K2</f>
        <v>4</v>
      </c>
      <c r="I5" s="140" t="str">
        <f>'4'!N3</f>
        <v/>
      </c>
      <c r="J5" s="140" t="str">
        <f>'4'!I3</f>
        <v/>
      </c>
      <c r="K5" s="140" t="str">
        <f>'4'!O3</f>
        <v/>
      </c>
      <c r="L5" s="140" t="str">
        <f>'4'!P3</f>
        <v/>
      </c>
      <c r="M5" s="140" t="str">
        <f>'4'!Q3</f>
        <v/>
      </c>
      <c r="N5" s="140" t="str">
        <f>'4'!R3</f>
        <v/>
      </c>
      <c r="O5" s="140" t="str">
        <f>'4'!S3</f>
        <v/>
      </c>
      <c r="P5" s="140" t="str">
        <f>'4'!T3</f>
        <v/>
      </c>
      <c r="Q5" s="140" t="str">
        <f>'4'!U3</f>
        <v/>
      </c>
      <c r="R5" s="140" t="str">
        <f>'4'!V3</f>
        <v/>
      </c>
      <c r="S5" s="140" t="str">
        <f>'4'!W3</f>
        <v/>
      </c>
      <c r="T5" s="10"/>
      <c r="U5" s="10"/>
      <c r="V5" s="155" t="str">
        <f t="shared" si="0"/>
        <v/>
      </c>
    </row>
    <row r="6" spans="1:22" ht="15" x14ac:dyDescent="0.25">
      <c r="A6" s="10">
        <f>'5'!A2</f>
        <v>1</v>
      </c>
      <c r="B6" s="10" t="str">
        <f>'5'!B2</f>
        <v>VITRY</v>
      </c>
      <c r="C6" s="10">
        <f>'5'!C2</f>
        <v>5</v>
      </c>
      <c r="D6" s="10">
        <f>'5'!D2</f>
        <v>5</v>
      </c>
      <c r="E6" s="10">
        <f>'5'!E2</f>
        <v>5</v>
      </c>
      <c r="F6" s="10">
        <f>'5'!H2</f>
        <v>5</v>
      </c>
      <c r="G6" s="10" t="e">
        <f>'5'!I2</f>
        <v>#N/A</v>
      </c>
      <c r="H6" s="10">
        <f>'5'!K2</f>
        <v>5</v>
      </c>
      <c r="I6" s="140" t="str">
        <f>'5'!N3</f>
        <v/>
      </c>
      <c r="J6" s="140" t="str">
        <f>'5'!I3</f>
        <v/>
      </c>
      <c r="K6" s="140" t="str">
        <f>'5'!O3</f>
        <v/>
      </c>
      <c r="L6" s="140" t="str">
        <f>'5'!P3</f>
        <v/>
      </c>
      <c r="M6" s="140" t="str">
        <f>'5'!Q3</f>
        <v/>
      </c>
      <c r="N6" s="140" t="str">
        <f>'5'!R3</f>
        <v/>
      </c>
      <c r="O6" s="140" t="str">
        <f>'5'!S3</f>
        <v/>
      </c>
      <c r="P6" s="140" t="str">
        <f>'5'!T3</f>
        <v/>
      </c>
      <c r="Q6" s="140" t="str">
        <f>'5'!U3</f>
        <v/>
      </c>
      <c r="R6" s="140" t="str">
        <f>'5'!V3</f>
        <v/>
      </c>
      <c r="S6" s="140" t="str">
        <f>'5'!W3</f>
        <v/>
      </c>
      <c r="T6" s="10"/>
      <c r="U6" s="10"/>
      <c r="V6" s="155" t="str">
        <f t="shared" si="0"/>
        <v/>
      </c>
    </row>
    <row r="7" spans="1:22" ht="15" x14ac:dyDescent="0.25">
      <c r="A7" s="10">
        <f>'6'!A2</f>
        <v>1</v>
      </c>
      <c r="B7" s="10" t="str">
        <f>'6'!B2</f>
        <v>VITRY</v>
      </c>
      <c r="C7" s="10">
        <f>'6'!C2</f>
        <v>6</v>
      </c>
      <c r="D7" s="10">
        <f>'6'!D2</f>
        <v>6</v>
      </c>
      <c r="E7" s="10">
        <f>'6'!E2</f>
        <v>6</v>
      </c>
      <c r="F7" s="10">
        <f>'6'!H2</f>
        <v>6</v>
      </c>
      <c r="G7" s="10" t="e">
        <f>'6'!I2</f>
        <v>#N/A</v>
      </c>
      <c r="H7" s="10">
        <f>'6'!K2</f>
        <v>6</v>
      </c>
      <c r="I7" s="140" t="str">
        <f>'6'!N3</f>
        <v/>
      </c>
      <c r="J7" s="140" t="str">
        <f>'6'!I3</f>
        <v/>
      </c>
      <c r="K7" s="140" t="str">
        <f>'6'!O3</f>
        <v/>
      </c>
      <c r="L7" s="140" t="str">
        <f>'6'!P3</f>
        <v/>
      </c>
      <c r="M7" s="140" t="str">
        <f>'6'!Q3</f>
        <v/>
      </c>
      <c r="N7" s="140" t="str">
        <f>'6'!R3</f>
        <v/>
      </c>
      <c r="O7" s="140" t="str">
        <f>'6'!S3</f>
        <v/>
      </c>
      <c r="P7" s="140" t="str">
        <f>'6'!T3</f>
        <v/>
      </c>
      <c r="Q7" s="140" t="str">
        <f>'6'!U3</f>
        <v/>
      </c>
      <c r="R7" s="140" t="str">
        <f>'6'!V3</f>
        <v/>
      </c>
      <c r="S7" s="140" t="str">
        <f>'6'!W3</f>
        <v/>
      </c>
      <c r="T7" s="10"/>
      <c r="U7" s="10"/>
      <c r="V7" s="155" t="str">
        <f t="shared" si="0"/>
        <v/>
      </c>
    </row>
    <row r="8" spans="1:22" ht="15" x14ac:dyDescent="0.25">
      <c r="A8" s="10">
        <f>'7'!A2</f>
        <v>1</v>
      </c>
      <c r="B8" s="10" t="str">
        <f>'7'!B2</f>
        <v>VITRY</v>
      </c>
      <c r="C8" s="10">
        <f>'7'!C2</f>
        <v>7</v>
      </c>
      <c r="D8" s="10">
        <f>'7'!D2</f>
        <v>7</v>
      </c>
      <c r="E8" s="10">
        <f>'7'!E2</f>
        <v>7</v>
      </c>
      <c r="F8" s="10">
        <f>'7'!H2</f>
        <v>7</v>
      </c>
      <c r="G8" s="10" t="e">
        <f>'7'!I2</f>
        <v>#N/A</v>
      </c>
      <c r="H8" s="10">
        <f>'7'!K2</f>
        <v>7</v>
      </c>
      <c r="I8" s="140" t="str">
        <f>'7'!N3</f>
        <v/>
      </c>
      <c r="J8" s="140" t="str">
        <f>'7'!I3</f>
        <v/>
      </c>
      <c r="K8" s="140" t="str">
        <f>'7'!O3</f>
        <v/>
      </c>
      <c r="L8" s="140" t="str">
        <f>'7'!P3</f>
        <v/>
      </c>
      <c r="M8" s="140" t="str">
        <f>'7'!Q3</f>
        <v/>
      </c>
      <c r="N8" s="140" t="str">
        <f>'7'!R3</f>
        <v/>
      </c>
      <c r="O8" s="140" t="str">
        <f>'7'!S3</f>
        <v/>
      </c>
      <c r="P8" s="140" t="str">
        <f>'7'!T3</f>
        <v/>
      </c>
      <c r="Q8" s="140" t="str">
        <f>'7'!U3</f>
        <v/>
      </c>
      <c r="R8" s="140" t="str">
        <f>'7'!V3</f>
        <v/>
      </c>
      <c r="S8" s="140" t="str">
        <f>'7'!W3</f>
        <v/>
      </c>
      <c r="T8" s="10"/>
      <c r="U8" s="10"/>
      <c r="V8" s="155" t="str">
        <f t="shared" si="0"/>
        <v/>
      </c>
    </row>
    <row r="9" spans="1:22" ht="15" x14ac:dyDescent="0.25">
      <c r="A9" s="10">
        <f>'8'!A2</f>
        <v>1</v>
      </c>
      <c r="B9" s="10" t="str">
        <f>'8'!B2</f>
        <v>VITRY</v>
      </c>
      <c r="C9" s="10">
        <f>'8'!C2</f>
        <v>8</v>
      </c>
      <c r="D9" s="10">
        <f>'8'!D2</f>
        <v>8</v>
      </c>
      <c r="E9" s="10">
        <f>'8'!E2</f>
        <v>8</v>
      </c>
      <c r="F9" s="10">
        <f>'8'!H2</f>
        <v>8</v>
      </c>
      <c r="G9" s="10" t="e">
        <f>'8'!I2</f>
        <v>#N/A</v>
      </c>
      <c r="H9" s="10">
        <f>'8'!K2</f>
        <v>8</v>
      </c>
      <c r="I9" s="140" t="str">
        <f>'8'!N3</f>
        <v/>
      </c>
      <c r="J9" s="140" t="str">
        <f>'8'!I3</f>
        <v/>
      </c>
      <c r="K9" s="140" t="str">
        <f>'8'!O3</f>
        <v/>
      </c>
      <c r="L9" s="140" t="str">
        <f>'8'!P3</f>
        <v/>
      </c>
      <c r="M9" s="140" t="str">
        <f>'8'!Q3</f>
        <v/>
      </c>
      <c r="N9" s="140" t="str">
        <f>'8'!R3</f>
        <v/>
      </c>
      <c r="O9" s="140" t="str">
        <f>'8'!S3</f>
        <v/>
      </c>
      <c r="P9" s="140" t="str">
        <f>'8'!T3</f>
        <v/>
      </c>
      <c r="Q9" s="140" t="str">
        <f>'8'!U3</f>
        <v/>
      </c>
      <c r="R9" s="140" t="str">
        <f>'8'!V3</f>
        <v/>
      </c>
      <c r="S9" s="140" t="str">
        <f>'8'!W3</f>
        <v/>
      </c>
      <c r="T9" s="10"/>
      <c r="U9" s="10"/>
      <c r="V9" s="155" t="str">
        <f t="shared" si="0"/>
        <v/>
      </c>
    </row>
    <row r="10" spans="1:22" ht="15" x14ac:dyDescent="0.25">
      <c r="A10" s="10">
        <f>'9'!A2</f>
        <v>1</v>
      </c>
      <c r="B10" s="10" t="str">
        <f>'9'!B2</f>
        <v>VITRY</v>
      </c>
      <c r="C10" s="10">
        <f>'9'!C2</f>
        <v>9</v>
      </c>
      <c r="D10" s="10">
        <f>'9'!D2</f>
        <v>9</v>
      </c>
      <c r="E10" s="10">
        <f>'9'!E2</f>
        <v>9</v>
      </c>
      <c r="F10" s="10">
        <f>'9'!H2</f>
        <v>9</v>
      </c>
      <c r="G10" s="10" t="e">
        <f>'9'!I2</f>
        <v>#N/A</v>
      </c>
      <c r="H10" s="10">
        <f>'9'!K2</f>
        <v>9</v>
      </c>
      <c r="I10" s="140" t="str">
        <f>'9'!N3</f>
        <v/>
      </c>
      <c r="J10" s="140" t="str">
        <f>'9'!I3</f>
        <v/>
      </c>
      <c r="K10" s="140" t="str">
        <f>'9'!O3</f>
        <v/>
      </c>
      <c r="L10" s="140" t="str">
        <f>'9'!P3</f>
        <v/>
      </c>
      <c r="M10" s="140" t="str">
        <f>'9'!Q3</f>
        <v/>
      </c>
      <c r="N10" s="140" t="str">
        <f>'9'!R3</f>
        <v/>
      </c>
      <c r="O10" s="140" t="str">
        <f>'9'!S3</f>
        <v/>
      </c>
      <c r="P10" s="140" t="str">
        <f>'9'!T3</f>
        <v/>
      </c>
      <c r="Q10" s="140" t="str">
        <f>'9'!U3</f>
        <v/>
      </c>
      <c r="R10" s="140" t="str">
        <f>'9'!V3</f>
        <v/>
      </c>
      <c r="S10" s="140" t="str">
        <f>'9'!W3</f>
        <v/>
      </c>
      <c r="T10" s="10"/>
      <c r="U10" s="10"/>
      <c r="V10" s="155" t="str">
        <f t="shared" si="0"/>
        <v/>
      </c>
    </row>
    <row r="11" spans="1:22" ht="15" x14ac:dyDescent="0.25">
      <c r="A11" s="10">
        <f>'10'!A2</f>
        <v>1</v>
      </c>
      <c r="B11" s="10" t="str">
        <f>'10'!B2</f>
        <v>VITRY</v>
      </c>
      <c r="C11" s="10">
        <f>'10'!C2</f>
        <v>10</v>
      </c>
      <c r="D11" s="10">
        <f>'10'!D2</f>
        <v>10</v>
      </c>
      <c r="E11" s="10">
        <f>'10'!E2</f>
        <v>10</v>
      </c>
      <c r="F11" s="10">
        <f>'10'!H2</f>
        <v>10</v>
      </c>
      <c r="G11" s="10" t="e">
        <f>'10'!I2</f>
        <v>#N/A</v>
      </c>
      <c r="H11" s="10">
        <f>'10'!K2</f>
        <v>10</v>
      </c>
      <c r="I11" s="140" t="str">
        <f>'10'!N3</f>
        <v/>
      </c>
      <c r="J11" s="140" t="str">
        <f>'10'!I3</f>
        <v/>
      </c>
      <c r="K11" s="140" t="str">
        <f>'10'!O3</f>
        <v/>
      </c>
      <c r="L11" s="140" t="str">
        <f>'10'!P3</f>
        <v/>
      </c>
      <c r="M11" s="140" t="str">
        <f>'10'!Q3</f>
        <v/>
      </c>
      <c r="N11" s="140" t="str">
        <f>'10'!R3</f>
        <v/>
      </c>
      <c r="O11" s="140" t="str">
        <f>'10'!S3</f>
        <v/>
      </c>
      <c r="P11" s="140" t="str">
        <f>'10'!T3</f>
        <v/>
      </c>
      <c r="Q11" s="140" t="str">
        <f>'10'!U3</f>
        <v/>
      </c>
      <c r="R11" s="140" t="str">
        <f>'10'!V3</f>
        <v/>
      </c>
      <c r="S11" s="140" t="str">
        <f>'10'!W3</f>
        <v/>
      </c>
      <c r="T11" s="10"/>
      <c r="U11" s="10"/>
      <c r="V11" s="155" t="str">
        <f t="shared" si="0"/>
        <v/>
      </c>
    </row>
    <row r="12" spans="1:22" ht="15" x14ac:dyDescent="0.25">
      <c r="A12" s="10">
        <f>'11'!A2</f>
        <v>1</v>
      </c>
      <c r="B12" s="10" t="str">
        <f>'11'!B2</f>
        <v>VITRY</v>
      </c>
      <c r="C12" s="10">
        <f>'11'!C2</f>
        <v>11</v>
      </c>
      <c r="D12" s="10">
        <f>'11'!D2</f>
        <v>11</v>
      </c>
      <c r="E12" s="10">
        <f>'11'!E2</f>
        <v>11</v>
      </c>
      <c r="F12" s="10">
        <f>'11'!H2</f>
        <v>11</v>
      </c>
      <c r="G12" s="10" t="e">
        <f>'11'!I2</f>
        <v>#N/A</v>
      </c>
      <c r="H12" s="10">
        <f>'11'!K2</f>
        <v>11</v>
      </c>
      <c r="I12" s="140" t="str">
        <f>'11'!N3</f>
        <v/>
      </c>
      <c r="J12" s="140" t="str">
        <f>'11'!I3</f>
        <v/>
      </c>
      <c r="K12" s="140" t="str">
        <f>'11'!O3</f>
        <v/>
      </c>
      <c r="L12" s="140" t="str">
        <f>'11'!P3</f>
        <v/>
      </c>
      <c r="M12" s="140" t="str">
        <f>'11'!Q3</f>
        <v/>
      </c>
      <c r="N12" s="140" t="str">
        <f>'11'!R3</f>
        <v/>
      </c>
      <c r="O12" s="140" t="str">
        <f>'11'!S3</f>
        <v/>
      </c>
      <c r="P12" s="140" t="str">
        <f>'11'!T3</f>
        <v/>
      </c>
      <c r="Q12" s="140" t="str">
        <f>'11'!U3</f>
        <v/>
      </c>
      <c r="R12" s="140" t="str">
        <f>'11'!V3</f>
        <v/>
      </c>
      <c r="S12" s="140" t="str">
        <f>'11'!W3</f>
        <v/>
      </c>
      <c r="T12" s="10"/>
      <c r="U12" s="10"/>
      <c r="V12" s="155" t="str">
        <f t="shared" si="0"/>
        <v/>
      </c>
    </row>
    <row r="13" spans="1:22" ht="15" x14ac:dyDescent="0.25">
      <c r="A13" s="10">
        <f>'12'!A2</f>
        <v>1</v>
      </c>
      <c r="B13" s="10" t="str">
        <f>'12'!B2</f>
        <v>VITRY</v>
      </c>
      <c r="C13" s="10">
        <f>'12'!C2</f>
        <v>12</v>
      </c>
      <c r="D13" s="10">
        <f>'12'!D2</f>
        <v>12</v>
      </c>
      <c r="E13" s="10">
        <f>'12'!E2</f>
        <v>12</v>
      </c>
      <c r="F13" s="10">
        <f>'12'!H2</f>
        <v>12</v>
      </c>
      <c r="G13" s="10" t="e">
        <f>'12'!I2</f>
        <v>#N/A</v>
      </c>
      <c r="H13" s="10">
        <f>'12'!K2</f>
        <v>12</v>
      </c>
      <c r="I13" s="140" t="str">
        <f>'12'!N3</f>
        <v/>
      </c>
      <c r="J13" s="140" t="str">
        <f>'12'!I3</f>
        <v/>
      </c>
      <c r="K13" s="140" t="str">
        <f>'12'!O3</f>
        <v/>
      </c>
      <c r="L13" s="140" t="str">
        <f>'12'!P3</f>
        <v/>
      </c>
      <c r="M13" s="140" t="str">
        <f>'12'!Q3</f>
        <v/>
      </c>
      <c r="N13" s="140" t="str">
        <f>'12'!R3</f>
        <v/>
      </c>
      <c r="O13" s="140" t="str">
        <f>'12'!S3</f>
        <v/>
      </c>
      <c r="P13" s="140" t="str">
        <f>'12'!T3</f>
        <v/>
      </c>
      <c r="Q13" s="140" t="str">
        <f>'12'!U3</f>
        <v/>
      </c>
      <c r="R13" s="140" t="str">
        <f>'12'!V3</f>
        <v/>
      </c>
      <c r="S13" s="140" t="str">
        <f>'12'!W3</f>
        <v/>
      </c>
      <c r="T13" s="10"/>
      <c r="U13" s="10"/>
      <c r="V13" s="155" t="str">
        <f t="shared" si="0"/>
        <v/>
      </c>
    </row>
    <row r="14" spans="1:22" ht="15" x14ac:dyDescent="0.25">
      <c r="A14" s="10">
        <f>'13'!A2</f>
        <v>1</v>
      </c>
      <c r="B14" s="10" t="str">
        <f>'13'!B2</f>
        <v>VITRY</v>
      </c>
      <c r="C14" s="10">
        <f>'13'!C2</f>
        <v>13</v>
      </c>
      <c r="D14" s="10">
        <f>'13'!D2</f>
        <v>13</v>
      </c>
      <c r="E14" s="10">
        <f>'13'!E2</f>
        <v>13</v>
      </c>
      <c r="F14" s="10">
        <f>'13'!H2</f>
        <v>13</v>
      </c>
      <c r="G14" s="10" t="e">
        <f>'13'!I2</f>
        <v>#N/A</v>
      </c>
      <c r="H14" s="10">
        <f>'13'!K2</f>
        <v>13</v>
      </c>
      <c r="I14" s="140" t="str">
        <f>'13'!N3</f>
        <v/>
      </c>
      <c r="J14" s="140" t="str">
        <f>'13'!I3</f>
        <v/>
      </c>
      <c r="K14" s="140" t="str">
        <f>'13'!O3</f>
        <v/>
      </c>
      <c r="L14" s="140" t="str">
        <f>'13'!P3</f>
        <v/>
      </c>
      <c r="M14" s="140" t="str">
        <f>'13'!Q3</f>
        <v/>
      </c>
      <c r="N14" s="140" t="str">
        <f>'13'!R3</f>
        <v/>
      </c>
      <c r="O14" s="140" t="str">
        <f>'13'!S3</f>
        <v/>
      </c>
      <c r="P14" s="140" t="str">
        <f>'13'!T3</f>
        <v/>
      </c>
      <c r="Q14" s="140" t="str">
        <f>'13'!U3</f>
        <v/>
      </c>
      <c r="R14" s="140" t="str">
        <f>'13'!V3</f>
        <v/>
      </c>
      <c r="S14" s="140" t="str">
        <f>'13'!W3</f>
        <v/>
      </c>
      <c r="T14" s="10"/>
      <c r="U14" s="10"/>
      <c r="V14" s="155" t="str">
        <f t="shared" si="0"/>
        <v/>
      </c>
    </row>
    <row r="15" spans="1:22" ht="15" x14ac:dyDescent="0.25">
      <c r="A15" s="10">
        <f>'14'!A2</f>
        <v>1</v>
      </c>
      <c r="B15" s="10" t="str">
        <f>'14'!B2</f>
        <v>VITRY</v>
      </c>
      <c r="C15" s="10">
        <f>'14'!C2</f>
        <v>14</v>
      </c>
      <c r="D15" s="10">
        <f>'14'!D2</f>
        <v>14</v>
      </c>
      <c r="E15" s="10">
        <f>'14'!E2</f>
        <v>14</v>
      </c>
      <c r="F15" s="10">
        <f>'14'!H2</f>
        <v>14</v>
      </c>
      <c r="G15" s="10" t="e">
        <f>'14'!I2</f>
        <v>#N/A</v>
      </c>
      <c r="H15" s="10">
        <f>'14'!K2</f>
        <v>14</v>
      </c>
      <c r="I15" s="140" t="str">
        <f>'14'!N3</f>
        <v/>
      </c>
      <c r="J15" s="140" t="str">
        <f>'14'!I3</f>
        <v/>
      </c>
      <c r="K15" s="140" t="str">
        <f>'14'!O3</f>
        <v/>
      </c>
      <c r="L15" s="140" t="str">
        <f>'14'!P3</f>
        <v/>
      </c>
      <c r="M15" s="140" t="str">
        <f>'14'!Q3</f>
        <v/>
      </c>
      <c r="N15" s="140" t="str">
        <f>'14'!R3</f>
        <v/>
      </c>
      <c r="O15" s="140" t="str">
        <f>'14'!S3</f>
        <v/>
      </c>
      <c r="P15" s="140" t="str">
        <f>'14'!T3</f>
        <v/>
      </c>
      <c r="Q15" s="140" t="str">
        <f>'14'!U3</f>
        <v/>
      </c>
      <c r="R15" s="140" t="str">
        <f>'14'!V3</f>
        <v/>
      </c>
      <c r="S15" s="140" t="str">
        <f>'14'!W3</f>
        <v/>
      </c>
      <c r="T15" s="10"/>
      <c r="U15" s="10"/>
      <c r="V15" s="155" t="str">
        <f t="shared" si="0"/>
        <v/>
      </c>
    </row>
    <row r="16" spans="1:22" ht="15" x14ac:dyDescent="0.25">
      <c r="A16" s="10">
        <f>'15'!A2</f>
        <v>1</v>
      </c>
      <c r="B16" s="10" t="str">
        <f>'15'!B2</f>
        <v>VITRY</v>
      </c>
      <c r="C16" s="10">
        <f>'15'!C2</f>
        <v>15</v>
      </c>
      <c r="D16" s="10">
        <f>'15'!D2</f>
        <v>15</v>
      </c>
      <c r="E16" s="10">
        <f>'15'!E2</f>
        <v>15</v>
      </c>
      <c r="F16" s="10">
        <f>'15'!H2</f>
        <v>15</v>
      </c>
      <c r="G16" s="10" t="e">
        <f>'15'!I2</f>
        <v>#N/A</v>
      </c>
      <c r="H16" s="10">
        <f>'15'!K2</f>
        <v>15</v>
      </c>
      <c r="I16" s="140" t="str">
        <f>'15'!N3</f>
        <v/>
      </c>
      <c r="J16" s="140" t="str">
        <f>'15'!I3</f>
        <v/>
      </c>
      <c r="K16" s="140" t="str">
        <f>'15'!O3</f>
        <v/>
      </c>
      <c r="L16" s="140" t="str">
        <f>'15'!P3</f>
        <v/>
      </c>
      <c r="M16" s="140" t="str">
        <f>'15'!Q3</f>
        <v/>
      </c>
      <c r="N16" s="140" t="str">
        <f>'15'!R3</f>
        <v/>
      </c>
      <c r="O16" s="140" t="str">
        <f>'15'!S3</f>
        <v/>
      </c>
      <c r="P16" s="140" t="str">
        <f>'15'!T3</f>
        <v/>
      </c>
      <c r="Q16" s="140" t="str">
        <f>'15'!U3</f>
        <v/>
      </c>
      <c r="R16" s="140" t="str">
        <f>'15'!V3</f>
        <v/>
      </c>
      <c r="S16" s="140" t="str">
        <f>'15'!W3</f>
        <v/>
      </c>
      <c r="T16" s="10"/>
      <c r="U16" s="10"/>
      <c r="V16" s="155" t="str">
        <f t="shared" si="0"/>
        <v/>
      </c>
    </row>
    <row r="17" spans="1:22" ht="15" x14ac:dyDescent="0.25">
      <c r="A17" s="10">
        <f>'16'!A2</f>
        <v>1</v>
      </c>
      <c r="B17" s="10" t="str">
        <f>'16'!B2</f>
        <v>VITRY</v>
      </c>
      <c r="C17" s="10">
        <f>'16'!C2</f>
        <v>16</v>
      </c>
      <c r="D17" s="10">
        <f>'16'!D2</f>
        <v>16</v>
      </c>
      <c r="E17" s="10">
        <f>'16'!E2</f>
        <v>16</v>
      </c>
      <c r="F17" s="10">
        <f>'16'!H2</f>
        <v>16</v>
      </c>
      <c r="G17" s="10" t="e">
        <f>'16'!I2</f>
        <v>#N/A</v>
      </c>
      <c r="H17" s="10">
        <f>'16'!K2</f>
        <v>16</v>
      </c>
      <c r="I17" s="140" t="str">
        <f>'16'!N3</f>
        <v/>
      </c>
      <c r="J17" s="140" t="str">
        <f>'16'!I3</f>
        <v/>
      </c>
      <c r="K17" s="140" t="str">
        <f>'16'!O3</f>
        <v/>
      </c>
      <c r="L17" s="140" t="str">
        <f>'16'!P3</f>
        <v/>
      </c>
      <c r="M17" s="140" t="str">
        <f>'16'!Q3</f>
        <v/>
      </c>
      <c r="N17" s="140" t="str">
        <f>'16'!R3</f>
        <v/>
      </c>
      <c r="O17" s="140" t="str">
        <f>'16'!S3</f>
        <v/>
      </c>
      <c r="P17" s="140" t="str">
        <f>'16'!T3</f>
        <v/>
      </c>
      <c r="Q17" s="140" t="str">
        <f>'16'!U3</f>
        <v/>
      </c>
      <c r="R17" s="140" t="str">
        <f>'16'!V3</f>
        <v/>
      </c>
      <c r="S17" s="140" t="str">
        <f>'16'!W3</f>
        <v/>
      </c>
      <c r="T17" s="10"/>
      <c r="U17" s="10"/>
      <c r="V17" s="155" t="str">
        <f t="shared" si="0"/>
        <v/>
      </c>
    </row>
    <row r="18" spans="1:22" ht="15" x14ac:dyDescent="0.25">
      <c r="A18" s="10">
        <f>'17'!A2</f>
        <v>1</v>
      </c>
      <c r="B18" s="10" t="str">
        <f>'17'!B2</f>
        <v>VITRY</v>
      </c>
      <c r="C18" s="10">
        <f>'17'!C2</f>
        <v>17</v>
      </c>
      <c r="D18" s="10">
        <f>'17'!D2</f>
        <v>17</v>
      </c>
      <c r="E18" s="10">
        <f>'17'!E2</f>
        <v>17</v>
      </c>
      <c r="F18" s="10">
        <f>'17'!H2</f>
        <v>17</v>
      </c>
      <c r="G18" s="10" t="e">
        <f>'17'!I2</f>
        <v>#N/A</v>
      </c>
      <c r="H18" s="10">
        <f>'17'!K2</f>
        <v>17</v>
      </c>
      <c r="I18" s="140" t="str">
        <f>'17'!N3</f>
        <v/>
      </c>
      <c r="J18" s="140" t="str">
        <f>'17'!I3</f>
        <v/>
      </c>
      <c r="K18" s="140" t="str">
        <f>'17'!O3</f>
        <v/>
      </c>
      <c r="L18" s="140" t="str">
        <f>'17'!P3</f>
        <v/>
      </c>
      <c r="M18" s="140" t="str">
        <f>'17'!Q3</f>
        <v/>
      </c>
      <c r="N18" s="140" t="str">
        <f>'17'!R3</f>
        <v/>
      </c>
      <c r="O18" s="140" t="str">
        <f>'17'!S3</f>
        <v/>
      </c>
      <c r="P18" s="140" t="str">
        <f>'17'!T3</f>
        <v/>
      </c>
      <c r="Q18" s="140" t="str">
        <f>'17'!U3</f>
        <v/>
      </c>
      <c r="R18" s="140" t="str">
        <f>'17'!V3</f>
        <v/>
      </c>
      <c r="S18" s="140" t="str">
        <f>'17'!W3</f>
        <v/>
      </c>
      <c r="T18" s="10"/>
      <c r="U18" s="10"/>
      <c r="V18" s="155" t="str">
        <f t="shared" si="0"/>
        <v/>
      </c>
    </row>
    <row r="19" spans="1:22" ht="15" x14ac:dyDescent="0.25">
      <c r="A19" s="10">
        <f>'18'!A2</f>
        <v>1</v>
      </c>
      <c r="B19" s="10" t="str">
        <f>'18'!B2</f>
        <v>VITRY</v>
      </c>
      <c r="C19" s="10">
        <f>'18'!C2</f>
        <v>18</v>
      </c>
      <c r="D19" s="10">
        <f>'18'!D2</f>
        <v>18</v>
      </c>
      <c r="E19" s="10">
        <f>'18'!E2</f>
        <v>18</v>
      </c>
      <c r="F19" s="10">
        <f>'18'!H2</f>
        <v>18</v>
      </c>
      <c r="G19" s="10" t="e">
        <f>'18'!I2</f>
        <v>#N/A</v>
      </c>
      <c r="H19" s="10">
        <f>'18'!K2</f>
        <v>18</v>
      </c>
      <c r="I19" s="140" t="str">
        <f>'18'!N3</f>
        <v/>
      </c>
      <c r="J19" s="140" t="str">
        <f>'18'!I3</f>
        <v/>
      </c>
      <c r="K19" s="140" t="str">
        <f>'18'!O3</f>
        <v/>
      </c>
      <c r="L19" s="140" t="str">
        <f>'18'!P3</f>
        <v/>
      </c>
      <c r="M19" s="140" t="str">
        <f>'18'!Q3</f>
        <v/>
      </c>
      <c r="N19" s="140" t="str">
        <f>'18'!R3</f>
        <v/>
      </c>
      <c r="O19" s="140" t="str">
        <f>'18'!S3</f>
        <v/>
      </c>
      <c r="P19" s="140" t="str">
        <f>'18'!T3</f>
        <v/>
      </c>
      <c r="Q19" s="140" t="str">
        <f>'18'!U3</f>
        <v/>
      </c>
      <c r="R19" s="140" t="str">
        <f>'18'!V3</f>
        <v/>
      </c>
      <c r="S19" s="140" t="str">
        <f>'18'!W3</f>
        <v/>
      </c>
      <c r="T19" s="10"/>
      <c r="U19" s="10"/>
      <c r="V19" s="155" t="str">
        <f t="shared" si="0"/>
        <v/>
      </c>
    </row>
    <row r="20" spans="1:22" ht="15" x14ac:dyDescent="0.25">
      <c r="A20" s="10">
        <f>'19'!A2</f>
        <v>1</v>
      </c>
      <c r="B20" s="10" t="str">
        <f>'19'!B2</f>
        <v>VITRY</v>
      </c>
      <c r="C20" s="10">
        <f>'19'!C2</f>
        <v>19</v>
      </c>
      <c r="D20" s="10">
        <f>'19'!D2</f>
        <v>19</v>
      </c>
      <c r="E20" s="10">
        <f>'19'!E2</f>
        <v>19</v>
      </c>
      <c r="F20" s="10">
        <f>'19'!H2</f>
        <v>19</v>
      </c>
      <c r="G20" s="10" t="e">
        <f>'19'!I2</f>
        <v>#N/A</v>
      </c>
      <c r="H20" s="10">
        <f>'19'!K2</f>
        <v>19</v>
      </c>
      <c r="I20" s="140" t="str">
        <f>'19'!N3</f>
        <v/>
      </c>
      <c r="J20" s="140" t="str">
        <f>'19'!I3</f>
        <v/>
      </c>
      <c r="K20" s="140" t="str">
        <f>'19'!O3</f>
        <v/>
      </c>
      <c r="L20" s="140" t="str">
        <f>'19'!P3</f>
        <v/>
      </c>
      <c r="M20" s="140" t="str">
        <f>'19'!Q3</f>
        <v/>
      </c>
      <c r="N20" s="140" t="str">
        <f>'19'!R3</f>
        <v/>
      </c>
      <c r="O20" s="140" t="str">
        <f>'19'!S3</f>
        <v/>
      </c>
      <c r="P20" s="140" t="str">
        <f>'19'!T3</f>
        <v/>
      </c>
      <c r="Q20" s="140" t="str">
        <f>'19'!U3</f>
        <v/>
      </c>
      <c r="R20" s="140" t="str">
        <f>'19'!V3</f>
        <v/>
      </c>
      <c r="S20" s="140" t="str">
        <f>'19'!W3</f>
        <v/>
      </c>
      <c r="T20" s="10"/>
      <c r="U20" s="10"/>
      <c r="V20" s="155" t="str">
        <f t="shared" si="0"/>
        <v/>
      </c>
    </row>
    <row r="21" spans="1:22" ht="15" x14ac:dyDescent="0.25">
      <c r="V21" s="147"/>
    </row>
  </sheetData>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4.4" x14ac:dyDescent="0.3"/>
  <sheetData>
    <row r="3" spans="2:13" x14ac:dyDescent="0.3">
      <c r="B3" t="s">
        <v>296</v>
      </c>
    </row>
    <row r="4" spans="2:13" ht="15" x14ac:dyDescent="0.25">
      <c r="B4" t="s">
        <v>88</v>
      </c>
    </row>
    <row r="5" spans="2:13" ht="15" x14ac:dyDescent="0.25">
      <c r="B5" t="s">
        <v>80</v>
      </c>
    </row>
    <row r="6" spans="2:13" ht="15" x14ac:dyDescent="0.25">
      <c r="B6" t="s">
        <v>81</v>
      </c>
    </row>
    <row r="7" spans="2:13" ht="15" thickBot="1" x14ac:dyDescent="0.35">
      <c r="B7" t="s">
        <v>87</v>
      </c>
    </row>
    <row r="8" spans="2:13" ht="15" thickBot="1" x14ac:dyDescent="0.35">
      <c r="B8" t="s">
        <v>85</v>
      </c>
      <c r="L8" s="308" t="s">
        <v>91</v>
      </c>
      <c r="M8" s="309"/>
    </row>
    <row r="9" spans="2:13" x14ac:dyDescent="0.3">
      <c r="B9" t="s">
        <v>84</v>
      </c>
    </row>
    <row r="10" spans="2:13" x14ac:dyDescent="0.3">
      <c r="B10" t="s">
        <v>86</v>
      </c>
    </row>
    <row r="11" spans="2:13" x14ac:dyDescent="0.3">
      <c r="B11" t="s">
        <v>82</v>
      </c>
    </row>
    <row r="13" spans="2:13" ht="15.75" thickBot="1" x14ac:dyDescent="0.3"/>
    <row r="14" spans="2:13" ht="15.75" thickBot="1" x14ac:dyDescent="0.3">
      <c r="L14" s="308" t="s">
        <v>92</v>
      </c>
      <c r="M14" s="309"/>
    </row>
    <row r="17" spans="2:5" x14ac:dyDescent="0.3">
      <c r="B17" s="307" t="s">
        <v>83</v>
      </c>
      <c r="C17" s="307"/>
      <c r="D17" s="307"/>
      <c r="E17" s="307"/>
    </row>
    <row r="18" spans="2:5" x14ac:dyDescent="0.3">
      <c r="B18" s="307"/>
      <c r="C18" s="307"/>
      <c r="D18" s="307"/>
      <c r="E18" s="307"/>
    </row>
    <row r="19" spans="2:5" x14ac:dyDescent="0.3">
      <c r="B19" s="307"/>
      <c r="C19" s="307"/>
      <c r="D19" s="307"/>
      <c r="E19" s="307"/>
    </row>
    <row r="20" spans="2:5" x14ac:dyDescent="0.3">
      <c r="B20" s="307"/>
      <c r="C20" s="307"/>
      <c r="D20" s="307"/>
      <c r="E20" s="307"/>
    </row>
    <row r="21" spans="2:5" ht="15.75" thickBot="1" x14ac:dyDescent="0.3"/>
    <row r="22" spans="2:5" ht="15.75" thickBot="1" x14ac:dyDescent="0.3">
      <c r="C22" s="308" t="s">
        <v>92</v>
      </c>
      <c r="D22" s="309"/>
    </row>
    <row r="33" spans="12:21" ht="15" thickBot="1" x14ac:dyDescent="0.35"/>
    <row r="34" spans="12:21" ht="15" thickBot="1" x14ac:dyDescent="0.35">
      <c r="L34" s="308" t="s">
        <v>91</v>
      </c>
      <c r="M34" s="309"/>
      <c r="U34" s="13"/>
    </row>
    <row r="64" spans="2:3" x14ac:dyDescent="0.3">
      <c r="B64" t="s">
        <v>79</v>
      </c>
      <c r="C64" t="s">
        <v>151</v>
      </c>
    </row>
    <row r="65" spans="2:14" x14ac:dyDescent="0.3">
      <c r="B65" s="22" t="s">
        <v>152</v>
      </c>
      <c r="C65" s="22" t="s">
        <v>152</v>
      </c>
      <c r="D65" s="22" t="s">
        <v>162</v>
      </c>
      <c r="E65" s="22"/>
      <c r="F65" s="22"/>
      <c r="G65" s="22"/>
      <c r="H65" s="22"/>
      <c r="I65" s="22"/>
      <c r="J65" s="22"/>
      <c r="K65" s="22"/>
      <c r="L65" s="22"/>
      <c r="M65" s="22"/>
      <c r="N65" s="22"/>
    </row>
    <row r="66" spans="2:14" x14ac:dyDescent="0.3">
      <c r="B66" t="s">
        <v>153</v>
      </c>
      <c r="C66" s="22" t="s">
        <v>161</v>
      </c>
      <c r="D66" t="s">
        <v>163</v>
      </c>
    </row>
    <row r="67" spans="2:14" x14ac:dyDescent="0.3">
      <c r="B67" t="s">
        <v>154</v>
      </c>
      <c r="C67" s="22" t="s">
        <v>165</v>
      </c>
      <c r="D67" t="s">
        <v>164</v>
      </c>
    </row>
    <row r="68" spans="2:14" x14ac:dyDescent="0.3">
      <c r="B68" t="s">
        <v>155</v>
      </c>
      <c r="C68" s="22"/>
    </row>
    <row r="69" spans="2:14" x14ac:dyDescent="0.3">
      <c r="B69" t="s">
        <v>156</v>
      </c>
      <c r="C69" s="22"/>
    </row>
    <row r="70" spans="2:14" x14ac:dyDescent="0.3">
      <c r="B70" t="s">
        <v>157</v>
      </c>
      <c r="C70" s="22"/>
    </row>
    <row r="71" spans="2:14" x14ac:dyDescent="0.3">
      <c r="B71" t="s">
        <v>158</v>
      </c>
      <c r="C71" s="22"/>
    </row>
    <row r="72" spans="2:14" x14ac:dyDescent="0.3">
      <c r="B72" t="s">
        <v>159</v>
      </c>
      <c r="C72" s="22"/>
    </row>
    <row r="73" spans="2:14" x14ac:dyDescent="0.3">
      <c r="B73" t="s">
        <v>160</v>
      </c>
      <c r="C73" s="22"/>
    </row>
    <row r="74" spans="2:14" x14ac:dyDescent="0.3">
      <c r="B74" t="s">
        <v>182</v>
      </c>
      <c r="C74" s="22"/>
    </row>
    <row r="75" spans="2:14" x14ac:dyDescent="0.3">
      <c r="B75" t="s">
        <v>202</v>
      </c>
    </row>
    <row r="82" spans="7:7" x14ac:dyDescent="0.3">
      <c r="G82">
        <v>27</v>
      </c>
    </row>
  </sheetData>
  <mergeCells count="5">
    <mergeCell ref="B17:E20"/>
    <mergeCell ref="L8:M8"/>
    <mergeCell ref="L14:M14"/>
    <mergeCell ref="C22:D22"/>
    <mergeCell ref="L34:M34"/>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304"/>
  <sheetViews>
    <sheetView workbookViewId="0">
      <selection activeCell="D5" sqref="D5"/>
    </sheetView>
  </sheetViews>
  <sheetFormatPr baseColWidth="10" defaultRowHeight="14.4" x14ac:dyDescent="0.3"/>
  <sheetData>
    <row r="1" spans="1:2" ht="15" x14ac:dyDescent="0.25">
      <c r="A1" s="21" t="s">
        <v>0</v>
      </c>
      <c r="B1" s="21" t="s">
        <v>1</v>
      </c>
    </row>
    <row r="2" spans="1:2" ht="15" x14ac:dyDescent="0.25">
      <c r="A2" t="s">
        <v>311</v>
      </c>
      <c r="B2">
        <v>11</v>
      </c>
    </row>
    <row r="3" spans="1:2" ht="15" x14ac:dyDescent="0.25">
      <c r="A3" t="s">
        <v>312</v>
      </c>
      <c r="B3">
        <v>11.4</v>
      </c>
    </row>
    <row r="4" spans="1:2" ht="15" x14ac:dyDescent="0.25">
      <c r="A4" t="s">
        <v>313</v>
      </c>
      <c r="B4">
        <v>10.8</v>
      </c>
    </row>
    <row r="5" spans="1:2" ht="15" x14ac:dyDescent="0.25">
      <c r="A5" t="s">
        <v>314</v>
      </c>
      <c r="B5">
        <v>11.2</v>
      </c>
    </row>
    <row r="6" spans="1:2" ht="15" x14ac:dyDescent="0.25">
      <c r="A6" t="s">
        <v>315</v>
      </c>
      <c r="B6">
        <v>9.8000000000000007</v>
      </c>
    </row>
    <row r="7" spans="1:2" ht="15" x14ac:dyDescent="0.25">
      <c r="A7" t="s">
        <v>316</v>
      </c>
      <c r="B7">
        <v>11.5</v>
      </c>
    </row>
    <row r="8" spans="1:2" ht="15" x14ac:dyDescent="0.25">
      <c r="A8" t="s">
        <v>317</v>
      </c>
      <c r="B8">
        <v>11.6</v>
      </c>
    </row>
    <row r="9" spans="1:2" ht="15" x14ac:dyDescent="0.25">
      <c r="A9" t="s">
        <v>318</v>
      </c>
      <c r="B9">
        <v>10.8</v>
      </c>
    </row>
    <row r="10" spans="1:2" ht="15" x14ac:dyDescent="0.25">
      <c r="A10" t="s">
        <v>319</v>
      </c>
      <c r="B10">
        <v>10.1</v>
      </c>
    </row>
    <row r="11" spans="1:2" ht="15" x14ac:dyDescent="0.25">
      <c r="A11" t="s">
        <v>320</v>
      </c>
      <c r="B11">
        <v>9.9</v>
      </c>
    </row>
    <row r="12" spans="1:2" ht="15" x14ac:dyDescent="0.25">
      <c r="A12" t="s">
        <v>321</v>
      </c>
      <c r="B12">
        <v>10.5</v>
      </c>
    </row>
    <row r="13" spans="1:2" ht="15" x14ac:dyDescent="0.25">
      <c r="A13" t="s">
        <v>322</v>
      </c>
      <c r="B13">
        <v>10.7</v>
      </c>
    </row>
    <row r="14" spans="1:2" ht="15" x14ac:dyDescent="0.25">
      <c r="A14" t="s">
        <v>323</v>
      </c>
      <c r="B14">
        <v>11.1</v>
      </c>
    </row>
    <row r="15" spans="1:2" ht="15" x14ac:dyDescent="0.25">
      <c r="A15" t="s">
        <v>324</v>
      </c>
      <c r="B15">
        <v>9.5</v>
      </c>
    </row>
    <row r="16" spans="1:2" ht="15" x14ac:dyDescent="0.25">
      <c r="A16" t="s">
        <v>325</v>
      </c>
      <c r="B16">
        <v>10</v>
      </c>
    </row>
    <row r="17" spans="1:2" ht="15" x14ac:dyDescent="0.25">
      <c r="A17" t="s">
        <v>326</v>
      </c>
      <c r="B17">
        <v>10</v>
      </c>
    </row>
    <row r="18" spans="1:2" ht="15" x14ac:dyDescent="0.25">
      <c r="A18" t="s">
        <v>327</v>
      </c>
      <c r="B18">
        <v>10.1</v>
      </c>
    </row>
    <row r="19" spans="1:2" ht="15" x14ac:dyDescent="0.25">
      <c r="A19" t="s">
        <v>328</v>
      </c>
      <c r="B19">
        <v>9.6999999999999993</v>
      </c>
    </row>
    <row r="20" spans="1:2" ht="15" x14ac:dyDescent="0.25">
      <c r="A20" t="s">
        <v>329</v>
      </c>
      <c r="B20">
        <v>11.7</v>
      </c>
    </row>
    <row r="21" spans="1:2" ht="15" x14ac:dyDescent="0.25">
      <c r="A21" t="s">
        <v>330</v>
      </c>
      <c r="B21">
        <v>13</v>
      </c>
    </row>
    <row r="22" spans="1:2" ht="15" x14ac:dyDescent="0.25">
      <c r="A22" t="s">
        <v>331</v>
      </c>
      <c r="B22">
        <v>10.6</v>
      </c>
    </row>
    <row r="23" spans="1:2" ht="15" x14ac:dyDescent="0.25">
      <c r="A23" t="s">
        <v>332</v>
      </c>
      <c r="B23">
        <v>11.2</v>
      </c>
    </row>
    <row r="24" spans="1:2" ht="15" x14ac:dyDescent="0.25">
      <c r="A24" t="s">
        <v>333</v>
      </c>
      <c r="B24">
        <v>10.1</v>
      </c>
    </row>
    <row r="25" spans="1:2" ht="15" x14ac:dyDescent="0.25">
      <c r="A25" t="s">
        <v>334</v>
      </c>
      <c r="B25">
        <v>9.6</v>
      </c>
    </row>
    <row r="26" spans="1:2" ht="15" x14ac:dyDescent="0.25">
      <c r="A26" t="s">
        <v>335</v>
      </c>
      <c r="B26">
        <v>10.7</v>
      </c>
    </row>
    <row r="27" spans="1:2" ht="15" x14ac:dyDescent="0.25">
      <c r="A27" t="s">
        <v>336</v>
      </c>
      <c r="B27">
        <v>9.8000000000000007</v>
      </c>
    </row>
    <row r="28" spans="1:2" ht="15" x14ac:dyDescent="0.25">
      <c r="A28" t="s">
        <v>337</v>
      </c>
      <c r="B28">
        <v>10.4</v>
      </c>
    </row>
    <row r="29" spans="1:2" x14ac:dyDescent="0.3">
      <c r="A29" t="s">
        <v>338</v>
      </c>
      <c r="B29">
        <v>10.4</v>
      </c>
    </row>
    <row r="30" spans="1:2" x14ac:dyDescent="0.3">
      <c r="A30" t="s">
        <v>339</v>
      </c>
      <c r="B30">
        <v>11.8</v>
      </c>
    </row>
    <row r="31" spans="1:2" x14ac:dyDescent="0.3">
      <c r="A31" t="s">
        <v>340</v>
      </c>
      <c r="B31">
        <v>10.199999999999999</v>
      </c>
    </row>
    <row r="32" spans="1:2" x14ac:dyDescent="0.3">
      <c r="A32" t="s">
        <v>341</v>
      </c>
      <c r="B32">
        <v>10.199999999999999</v>
      </c>
    </row>
    <row r="33" spans="1:2" x14ac:dyDescent="0.3">
      <c r="A33" t="s">
        <v>342</v>
      </c>
      <c r="B33">
        <v>10.8</v>
      </c>
    </row>
    <row r="34" spans="1:2" x14ac:dyDescent="0.3">
      <c r="A34" t="s">
        <v>343</v>
      </c>
      <c r="B34">
        <v>10.199999999999999</v>
      </c>
    </row>
    <row r="35" spans="1:2" x14ac:dyDescent="0.3">
      <c r="A35" t="s">
        <v>344</v>
      </c>
      <c r="B35">
        <v>11.2</v>
      </c>
    </row>
    <row r="36" spans="1:2" x14ac:dyDescent="0.3">
      <c r="A36" t="s">
        <v>345</v>
      </c>
      <c r="B36">
        <v>11</v>
      </c>
    </row>
    <row r="37" spans="1:2" x14ac:dyDescent="0.3">
      <c r="A37" t="s">
        <v>346</v>
      </c>
      <c r="B37">
        <v>10.5</v>
      </c>
    </row>
    <row r="38" spans="1:2" x14ac:dyDescent="0.3">
      <c r="A38" t="s">
        <v>347</v>
      </c>
      <c r="B38">
        <v>9.9</v>
      </c>
    </row>
    <row r="39" spans="1:2" x14ac:dyDescent="0.3">
      <c r="A39" t="s">
        <v>348</v>
      </c>
      <c r="B39">
        <v>12.2</v>
      </c>
    </row>
    <row r="40" spans="1:2" x14ac:dyDescent="0.3">
      <c r="A40" t="s">
        <v>349</v>
      </c>
      <c r="B40">
        <v>11.2</v>
      </c>
    </row>
    <row r="41" spans="1:2" x14ac:dyDescent="0.3">
      <c r="A41" t="s">
        <v>350</v>
      </c>
      <c r="B41">
        <v>9.9</v>
      </c>
    </row>
    <row r="42" spans="1:2" x14ac:dyDescent="0.3">
      <c r="A42" t="s">
        <v>351</v>
      </c>
      <c r="B42">
        <v>11.7</v>
      </c>
    </row>
    <row r="43" spans="1:2" x14ac:dyDescent="0.3">
      <c r="A43" t="s">
        <v>352</v>
      </c>
      <c r="B43">
        <v>10.4</v>
      </c>
    </row>
    <row r="44" spans="1:2" x14ac:dyDescent="0.3">
      <c r="A44" t="s">
        <v>353</v>
      </c>
      <c r="B44">
        <v>11.1</v>
      </c>
    </row>
    <row r="45" spans="1:2" x14ac:dyDescent="0.3">
      <c r="A45" t="s">
        <v>354</v>
      </c>
      <c r="B45">
        <v>11.5</v>
      </c>
    </row>
    <row r="46" spans="1:2" x14ac:dyDescent="0.3">
      <c r="A46" t="s">
        <v>355</v>
      </c>
      <c r="B46">
        <v>10.199999999999999</v>
      </c>
    </row>
    <row r="47" spans="1:2" x14ac:dyDescent="0.3">
      <c r="A47" t="s">
        <v>356</v>
      </c>
      <c r="B47">
        <v>10.7</v>
      </c>
    </row>
    <row r="48" spans="1:2" x14ac:dyDescent="0.3">
      <c r="A48" t="s">
        <v>357</v>
      </c>
      <c r="B48">
        <v>10.1</v>
      </c>
    </row>
    <row r="49" spans="1:2" x14ac:dyDescent="0.3">
      <c r="A49" t="s">
        <v>358</v>
      </c>
      <c r="B49">
        <v>10.9</v>
      </c>
    </row>
    <row r="50" spans="1:2" x14ac:dyDescent="0.3">
      <c r="A50" t="s">
        <v>359</v>
      </c>
      <c r="B50">
        <v>10.4</v>
      </c>
    </row>
    <row r="51" spans="1:2" x14ac:dyDescent="0.3">
      <c r="A51" t="s">
        <v>360</v>
      </c>
      <c r="B51">
        <v>11.3</v>
      </c>
    </row>
    <row r="52" spans="1:2" x14ac:dyDescent="0.3">
      <c r="A52" t="s">
        <v>361</v>
      </c>
      <c r="B52">
        <v>10.8</v>
      </c>
    </row>
    <row r="53" spans="1:2" x14ac:dyDescent="0.3">
      <c r="A53" t="s">
        <v>362</v>
      </c>
      <c r="B53">
        <v>12.1</v>
      </c>
    </row>
    <row r="54" spans="1:2" x14ac:dyDescent="0.3">
      <c r="A54" t="s">
        <v>363</v>
      </c>
      <c r="B54">
        <v>10</v>
      </c>
    </row>
    <row r="55" spans="1:2" x14ac:dyDescent="0.3">
      <c r="A55" t="s">
        <v>364</v>
      </c>
      <c r="B55">
        <v>10</v>
      </c>
    </row>
    <row r="56" spans="1:2" x14ac:dyDescent="0.3">
      <c r="A56" t="s">
        <v>365</v>
      </c>
      <c r="B56">
        <v>11.5</v>
      </c>
    </row>
    <row r="57" spans="1:2" x14ac:dyDescent="0.3">
      <c r="A57" t="s">
        <v>366</v>
      </c>
      <c r="B57">
        <v>10.8</v>
      </c>
    </row>
    <row r="58" spans="1:2" x14ac:dyDescent="0.3">
      <c r="A58" t="s">
        <v>367</v>
      </c>
      <c r="B58">
        <v>11</v>
      </c>
    </row>
    <row r="59" spans="1:2" x14ac:dyDescent="0.3">
      <c r="A59" t="s">
        <v>368</v>
      </c>
      <c r="B59">
        <v>10.3</v>
      </c>
    </row>
    <row r="60" spans="1:2" x14ac:dyDescent="0.3">
      <c r="A60" t="s">
        <v>369</v>
      </c>
      <c r="B60">
        <v>12.5</v>
      </c>
    </row>
    <row r="61" spans="1:2" x14ac:dyDescent="0.3">
      <c r="A61" t="s">
        <v>370</v>
      </c>
      <c r="B61">
        <v>12.6</v>
      </c>
    </row>
    <row r="62" spans="1:2" x14ac:dyDescent="0.3">
      <c r="A62" t="s">
        <v>371</v>
      </c>
      <c r="B62">
        <v>11.1</v>
      </c>
    </row>
    <row r="63" spans="1:2" x14ac:dyDescent="0.3">
      <c r="A63" t="s">
        <v>372</v>
      </c>
      <c r="B63">
        <v>11.2</v>
      </c>
    </row>
    <row r="64" spans="1:2" x14ac:dyDescent="0.3">
      <c r="A64" t="s">
        <v>373</v>
      </c>
      <c r="B64">
        <v>11.6</v>
      </c>
    </row>
    <row r="65" spans="1:2" x14ac:dyDescent="0.3">
      <c r="A65" t="s">
        <v>374</v>
      </c>
      <c r="B65">
        <v>9.9</v>
      </c>
    </row>
    <row r="66" spans="1:2" x14ac:dyDescent="0.3">
      <c r="A66" t="s">
        <v>375</v>
      </c>
      <c r="B66">
        <v>9.9</v>
      </c>
    </row>
    <row r="67" spans="1:2" x14ac:dyDescent="0.3">
      <c r="A67" t="s">
        <v>376</v>
      </c>
      <c r="B67">
        <v>10.199999999999999</v>
      </c>
    </row>
    <row r="68" spans="1:2" x14ac:dyDescent="0.3">
      <c r="A68" t="s">
        <v>377</v>
      </c>
      <c r="B68">
        <v>11.2</v>
      </c>
    </row>
    <row r="69" spans="1:2" x14ac:dyDescent="0.3">
      <c r="A69" t="s">
        <v>378</v>
      </c>
      <c r="B69">
        <v>10</v>
      </c>
    </row>
    <row r="70" spans="1:2" x14ac:dyDescent="0.3">
      <c r="A70" t="s">
        <v>379</v>
      </c>
      <c r="B70">
        <v>10</v>
      </c>
    </row>
    <row r="71" spans="1:2" x14ac:dyDescent="0.3">
      <c r="A71" t="s">
        <v>380</v>
      </c>
      <c r="B71">
        <v>11.5</v>
      </c>
    </row>
    <row r="72" spans="1:2" x14ac:dyDescent="0.3">
      <c r="A72" t="s">
        <v>381</v>
      </c>
      <c r="B72">
        <v>11.4</v>
      </c>
    </row>
    <row r="73" spans="1:2" x14ac:dyDescent="0.3">
      <c r="A73" t="s">
        <v>382</v>
      </c>
      <c r="B73">
        <v>11.1</v>
      </c>
    </row>
    <row r="74" spans="1:2" x14ac:dyDescent="0.3">
      <c r="A74" t="s">
        <v>383</v>
      </c>
      <c r="B74">
        <v>10.4</v>
      </c>
    </row>
    <row r="75" spans="1:2" x14ac:dyDescent="0.3">
      <c r="A75" t="s">
        <v>384</v>
      </c>
      <c r="B75">
        <v>10.199999999999999</v>
      </c>
    </row>
    <row r="76" spans="1:2" x14ac:dyDescent="0.3">
      <c r="A76" t="s">
        <v>385</v>
      </c>
      <c r="B76">
        <v>10</v>
      </c>
    </row>
    <row r="77" spans="1:2" x14ac:dyDescent="0.3">
      <c r="A77" t="s">
        <v>386</v>
      </c>
      <c r="B77">
        <v>11</v>
      </c>
    </row>
    <row r="78" spans="1:2" x14ac:dyDescent="0.3">
      <c r="A78" t="s">
        <v>387</v>
      </c>
      <c r="B78">
        <v>10.199999999999999</v>
      </c>
    </row>
    <row r="79" spans="1:2" x14ac:dyDescent="0.3">
      <c r="A79" t="s">
        <v>388</v>
      </c>
      <c r="B79">
        <v>11.5</v>
      </c>
    </row>
    <row r="80" spans="1:2" x14ac:dyDescent="0.3">
      <c r="A80" t="s">
        <v>389</v>
      </c>
      <c r="B80">
        <v>11.6</v>
      </c>
    </row>
    <row r="81" spans="1:2" x14ac:dyDescent="0.3">
      <c r="A81" t="s">
        <v>390</v>
      </c>
      <c r="B81">
        <v>9.9</v>
      </c>
    </row>
    <row r="82" spans="1:2" x14ac:dyDescent="0.3">
      <c r="A82" t="s">
        <v>391</v>
      </c>
      <c r="B82">
        <v>11.4</v>
      </c>
    </row>
    <row r="83" spans="1:2" x14ac:dyDescent="0.3">
      <c r="A83" t="s">
        <v>392</v>
      </c>
      <c r="B83">
        <v>10.8</v>
      </c>
    </row>
    <row r="84" spans="1:2" x14ac:dyDescent="0.3">
      <c r="A84" t="s">
        <v>393</v>
      </c>
      <c r="B84">
        <v>11.5</v>
      </c>
    </row>
    <row r="85" spans="1:2" x14ac:dyDescent="0.3">
      <c r="A85" t="s">
        <v>394</v>
      </c>
      <c r="B85">
        <v>9.8000000000000007</v>
      </c>
    </row>
    <row r="86" spans="1:2" x14ac:dyDescent="0.3">
      <c r="A86" t="s">
        <v>395</v>
      </c>
      <c r="B86">
        <v>11</v>
      </c>
    </row>
    <row r="87" spans="1:2" x14ac:dyDescent="0.3">
      <c r="A87" t="s">
        <v>396</v>
      </c>
      <c r="B87">
        <v>10.199999999999999</v>
      </c>
    </row>
    <row r="88" spans="1:2" x14ac:dyDescent="0.3">
      <c r="A88" t="s">
        <v>397</v>
      </c>
      <c r="B88">
        <v>11.4</v>
      </c>
    </row>
    <row r="89" spans="1:2" x14ac:dyDescent="0.3">
      <c r="A89" t="s">
        <v>398</v>
      </c>
      <c r="B89">
        <v>11.7</v>
      </c>
    </row>
    <row r="90" spans="1:2" x14ac:dyDescent="0.3">
      <c r="A90" t="s">
        <v>399</v>
      </c>
      <c r="B90">
        <v>9.6999999999999993</v>
      </c>
    </row>
    <row r="91" spans="1:2" x14ac:dyDescent="0.3">
      <c r="A91" t="s">
        <v>400</v>
      </c>
      <c r="B91">
        <v>10</v>
      </c>
    </row>
    <row r="92" spans="1:2" x14ac:dyDescent="0.3">
      <c r="A92" t="s">
        <v>401</v>
      </c>
      <c r="B92">
        <v>11</v>
      </c>
    </row>
    <row r="93" spans="1:2" x14ac:dyDescent="0.3">
      <c r="A93" t="s">
        <v>402</v>
      </c>
      <c r="B93">
        <v>10.199999999999999</v>
      </c>
    </row>
    <row r="94" spans="1:2" x14ac:dyDescent="0.3">
      <c r="A94" t="s">
        <v>403</v>
      </c>
      <c r="B94">
        <v>10</v>
      </c>
    </row>
    <row r="95" spans="1:2" x14ac:dyDescent="0.3">
      <c r="A95" t="s">
        <v>404</v>
      </c>
      <c r="B95">
        <v>11</v>
      </c>
    </row>
    <row r="96" spans="1:2" x14ac:dyDescent="0.3">
      <c r="A96" t="s">
        <v>405</v>
      </c>
      <c r="B96">
        <v>10.9</v>
      </c>
    </row>
    <row r="97" spans="1:2" x14ac:dyDescent="0.3">
      <c r="A97" t="s">
        <v>406</v>
      </c>
      <c r="B97">
        <v>10.7</v>
      </c>
    </row>
    <row r="98" spans="1:2" x14ac:dyDescent="0.3">
      <c r="A98" t="s">
        <v>407</v>
      </c>
      <c r="B98">
        <v>11.3</v>
      </c>
    </row>
    <row r="99" spans="1:2" x14ac:dyDescent="0.3">
      <c r="A99" t="s">
        <v>408</v>
      </c>
      <c r="B99">
        <v>10.4</v>
      </c>
    </row>
    <row r="100" spans="1:2" x14ac:dyDescent="0.3">
      <c r="A100" t="s">
        <v>409</v>
      </c>
      <c r="B100">
        <v>11.5</v>
      </c>
    </row>
    <row r="101" spans="1:2" x14ac:dyDescent="0.3">
      <c r="A101" t="s">
        <v>410</v>
      </c>
      <c r="B101">
        <v>9.9</v>
      </c>
    </row>
    <row r="102" spans="1:2" x14ac:dyDescent="0.3">
      <c r="A102" t="s">
        <v>411</v>
      </c>
      <c r="B102">
        <v>10.7</v>
      </c>
    </row>
    <row r="103" spans="1:2" x14ac:dyDescent="0.3">
      <c r="A103" t="s">
        <v>412</v>
      </c>
      <c r="B103">
        <v>10.9</v>
      </c>
    </row>
    <row r="104" spans="1:2" x14ac:dyDescent="0.3">
      <c r="A104" t="s">
        <v>413</v>
      </c>
      <c r="B104">
        <v>10.8</v>
      </c>
    </row>
    <row r="105" spans="1:2" x14ac:dyDescent="0.3">
      <c r="A105" t="s">
        <v>414</v>
      </c>
      <c r="B105">
        <v>11.4</v>
      </c>
    </row>
    <row r="106" spans="1:2" x14ac:dyDescent="0.3">
      <c r="A106" t="s">
        <v>415</v>
      </c>
      <c r="B106">
        <v>10.9</v>
      </c>
    </row>
    <row r="107" spans="1:2" x14ac:dyDescent="0.3">
      <c r="A107" t="s">
        <v>416</v>
      </c>
      <c r="B107">
        <v>11.4</v>
      </c>
    </row>
    <row r="108" spans="1:2" x14ac:dyDescent="0.3">
      <c r="A108" t="s">
        <v>417</v>
      </c>
      <c r="B108">
        <v>11.4</v>
      </c>
    </row>
    <row r="109" spans="1:2" x14ac:dyDescent="0.3">
      <c r="A109" t="s">
        <v>418</v>
      </c>
      <c r="B109">
        <v>10.199999999999999</v>
      </c>
    </row>
    <row r="110" spans="1:2" x14ac:dyDescent="0.3">
      <c r="A110" t="s">
        <v>419</v>
      </c>
      <c r="B110">
        <v>11.2</v>
      </c>
    </row>
    <row r="111" spans="1:2" x14ac:dyDescent="0.3">
      <c r="A111" t="s">
        <v>420</v>
      </c>
      <c r="B111">
        <v>10.5</v>
      </c>
    </row>
    <row r="112" spans="1:2" x14ac:dyDescent="0.3">
      <c r="A112" t="s">
        <v>421</v>
      </c>
      <c r="B112">
        <v>11.8</v>
      </c>
    </row>
    <row r="113" spans="1:2" x14ac:dyDescent="0.3">
      <c r="A113" t="s">
        <v>422</v>
      </c>
      <c r="B113">
        <v>11.5</v>
      </c>
    </row>
    <row r="114" spans="1:2" x14ac:dyDescent="0.3">
      <c r="A114" t="s">
        <v>423</v>
      </c>
      <c r="B114">
        <v>10.3</v>
      </c>
    </row>
    <row r="115" spans="1:2" x14ac:dyDescent="0.3">
      <c r="A115" t="s">
        <v>424</v>
      </c>
      <c r="B115">
        <v>10.1</v>
      </c>
    </row>
    <row r="116" spans="1:2" x14ac:dyDescent="0.3">
      <c r="A116" t="s">
        <v>425</v>
      </c>
      <c r="B116">
        <v>10</v>
      </c>
    </row>
    <row r="117" spans="1:2" x14ac:dyDescent="0.3">
      <c r="A117" t="s">
        <v>426</v>
      </c>
      <c r="B117">
        <v>10.3</v>
      </c>
    </row>
    <row r="118" spans="1:2" x14ac:dyDescent="0.3">
      <c r="A118" t="s">
        <v>427</v>
      </c>
      <c r="B118">
        <v>11.1</v>
      </c>
    </row>
    <row r="119" spans="1:2" x14ac:dyDescent="0.3">
      <c r="A119" t="s">
        <v>428</v>
      </c>
      <c r="B119">
        <v>11</v>
      </c>
    </row>
    <row r="120" spans="1:2" x14ac:dyDescent="0.3">
      <c r="A120" t="s">
        <v>429</v>
      </c>
      <c r="B120">
        <v>9.9</v>
      </c>
    </row>
    <row r="121" spans="1:2" x14ac:dyDescent="0.3">
      <c r="A121" t="s">
        <v>430</v>
      </c>
      <c r="B121">
        <v>10.4</v>
      </c>
    </row>
    <row r="122" spans="1:2" x14ac:dyDescent="0.3">
      <c r="A122" t="s">
        <v>431</v>
      </c>
      <c r="B122">
        <v>11.6</v>
      </c>
    </row>
    <row r="123" spans="1:2" x14ac:dyDescent="0.3">
      <c r="A123" t="s">
        <v>432</v>
      </c>
      <c r="B123">
        <v>10.7</v>
      </c>
    </row>
    <row r="124" spans="1:2" x14ac:dyDescent="0.3">
      <c r="A124" t="s">
        <v>433</v>
      </c>
      <c r="B124">
        <v>10.5</v>
      </c>
    </row>
    <row r="125" spans="1:2" x14ac:dyDescent="0.3">
      <c r="A125" t="s">
        <v>434</v>
      </c>
      <c r="B125">
        <v>10.8</v>
      </c>
    </row>
    <row r="126" spans="1:2" x14ac:dyDescent="0.3">
      <c r="A126" t="s">
        <v>435</v>
      </c>
      <c r="B126">
        <v>9.8000000000000007</v>
      </c>
    </row>
    <row r="127" spans="1:2" x14ac:dyDescent="0.3">
      <c r="A127" t="s">
        <v>436</v>
      </c>
      <c r="B127">
        <v>10.199999999999999</v>
      </c>
    </row>
    <row r="128" spans="1:2" x14ac:dyDescent="0.3">
      <c r="A128" t="s">
        <v>437</v>
      </c>
      <c r="B128">
        <v>9.8000000000000007</v>
      </c>
    </row>
    <row r="129" spans="1:2" x14ac:dyDescent="0.3">
      <c r="A129" t="s">
        <v>438</v>
      </c>
      <c r="B129">
        <v>11.1</v>
      </c>
    </row>
    <row r="130" spans="1:2" x14ac:dyDescent="0.3">
      <c r="A130" t="s">
        <v>439</v>
      </c>
      <c r="B130">
        <v>10.9</v>
      </c>
    </row>
    <row r="131" spans="1:2" x14ac:dyDescent="0.3">
      <c r="A131" t="s">
        <v>440</v>
      </c>
      <c r="B131">
        <v>10</v>
      </c>
    </row>
    <row r="132" spans="1:2" x14ac:dyDescent="0.3">
      <c r="A132" t="s">
        <v>441</v>
      </c>
      <c r="B132">
        <v>10.5</v>
      </c>
    </row>
    <row r="133" spans="1:2" x14ac:dyDescent="0.3">
      <c r="A133" t="s">
        <v>442</v>
      </c>
      <c r="B133">
        <v>10.9</v>
      </c>
    </row>
    <row r="134" spans="1:2" x14ac:dyDescent="0.3">
      <c r="A134" t="s">
        <v>443</v>
      </c>
      <c r="B134">
        <v>11</v>
      </c>
    </row>
    <row r="135" spans="1:2" x14ac:dyDescent="0.3">
      <c r="A135" t="s">
        <v>444</v>
      </c>
      <c r="B135">
        <v>11.6</v>
      </c>
    </row>
    <row r="136" spans="1:2" x14ac:dyDescent="0.3">
      <c r="A136" t="s">
        <v>445</v>
      </c>
      <c r="B136">
        <v>9.9</v>
      </c>
    </row>
    <row r="137" spans="1:2" x14ac:dyDescent="0.3">
      <c r="A137" t="s">
        <v>446</v>
      </c>
      <c r="B137">
        <v>11.1</v>
      </c>
    </row>
    <row r="138" spans="1:2" x14ac:dyDescent="0.3">
      <c r="A138" t="s">
        <v>447</v>
      </c>
      <c r="B138">
        <v>11.4</v>
      </c>
    </row>
    <row r="139" spans="1:2" x14ac:dyDescent="0.3">
      <c r="A139" t="s">
        <v>448</v>
      </c>
      <c r="B139">
        <v>9.9</v>
      </c>
    </row>
    <row r="140" spans="1:2" x14ac:dyDescent="0.3">
      <c r="A140" t="s">
        <v>449</v>
      </c>
      <c r="B140">
        <v>10.7</v>
      </c>
    </row>
    <row r="141" spans="1:2" x14ac:dyDescent="0.3">
      <c r="A141" t="s">
        <v>450</v>
      </c>
      <c r="B141">
        <v>10.199999999999999</v>
      </c>
    </row>
    <row r="142" spans="1:2" x14ac:dyDescent="0.3">
      <c r="A142" t="s">
        <v>451</v>
      </c>
      <c r="B142">
        <v>11.3</v>
      </c>
    </row>
    <row r="143" spans="1:2" x14ac:dyDescent="0.3">
      <c r="A143" t="s">
        <v>452</v>
      </c>
      <c r="B143">
        <v>11</v>
      </c>
    </row>
    <row r="144" spans="1:2" x14ac:dyDescent="0.3">
      <c r="A144" t="s">
        <v>453</v>
      </c>
      <c r="B144">
        <v>10.6</v>
      </c>
    </row>
    <row r="145" spans="1:2" x14ac:dyDescent="0.3">
      <c r="A145" t="s">
        <v>454</v>
      </c>
      <c r="B145">
        <v>9.9</v>
      </c>
    </row>
    <row r="146" spans="1:2" x14ac:dyDescent="0.3">
      <c r="A146" t="s">
        <v>455</v>
      </c>
      <c r="B146">
        <v>11.4</v>
      </c>
    </row>
    <row r="147" spans="1:2" x14ac:dyDescent="0.3">
      <c r="A147" t="s">
        <v>456</v>
      </c>
      <c r="B147">
        <v>11.4</v>
      </c>
    </row>
    <row r="148" spans="1:2" x14ac:dyDescent="0.3">
      <c r="A148" t="s">
        <v>457</v>
      </c>
      <c r="B148">
        <v>11</v>
      </c>
    </row>
    <row r="149" spans="1:2" x14ac:dyDescent="0.3">
      <c r="A149" t="s">
        <v>458</v>
      </c>
      <c r="B149">
        <v>11.2</v>
      </c>
    </row>
    <row r="150" spans="1:2" x14ac:dyDescent="0.3">
      <c r="A150" t="s">
        <v>459</v>
      </c>
      <c r="B150">
        <v>11.2</v>
      </c>
    </row>
    <row r="151" spans="1:2" x14ac:dyDescent="0.3">
      <c r="A151" t="s">
        <v>460</v>
      </c>
      <c r="B151">
        <v>10.9</v>
      </c>
    </row>
    <row r="152" spans="1:2" x14ac:dyDescent="0.3">
      <c r="A152" t="s">
        <v>461</v>
      </c>
      <c r="B152">
        <v>10.199999999999999</v>
      </c>
    </row>
    <row r="153" spans="1:2" x14ac:dyDescent="0.3">
      <c r="A153" t="s">
        <v>462</v>
      </c>
      <c r="B153">
        <v>10.7</v>
      </c>
    </row>
    <row r="154" spans="1:2" x14ac:dyDescent="0.3">
      <c r="A154" t="s">
        <v>463</v>
      </c>
      <c r="B154">
        <v>11.1</v>
      </c>
    </row>
    <row r="155" spans="1:2" x14ac:dyDescent="0.3">
      <c r="A155" t="s">
        <v>464</v>
      </c>
      <c r="B155">
        <v>11.2</v>
      </c>
    </row>
    <row r="156" spans="1:2" x14ac:dyDescent="0.3">
      <c r="A156" t="s">
        <v>465</v>
      </c>
      <c r="B156">
        <v>10.3</v>
      </c>
    </row>
    <row r="157" spans="1:2" x14ac:dyDescent="0.3">
      <c r="A157" t="s">
        <v>466</v>
      </c>
      <c r="B157">
        <v>10.7</v>
      </c>
    </row>
    <row r="158" spans="1:2" x14ac:dyDescent="0.3">
      <c r="A158" t="s">
        <v>467</v>
      </c>
      <c r="B158">
        <v>11.5</v>
      </c>
    </row>
    <row r="159" spans="1:2" x14ac:dyDescent="0.3">
      <c r="A159" t="s">
        <v>468</v>
      </c>
      <c r="B159">
        <v>11.4</v>
      </c>
    </row>
    <row r="160" spans="1:2" x14ac:dyDescent="0.3">
      <c r="A160" t="s">
        <v>469</v>
      </c>
      <c r="B160">
        <v>9.8000000000000007</v>
      </c>
    </row>
    <row r="161" spans="1:2" x14ac:dyDescent="0.3">
      <c r="A161" t="s">
        <v>470</v>
      </c>
      <c r="B161">
        <v>11.4</v>
      </c>
    </row>
    <row r="162" spans="1:2" x14ac:dyDescent="0.3">
      <c r="A162" t="s">
        <v>471</v>
      </c>
      <c r="B162">
        <v>9.8000000000000007</v>
      </c>
    </row>
    <row r="163" spans="1:2" x14ac:dyDescent="0.3">
      <c r="A163" t="s">
        <v>472</v>
      </c>
      <c r="B163">
        <v>10.4</v>
      </c>
    </row>
    <row r="164" spans="1:2" x14ac:dyDescent="0.3">
      <c r="A164" t="s">
        <v>473</v>
      </c>
      <c r="B164">
        <v>11.3</v>
      </c>
    </row>
    <row r="165" spans="1:2" x14ac:dyDescent="0.3">
      <c r="A165" t="s">
        <v>474</v>
      </c>
      <c r="B165">
        <v>11.5</v>
      </c>
    </row>
    <row r="166" spans="1:2" x14ac:dyDescent="0.3">
      <c r="A166" t="s">
        <v>475</v>
      </c>
      <c r="B166">
        <v>11.8</v>
      </c>
    </row>
    <row r="167" spans="1:2" x14ac:dyDescent="0.3">
      <c r="A167" t="s">
        <v>476</v>
      </c>
      <c r="B167">
        <v>10.199999999999999</v>
      </c>
    </row>
    <row r="168" spans="1:2" x14ac:dyDescent="0.3">
      <c r="A168" t="s">
        <v>477</v>
      </c>
      <c r="B168">
        <v>10.8</v>
      </c>
    </row>
    <row r="169" spans="1:2" x14ac:dyDescent="0.3">
      <c r="A169" t="s">
        <v>478</v>
      </c>
      <c r="B169">
        <v>11</v>
      </c>
    </row>
    <row r="170" spans="1:2" x14ac:dyDescent="0.3">
      <c r="A170" t="s">
        <v>479</v>
      </c>
      <c r="B170">
        <v>11</v>
      </c>
    </row>
    <row r="171" spans="1:2" x14ac:dyDescent="0.3">
      <c r="A171" t="s">
        <v>480</v>
      </c>
      <c r="B171">
        <v>10.3</v>
      </c>
    </row>
    <row r="172" spans="1:2" x14ac:dyDescent="0.3">
      <c r="A172" t="s">
        <v>481</v>
      </c>
      <c r="B172">
        <v>10</v>
      </c>
    </row>
    <row r="173" spans="1:2" x14ac:dyDescent="0.3">
      <c r="A173" t="s">
        <v>482</v>
      </c>
      <c r="B173">
        <v>10.5</v>
      </c>
    </row>
    <row r="174" spans="1:2" x14ac:dyDescent="0.3">
      <c r="A174" t="s">
        <v>483</v>
      </c>
      <c r="B174">
        <v>9.9</v>
      </c>
    </row>
    <row r="175" spans="1:2" x14ac:dyDescent="0.3">
      <c r="A175" t="s">
        <v>484</v>
      </c>
      <c r="B175">
        <v>10</v>
      </c>
    </row>
    <row r="176" spans="1:2" x14ac:dyDescent="0.3">
      <c r="A176" t="s">
        <v>485</v>
      </c>
      <c r="B176">
        <v>10.7</v>
      </c>
    </row>
    <row r="177" spans="1:2" x14ac:dyDescent="0.3">
      <c r="A177" t="s">
        <v>486</v>
      </c>
      <c r="B177">
        <v>11.6</v>
      </c>
    </row>
    <row r="178" spans="1:2" x14ac:dyDescent="0.3">
      <c r="A178" t="s">
        <v>487</v>
      </c>
      <c r="B178">
        <v>10.9</v>
      </c>
    </row>
    <row r="179" spans="1:2" x14ac:dyDescent="0.3">
      <c r="A179" t="s">
        <v>488</v>
      </c>
      <c r="B179">
        <v>11</v>
      </c>
    </row>
    <row r="180" spans="1:2" x14ac:dyDescent="0.3">
      <c r="A180" t="s">
        <v>489</v>
      </c>
      <c r="B180">
        <v>10.8</v>
      </c>
    </row>
    <row r="181" spans="1:2" x14ac:dyDescent="0.3">
      <c r="A181" t="s">
        <v>490</v>
      </c>
      <c r="B181">
        <v>10.8</v>
      </c>
    </row>
    <row r="182" spans="1:2" x14ac:dyDescent="0.3">
      <c r="A182" t="s">
        <v>491</v>
      </c>
      <c r="B182">
        <v>10.6</v>
      </c>
    </row>
    <row r="183" spans="1:2" x14ac:dyDescent="0.3">
      <c r="A183" t="s">
        <v>492</v>
      </c>
      <c r="B183">
        <v>10.8</v>
      </c>
    </row>
    <row r="184" spans="1:2" x14ac:dyDescent="0.3">
      <c r="A184" t="s">
        <v>493</v>
      </c>
      <c r="B184">
        <v>11.5</v>
      </c>
    </row>
    <row r="185" spans="1:2" x14ac:dyDescent="0.3">
      <c r="A185" t="s">
        <v>494</v>
      </c>
      <c r="B185">
        <v>11.3</v>
      </c>
    </row>
    <row r="186" spans="1:2" x14ac:dyDescent="0.3">
      <c r="A186" t="s">
        <v>495</v>
      </c>
      <c r="B186">
        <v>10.6</v>
      </c>
    </row>
    <row r="187" spans="1:2" x14ac:dyDescent="0.3">
      <c r="A187" t="s">
        <v>496</v>
      </c>
      <c r="B187">
        <v>10.3</v>
      </c>
    </row>
    <row r="188" spans="1:2" x14ac:dyDescent="0.3">
      <c r="A188" t="s">
        <v>497</v>
      </c>
      <c r="B188">
        <v>11</v>
      </c>
    </row>
    <row r="189" spans="1:2" x14ac:dyDescent="0.3">
      <c r="A189" t="s">
        <v>498</v>
      </c>
      <c r="B189">
        <v>10.9</v>
      </c>
    </row>
    <row r="190" spans="1:2" x14ac:dyDescent="0.3">
      <c r="A190" t="s">
        <v>499</v>
      </c>
      <c r="B190">
        <v>11.1</v>
      </c>
    </row>
    <row r="191" spans="1:2" x14ac:dyDescent="0.3">
      <c r="A191" t="s">
        <v>500</v>
      </c>
      <c r="B191">
        <v>10.199999999999999</v>
      </c>
    </row>
    <row r="192" spans="1:2" x14ac:dyDescent="0.3">
      <c r="A192" t="s">
        <v>501</v>
      </c>
      <c r="B192">
        <v>10.7</v>
      </c>
    </row>
    <row r="193" spans="1:2" x14ac:dyDescent="0.3">
      <c r="A193" t="s">
        <v>502</v>
      </c>
      <c r="B193">
        <v>10.4</v>
      </c>
    </row>
    <row r="194" spans="1:2" x14ac:dyDescent="0.3">
      <c r="A194" t="s">
        <v>503</v>
      </c>
      <c r="B194">
        <v>11.3</v>
      </c>
    </row>
    <row r="195" spans="1:2" x14ac:dyDescent="0.3">
      <c r="A195" t="s">
        <v>504</v>
      </c>
      <c r="B195">
        <v>10.199999999999999</v>
      </c>
    </row>
    <row r="196" spans="1:2" x14ac:dyDescent="0.3">
      <c r="A196" t="s">
        <v>505</v>
      </c>
      <c r="B196">
        <v>11</v>
      </c>
    </row>
    <row r="197" spans="1:2" x14ac:dyDescent="0.3">
      <c r="A197" t="s">
        <v>506</v>
      </c>
      <c r="B197">
        <v>11.3</v>
      </c>
    </row>
    <row r="198" spans="1:2" x14ac:dyDescent="0.3">
      <c r="A198" t="s">
        <v>507</v>
      </c>
      <c r="B198">
        <v>10.8</v>
      </c>
    </row>
    <row r="199" spans="1:2" x14ac:dyDescent="0.3">
      <c r="A199" t="s">
        <v>508</v>
      </c>
      <c r="B199">
        <v>10.5</v>
      </c>
    </row>
    <row r="200" spans="1:2" x14ac:dyDescent="0.3">
      <c r="A200" t="s">
        <v>509</v>
      </c>
      <c r="B200">
        <v>11</v>
      </c>
    </row>
    <row r="201" spans="1:2" x14ac:dyDescent="0.3">
      <c r="A201" t="s">
        <v>510</v>
      </c>
      <c r="B201">
        <v>11.5</v>
      </c>
    </row>
    <row r="202" spans="1:2" x14ac:dyDescent="0.3">
      <c r="A202" t="s">
        <v>511</v>
      </c>
      <c r="B202">
        <v>11.1</v>
      </c>
    </row>
    <row r="203" spans="1:2" x14ac:dyDescent="0.3">
      <c r="A203" t="s">
        <v>512</v>
      </c>
      <c r="B203">
        <v>10.7</v>
      </c>
    </row>
    <row r="204" spans="1:2" x14ac:dyDescent="0.3">
      <c r="A204" t="s">
        <v>513</v>
      </c>
      <c r="B204">
        <v>13</v>
      </c>
    </row>
    <row r="205" spans="1:2" x14ac:dyDescent="0.3">
      <c r="A205" t="s">
        <v>514</v>
      </c>
      <c r="B205">
        <v>11.7</v>
      </c>
    </row>
    <row r="206" spans="1:2" x14ac:dyDescent="0.3">
      <c r="A206" t="s">
        <v>515</v>
      </c>
      <c r="B206">
        <v>9.9</v>
      </c>
    </row>
    <row r="207" spans="1:2" x14ac:dyDescent="0.3">
      <c r="A207" t="s">
        <v>516</v>
      </c>
      <c r="B207">
        <v>10.9</v>
      </c>
    </row>
    <row r="208" spans="1:2" x14ac:dyDescent="0.3">
      <c r="A208" t="s">
        <v>517</v>
      </c>
      <c r="B208">
        <v>11.3</v>
      </c>
    </row>
    <row r="209" spans="1:2" x14ac:dyDescent="0.3">
      <c r="A209" t="s">
        <v>519</v>
      </c>
      <c r="B209">
        <v>11.2</v>
      </c>
    </row>
    <row r="210" spans="1:2" x14ac:dyDescent="0.3">
      <c r="A210" t="s">
        <v>520</v>
      </c>
      <c r="B210">
        <v>10.4</v>
      </c>
    </row>
    <row r="211" spans="1:2" x14ac:dyDescent="0.3">
      <c r="A211" t="s">
        <v>521</v>
      </c>
      <c r="B211">
        <v>11.3</v>
      </c>
    </row>
    <row r="212" spans="1:2" x14ac:dyDescent="0.3">
      <c r="A212" t="s">
        <v>522</v>
      </c>
      <c r="B212">
        <v>10.4</v>
      </c>
    </row>
    <row r="213" spans="1:2" x14ac:dyDescent="0.3">
      <c r="A213" t="s">
        <v>523</v>
      </c>
      <c r="B213">
        <v>13.1</v>
      </c>
    </row>
    <row r="214" spans="1:2" x14ac:dyDescent="0.3">
      <c r="A214" t="s">
        <v>524</v>
      </c>
      <c r="B214">
        <v>10.7</v>
      </c>
    </row>
    <row r="215" spans="1:2" x14ac:dyDescent="0.3">
      <c r="A215" t="s">
        <v>525</v>
      </c>
      <c r="B215">
        <v>11.1</v>
      </c>
    </row>
    <row r="216" spans="1:2" x14ac:dyDescent="0.3">
      <c r="A216" t="s">
        <v>526</v>
      </c>
      <c r="B216">
        <v>10.6</v>
      </c>
    </row>
    <row r="217" spans="1:2" x14ac:dyDescent="0.3">
      <c r="A217" t="s">
        <v>527</v>
      </c>
      <c r="B217">
        <v>10.4</v>
      </c>
    </row>
    <row r="218" spans="1:2" x14ac:dyDescent="0.3">
      <c r="A218" t="s">
        <v>528</v>
      </c>
      <c r="B218">
        <v>10.8</v>
      </c>
    </row>
    <row r="219" spans="1:2" x14ac:dyDescent="0.3">
      <c r="A219" t="s">
        <v>529</v>
      </c>
      <c r="B219">
        <v>10.5</v>
      </c>
    </row>
    <row r="220" spans="1:2" x14ac:dyDescent="0.3">
      <c r="A220" t="s">
        <v>530</v>
      </c>
      <c r="B220">
        <v>11.2</v>
      </c>
    </row>
    <row r="221" spans="1:2" x14ac:dyDescent="0.3">
      <c r="A221" t="s">
        <v>531</v>
      </c>
      <c r="B221">
        <v>11.1</v>
      </c>
    </row>
    <row r="222" spans="1:2" x14ac:dyDescent="0.3">
      <c r="A222" t="s">
        <v>532</v>
      </c>
      <c r="B222">
        <v>11.3</v>
      </c>
    </row>
    <row r="223" spans="1:2" x14ac:dyDescent="0.3">
      <c r="A223" t="s">
        <v>533</v>
      </c>
      <c r="B223">
        <v>11</v>
      </c>
    </row>
    <row r="224" spans="1:2" x14ac:dyDescent="0.3">
      <c r="A224" t="s">
        <v>534</v>
      </c>
      <c r="B224">
        <v>10.199999999999999</v>
      </c>
    </row>
    <row r="225" spans="1:2" x14ac:dyDescent="0.3">
      <c r="A225" t="s">
        <v>535</v>
      </c>
      <c r="B225">
        <v>11.5</v>
      </c>
    </row>
    <row r="226" spans="1:2" x14ac:dyDescent="0.3">
      <c r="A226" t="s">
        <v>536</v>
      </c>
      <c r="B226">
        <v>11</v>
      </c>
    </row>
    <row r="227" spans="1:2" x14ac:dyDescent="0.3">
      <c r="A227" t="s">
        <v>537</v>
      </c>
      <c r="B227">
        <v>10.5</v>
      </c>
    </row>
    <row r="228" spans="1:2" x14ac:dyDescent="0.3">
      <c r="A228" t="s">
        <v>538</v>
      </c>
      <c r="B228">
        <v>10.5</v>
      </c>
    </row>
    <row r="229" spans="1:2" x14ac:dyDescent="0.3">
      <c r="A229" t="s">
        <v>539</v>
      </c>
      <c r="B229">
        <v>10.7</v>
      </c>
    </row>
    <row r="230" spans="1:2" x14ac:dyDescent="0.3">
      <c r="A230" t="s">
        <v>540</v>
      </c>
      <c r="B230">
        <v>10.4</v>
      </c>
    </row>
    <row r="231" spans="1:2" x14ac:dyDescent="0.3">
      <c r="A231" t="s">
        <v>541</v>
      </c>
      <c r="B231">
        <v>11.2</v>
      </c>
    </row>
    <row r="232" spans="1:2" x14ac:dyDescent="0.3">
      <c r="A232" t="s">
        <v>542</v>
      </c>
      <c r="B232">
        <v>11.3</v>
      </c>
    </row>
    <row r="233" spans="1:2" x14ac:dyDescent="0.3">
      <c r="A233" t="s">
        <v>543</v>
      </c>
      <c r="B233">
        <v>10.1</v>
      </c>
    </row>
    <row r="234" spans="1:2" x14ac:dyDescent="0.3">
      <c r="A234" t="s">
        <v>544</v>
      </c>
      <c r="B234">
        <v>10.5</v>
      </c>
    </row>
    <row r="235" spans="1:2" x14ac:dyDescent="0.3">
      <c r="A235" t="s">
        <v>545</v>
      </c>
      <c r="B235">
        <v>10.4</v>
      </c>
    </row>
    <row r="236" spans="1:2" x14ac:dyDescent="0.3">
      <c r="A236" s="164" t="s">
        <v>546</v>
      </c>
      <c r="B236">
        <v>11.4</v>
      </c>
    </row>
    <row r="237" spans="1:2" x14ac:dyDescent="0.3">
      <c r="A237" t="s">
        <v>547</v>
      </c>
      <c r="B237">
        <v>10</v>
      </c>
    </row>
    <row r="238" spans="1:2" x14ac:dyDescent="0.3">
      <c r="A238" t="s">
        <v>548</v>
      </c>
      <c r="B238">
        <v>10.7</v>
      </c>
    </row>
    <row r="239" spans="1:2" x14ac:dyDescent="0.3">
      <c r="A239" t="s">
        <v>549</v>
      </c>
      <c r="B239">
        <v>11.5</v>
      </c>
    </row>
    <row r="240" spans="1:2" x14ac:dyDescent="0.3">
      <c r="A240" t="s">
        <v>550</v>
      </c>
      <c r="B240">
        <v>10.8</v>
      </c>
    </row>
    <row r="241" spans="1:2" x14ac:dyDescent="0.3">
      <c r="A241" t="s">
        <v>551</v>
      </c>
      <c r="B241">
        <v>11.3</v>
      </c>
    </row>
    <row r="242" spans="1:2" x14ac:dyDescent="0.3">
      <c r="A242" t="s">
        <v>552</v>
      </c>
      <c r="B242">
        <v>10.9</v>
      </c>
    </row>
    <row r="243" spans="1:2" x14ac:dyDescent="0.3">
      <c r="A243" t="s">
        <v>553</v>
      </c>
      <c r="B243">
        <v>11.9</v>
      </c>
    </row>
    <row r="244" spans="1:2" x14ac:dyDescent="0.3">
      <c r="A244" t="s">
        <v>554</v>
      </c>
      <c r="B244">
        <v>11</v>
      </c>
    </row>
    <row r="245" spans="1:2" x14ac:dyDescent="0.3">
      <c r="A245" t="s">
        <v>555</v>
      </c>
      <c r="B245">
        <v>10.199999999999999</v>
      </c>
    </row>
    <row r="246" spans="1:2" x14ac:dyDescent="0.3">
      <c r="A246" t="s">
        <v>556</v>
      </c>
      <c r="B246">
        <v>10</v>
      </c>
    </row>
    <row r="247" spans="1:2" x14ac:dyDescent="0.3">
      <c r="A247" t="s">
        <v>557</v>
      </c>
      <c r="B247">
        <v>11.4</v>
      </c>
    </row>
    <row r="248" spans="1:2" x14ac:dyDescent="0.3">
      <c r="A248" t="s">
        <v>558</v>
      </c>
      <c r="B248">
        <v>11.5</v>
      </c>
    </row>
    <row r="249" spans="1:2" x14ac:dyDescent="0.3">
      <c r="A249" t="s">
        <v>559</v>
      </c>
      <c r="B249">
        <v>10.199999999999999</v>
      </c>
    </row>
    <row r="250" spans="1:2" x14ac:dyDescent="0.3">
      <c r="A250" t="s">
        <v>560</v>
      </c>
      <c r="B250">
        <v>10.1</v>
      </c>
    </row>
    <row r="251" spans="1:2" x14ac:dyDescent="0.3">
      <c r="A251" t="s">
        <v>561</v>
      </c>
      <c r="B251">
        <v>10.1</v>
      </c>
    </row>
    <row r="252" spans="1:2" x14ac:dyDescent="0.3">
      <c r="A252" s="164" t="s">
        <v>562</v>
      </c>
      <c r="B252">
        <v>10.8</v>
      </c>
    </row>
    <row r="253" spans="1:2" x14ac:dyDescent="0.3">
      <c r="A253" t="s">
        <v>563</v>
      </c>
      <c r="B253">
        <v>11.3</v>
      </c>
    </row>
    <row r="254" spans="1:2" x14ac:dyDescent="0.3">
      <c r="A254" t="s">
        <v>564</v>
      </c>
      <c r="B254">
        <v>10.1</v>
      </c>
    </row>
    <row r="255" spans="1:2" x14ac:dyDescent="0.3">
      <c r="A255" t="s">
        <v>565</v>
      </c>
      <c r="B255">
        <v>11</v>
      </c>
    </row>
    <row r="256" spans="1:2" x14ac:dyDescent="0.3">
      <c r="A256" t="s">
        <v>566</v>
      </c>
      <c r="B256">
        <v>11.5</v>
      </c>
    </row>
    <row r="257" spans="1:2" x14ac:dyDescent="0.3">
      <c r="A257" t="s">
        <v>567</v>
      </c>
      <c r="B257">
        <v>10.8</v>
      </c>
    </row>
    <row r="258" spans="1:2" x14ac:dyDescent="0.3">
      <c r="A258" t="s">
        <v>568</v>
      </c>
      <c r="B258">
        <v>10.7</v>
      </c>
    </row>
    <row r="259" spans="1:2" x14ac:dyDescent="0.3">
      <c r="A259" t="s">
        <v>569</v>
      </c>
      <c r="B259">
        <v>10.7</v>
      </c>
    </row>
    <row r="260" spans="1:2" x14ac:dyDescent="0.3">
      <c r="A260" t="s">
        <v>570</v>
      </c>
      <c r="B260">
        <v>11.2</v>
      </c>
    </row>
    <row r="261" spans="1:2" x14ac:dyDescent="0.3">
      <c r="A261" t="s">
        <v>571</v>
      </c>
      <c r="B261">
        <v>10.7</v>
      </c>
    </row>
    <row r="262" spans="1:2" x14ac:dyDescent="0.3">
      <c r="A262" t="s">
        <v>572</v>
      </c>
      <c r="B262">
        <v>11</v>
      </c>
    </row>
    <row r="263" spans="1:2" x14ac:dyDescent="0.3">
      <c r="A263" t="s">
        <v>573</v>
      </c>
      <c r="B263">
        <v>11.1</v>
      </c>
    </row>
    <row r="264" spans="1:2" x14ac:dyDescent="0.3">
      <c r="A264" s="164" t="s">
        <v>574</v>
      </c>
      <c r="B264">
        <v>10.4</v>
      </c>
    </row>
    <row r="265" spans="1:2" x14ac:dyDescent="0.3">
      <c r="A265" t="s">
        <v>575</v>
      </c>
      <c r="B265">
        <v>10.199999999999999</v>
      </c>
    </row>
    <row r="266" spans="1:2" x14ac:dyDescent="0.3">
      <c r="A266" t="s">
        <v>576</v>
      </c>
      <c r="B266">
        <v>11.1</v>
      </c>
    </row>
    <row r="267" spans="1:2" x14ac:dyDescent="0.3">
      <c r="A267" t="s">
        <v>577</v>
      </c>
      <c r="B267">
        <v>10.9</v>
      </c>
    </row>
    <row r="268" spans="1:2" x14ac:dyDescent="0.3">
      <c r="A268" t="s">
        <v>578</v>
      </c>
      <c r="B268">
        <v>10.4</v>
      </c>
    </row>
    <row r="269" spans="1:2" x14ac:dyDescent="0.3">
      <c r="A269" t="s">
        <v>579</v>
      </c>
      <c r="B269">
        <v>11.5</v>
      </c>
    </row>
    <row r="270" spans="1:2" x14ac:dyDescent="0.3">
      <c r="A270" t="s">
        <v>580</v>
      </c>
      <c r="B270">
        <v>10.5</v>
      </c>
    </row>
    <row r="271" spans="1:2" x14ac:dyDescent="0.3">
      <c r="A271" s="164" t="s">
        <v>581</v>
      </c>
      <c r="B271">
        <v>11.4</v>
      </c>
    </row>
    <row r="272" spans="1:2" x14ac:dyDescent="0.3">
      <c r="A272" s="164" t="s">
        <v>582</v>
      </c>
      <c r="B272">
        <v>11</v>
      </c>
    </row>
    <row r="273" spans="1:2" x14ac:dyDescent="0.3">
      <c r="A273" s="164" t="s">
        <v>583</v>
      </c>
      <c r="B273">
        <v>10.5</v>
      </c>
    </row>
    <row r="274" spans="1:2" x14ac:dyDescent="0.3">
      <c r="A274" t="s">
        <v>584</v>
      </c>
      <c r="B274">
        <v>11.4</v>
      </c>
    </row>
    <row r="275" spans="1:2" x14ac:dyDescent="0.3">
      <c r="A275" t="s">
        <v>585</v>
      </c>
      <c r="B275">
        <v>10.5</v>
      </c>
    </row>
    <row r="276" spans="1:2" x14ac:dyDescent="0.3">
      <c r="A276" t="s">
        <v>586</v>
      </c>
      <c r="B276">
        <v>11.1</v>
      </c>
    </row>
    <row r="277" spans="1:2" x14ac:dyDescent="0.3">
      <c r="A277" t="s">
        <v>587</v>
      </c>
      <c r="B277">
        <v>11.1</v>
      </c>
    </row>
    <row r="278" spans="1:2" x14ac:dyDescent="0.3">
      <c r="A278" t="s">
        <v>588</v>
      </c>
      <c r="B278">
        <v>10.3</v>
      </c>
    </row>
    <row r="279" spans="1:2" x14ac:dyDescent="0.3">
      <c r="A279" t="s">
        <v>589</v>
      </c>
      <c r="B279">
        <v>10.6</v>
      </c>
    </row>
    <row r="280" spans="1:2" x14ac:dyDescent="0.3">
      <c r="A280" t="s">
        <v>590</v>
      </c>
      <c r="B280">
        <v>11</v>
      </c>
    </row>
    <row r="281" spans="1:2" x14ac:dyDescent="0.3">
      <c r="A281" t="s">
        <v>591</v>
      </c>
      <c r="B281">
        <v>10</v>
      </c>
    </row>
    <row r="282" spans="1:2" x14ac:dyDescent="0.3">
      <c r="A282" t="s">
        <v>592</v>
      </c>
      <c r="B282">
        <v>10.8</v>
      </c>
    </row>
    <row r="283" spans="1:2" x14ac:dyDescent="0.3">
      <c r="A283" t="s">
        <v>593</v>
      </c>
      <c r="B283">
        <v>10.5</v>
      </c>
    </row>
    <row r="284" spans="1:2" x14ac:dyDescent="0.3">
      <c r="A284" t="s">
        <v>594</v>
      </c>
      <c r="B284">
        <v>10.6</v>
      </c>
    </row>
    <row r="285" spans="1:2" x14ac:dyDescent="0.3">
      <c r="A285" t="s">
        <v>595</v>
      </c>
      <c r="B285">
        <v>11</v>
      </c>
    </row>
    <row r="286" spans="1:2" x14ac:dyDescent="0.3">
      <c r="A286" t="s">
        <v>596</v>
      </c>
      <c r="B286">
        <v>10.3</v>
      </c>
    </row>
    <row r="287" spans="1:2" x14ac:dyDescent="0.3">
      <c r="A287" t="s">
        <v>597</v>
      </c>
      <c r="B287">
        <v>9.8000000000000007</v>
      </c>
    </row>
    <row r="288" spans="1:2" x14ac:dyDescent="0.3">
      <c r="A288" t="s">
        <v>598</v>
      </c>
      <c r="B288">
        <v>11.4</v>
      </c>
    </row>
    <row r="289" spans="1:2" x14ac:dyDescent="0.3">
      <c r="A289" t="s">
        <v>599</v>
      </c>
      <c r="B289">
        <v>11.2</v>
      </c>
    </row>
    <row r="290" spans="1:2" x14ac:dyDescent="0.3">
      <c r="A290" t="s">
        <v>600</v>
      </c>
      <c r="B290">
        <v>11.2</v>
      </c>
    </row>
    <row r="291" spans="1:2" x14ac:dyDescent="0.3">
      <c r="A291" t="s">
        <v>601</v>
      </c>
      <c r="B291">
        <v>10.5</v>
      </c>
    </row>
    <row r="292" spans="1:2" x14ac:dyDescent="0.3">
      <c r="A292" t="s">
        <v>602</v>
      </c>
      <c r="B292">
        <v>11.1</v>
      </c>
    </row>
    <row r="293" spans="1:2" x14ac:dyDescent="0.3">
      <c r="A293" t="s">
        <v>603</v>
      </c>
      <c r="B293">
        <v>10.8</v>
      </c>
    </row>
    <row r="294" spans="1:2" x14ac:dyDescent="0.3">
      <c r="A294" t="s">
        <v>604</v>
      </c>
      <c r="B294">
        <v>10</v>
      </c>
    </row>
    <row r="295" spans="1:2" x14ac:dyDescent="0.3">
      <c r="A295" t="s">
        <v>605</v>
      </c>
      <c r="B295">
        <v>13.2</v>
      </c>
    </row>
    <row r="296" spans="1:2" x14ac:dyDescent="0.3">
      <c r="A296" t="s">
        <v>606</v>
      </c>
      <c r="B296">
        <v>10.9</v>
      </c>
    </row>
    <row r="297" spans="1:2" x14ac:dyDescent="0.3">
      <c r="A297" t="s">
        <v>607</v>
      </c>
      <c r="B297">
        <v>10.6</v>
      </c>
    </row>
    <row r="298" spans="1:2" x14ac:dyDescent="0.3">
      <c r="A298" t="s">
        <v>608</v>
      </c>
      <c r="B298">
        <v>10.8</v>
      </c>
    </row>
    <row r="299" spans="1:2" x14ac:dyDescent="0.3">
      <c r="A299" t="s">
        <v>609</v>
      </c>
      <c r="B299">
        <v>12.7</v>
      </c>
    </row>
    <row r="300" spans="1:2" x14ac:dyDescent="0.3">
      <c r="A300" t="s">
        <v>610</v>
      </c>
      <c r="B300">
        <v>10.1</v>
      </c>
    </row>
    <row r="301" spans="1:2" x14ac:dyDescent="0.3">
      <c r="A301" t="s">
        <v>611</v>
      </c>
      <c r="B301">
        <v>10.5</v>
      </c>
    </row>
    <row r="302" spans="1:2" x14ac:dyDescent="0.3">
      <c r="A302" t="s">
        <v>612</v>
      </c>
      <c r="B302">
        <v>9.8000000000000007</v>
      </c>
    </row>
    <row r="303" spans="1:2" x14ac:dyDescent="0.3">
      <c r="A303" t="s">
        <v>613</v>
      </c>
      <c r="B303">
        <v>10.3</v>
      </c>
    </row>
    <row r="304" spans="1:2" x14ac:dyDescent="0.3">
      <c r="A304" t="s">
        <v>614</v>
      </c>
      <c r="B304">
        <v>13.3</v>
      </c>
    </row>
  </sheetData>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I53"/>
  <sheetViews>
    <sheetView topLeftCell="A4" workbookViewId="0">
      <selection activeCell="G15" sqref="G15"/>
    </sheetView>
  </sheetViews>
  <sheetFormatPr baseColWidth="10" defaultRowHeight="14.4" x14ac:dyDescent="0.3"/>
  <cols>
    <col min="1" max="1" width="38.109375" customWidth="1"/>
    <col min="2" max="2" width="8.6640625" customWidth="1"/>
    <col min="3" max="5" width="8.6640625" style="259" customWidth="1"/>
    <col min="6" max="6" width="8.6640625" style="251" customWidth="1"/>
    <col min="7" max="7" width="8.6640625" style="259" customWidth="1"/>
    <col min="8" max="12" width="8.6640625" customWidth="1"/>
    <col min="13" max="13" width="8.6640625" style="259" customWidth="1"/>
    <col min="14" max="15" width="8.6640625" customWidth="1"/>
  </cols>
  <sheetData>
    <row r="1" spans="1:35" s="164" customFormat="1" x14ac:dyDescent="0.3">
      <c r="C1" s="259"/>
      <c r="D1" s="259"/>
      <c r="E1" s="259"/>
      <c r="F1" s="251"/>
      <c r="G1" s="259"/>
      <c r="M1" s="259"/>
    </row>
    <row r="2" spans="1:35" s="164" customFormat="1" x14ac:dyDescent="0.3">
      <c r="C2" s="259"/>
      <c r="D2" s="259"/>
      <c r="E2" s="259"/>
      <c r="F2" s="251"/>
      <c r="G2" s="259"/>
      <c r="H2" s="164" t="s">
        <v>209</v>
      </c>
      <c r="M2" s="259"/>
    </row>
    <row r="3" spans="1:35" s="73" customFormat="1" ht="21.6" thickBot="1" x14ac:dyDescent="0.35">
      <c r="B3" s="310" t="s">
        <v>180</v>
      </c>
      <c r="C3" s="310"/>
      <c r="D3" s="310"/>
      <c r="E3" s="310"/>
      <c r="F3" s="310"/>
      <c r="G3" s="310"/>
      <c r="H3" s="310"/>
      <c r="I3" s="310"/>
      <c r="J3" s="310"/>
      <c r="K3" s="310"/>
      <c r="L3" s="310"/>
      <c r="M3" s="310"/>
      <c r="N3" s="310"/>
      <c r="O3" s="310"/>
      <c r="P3" s="310"/>
    </row>
    <row r="4" spans="1:35" s="20" customFormat="1" ht="79.95" customHeight="1" thickTop="1" thickBot="1" x14ac:dyDescent="0.4">
      <c r="A4" s="78" t="s">
        <v>166</v>
      </c>
      <c r="B4" s="266" t="s">
        <v>305</v>
      </c>
      <c r="C4" s="266" t="s">
        <v>310</v>
      </c>
      <c r="D4" s="266" t="s">
        <v>306</v>
      </c>
      <c r="E4" s="266" t="s">
        <v>172</v>
      </c>
      <c r="F4" s="258" t="s">
        <v>302</v>
      </c>
      <c r="G4" s="266" t="s">
        <v>304</v>
      </c>
      <c r="H4" s="82" t="s">
        <v>170</v>
      </c>
      <c r="I4" s="81" t="s">
        <v>175</v>
      </c>
      <c r="J4" s="80" t="s">
        <v>171</v>
      </c>
      <c r="K4" s="261" t="s">
        <v>303</v>
      </c>
      <c r="L4" s="80" t="s">
        <v>174</v>
      </c>
      <c r="M4" s="266" t="s">
        <v>211</v>
      </c>
      <c r="N4" s="82" t="s">
        <v>169</v>
      </c>
      <c r="O4" s="82" t="s">
        <v>173</v>
      </c>
      <c r="P4" s="74"/>
      <c r="Q4" s="74"/>
      <c r="R4" s="311"/>
      <c r="S4" s="311"/>
      <c r="T4" s="74"/>
      <c r="U4" s="74"/>
      <c r="V4" s="22"/>
      <c r="W4" s="314" t="s">
        <v>102</v>
      </c>
      <c r="X4" s="315"/>
      <c r="Y4" s="315"/>
      <c r="Z4" s="315"/>
      <c r="AA4" s="315"/>
      <c r="AB4" s="315"/>
      <c r="AC4" s="315"/>
      <c r="AD4" s="315"/>
      <c r="AE4" s="315"/>
      <c r="AF4" s="315"/>
      <c r="AG4" s="315"/>
      <c r="AH4" s="315"/>
      <c r="AI4" s="316"/>
    </row>
    <row r="5" spans="1:35" ht="18.600000000000001" thickBot="1" x14ac:dyDescent="0.4">
      <c r="A5" s="253" t="s">
        <v>95</v>
      </c>
      <c r="B5" s="86">
        <v>13.5</v>
      </c>
      <c r="C5" s="267">
        <v>13.5</v>
      </c>
      <c r="D5" s="267">
        <v>13.5</v>
      </c>
      <c r="E5" s="267">
        <v>11.5</v>
      </c>
      <c r="F5" s="267">
        <v>11.5</v>
      </c>
      <c r="G5" s="267">
        <v>11.5</v>
      </c>
      <c r="H5" s="86">
        <v>11.5</v>
      </c>
      <c r="I5" s="86">
        <v>11.5</v>
      </c>
      <c r="J5" s="86">
        <v>11.5</v>
      </c>
      <c r="K5" s="262">
        <v>11.5</v>
      </c>
      <c r="L5" s="86">
        <v>11.5</v>
      </c>
      <c r="M5" s="267">
        <v>11.5</v>
      </c>
      <c r="N5" s="86">
        <v>11.5</v>
      </c>
      <c r="O5" s="86">
        <v>11.5</v>
      </c>
      <c r="P5" s="24"/>
      <c r="Q5" s="24"/>
      <c r="R5" s="75"/>
      <c r="S5" s="24"/>
      <c r="T5" s="74"/>
      <c r="U5" s="74"/>
      <c r="V5" s="22"/>
      <c r="W5" s="26"/>
      <c r="X5" s="317" t="s">
        <v>103</v>
      </c>
      <c r="Y5" s="318"/>
      <c r="Z5" s="319" t="s">
        <v>104</v>
      </c>
      <c r="AA5" s="320"/>
      <c r="AB5" s="321"/>
      <c r="AC5" s="322" t="s">
        <v>105</v>
      </c>
      <c r="AD5" s="320"/>
      <c r="AE5" s="323"/>
      <c r="AF5" s="319" t="s">
        <v>106</v>
      </c>
      <c r="AG5" s="320"/>
      <c r="AH5" s="320"/>
      <c r="AI5" s="27" t="s">
        <v>107</v>
      </c>
    </row>
    <row r="6" spans="1:35" s="259" customFormat="1" ht="18" x14ac:dyDescent="0.35">
      <c r="A6" s="253" t="s">
        <v>615</v>
      </c>
      <c r="B6" s="267">
        <v>13.5</v>
      </c>
      <c r="C6" s="267">
        <v>13.5</v>
      </c>
      <c r="D6" s="267">
        <v>13.5</v>
      </c>
      <c r="E6" s="267">
        <v>11.5</v>
      </c>
      <c r="F6" s="267">
        <v>11.5</v>
      </c>
      <c r="G6" s="267">
        <v>11.5</v>
      </c>
      <c r="H6" s="267">
        <v>11.5</v>
      </c>
      <c r="I6" s="267">
        <v>11.5</v>
      </c>
      <c r="J6" s="267">
        <v>11.5</v>
      </c>
      <c r="K6" s="267">
        <v>11.5</v>
      </c>
      <c r="L6" s="267">
        <v>11.5</v>
      </c>
      <c r="M6" s="267">
        <v>11.5</v>
      </c>
      <c r="N6" s="267">
        <v>11.5</v>
      </c>
      <c r="O6" s="267">
        <v>11.5</v>
      </c>
      <c r="P6" s="24"/>
      <c r="Q6" s="24"/>
      <c r="R6" s="281"/>
      <c r="S6" s="24"/>
      <c r="T6" s="260"/>
      <c r="U6" s="260"/>
      <c r="W6" s="60"/>
      <c r="X6" s="282"/>
      <c r="Y6" s="283"/>
      <c r="Z6" s="284"/>
      <c r="AA6" s="285"/>
      <c r="AB6" s="286"/>
      <c r="AC6" s="287"/>
      <c r="AD6" s="285"/>
      <c r="AE6" s="288"/>
      <c r="AF6" s="284"/>
      <c r="AG6" s="285"/>
      <c r="AH6" s="285"/>
      <c r="AI6" s="289"/>
    </row>
    <row r="7" spans="1:35" ht="18" customHeight="1" x14ac:dyDescent="0.35">
      <c r="A7" s="253" t="s">
        <v>93</v>
      </c>
      <c r="B7" s="86">
        <v>13.5</v>
      </c>
      <c r="C7" s="267">
        <v>13.5</v>
      </c>
      <c r="D7" s="267">
        <v>13.5</v>
      </c>
      <c r="E7" s="267">
        <v>11.5</v>
      </c>
      <c r="F7" s="267">
        <v>11.5</v>
      </c>
      <c r="G7" s="267">
        <v>11.5</v>
      </c>
      <c r="H7" s="86">
        <v>11.5</v>
      </c>
      <c r="I7" s="86">
        <v>11.5</v>
      </c>
      <c r="J7" s="86">
        <v>11.5</v>
      </c>
      <c r="K7" s="262">
        <v>11.5</v>
      </c>
      <c r="L7" s="86">
        <v>11.5</v>
      </c>
      <c r="M7" s="267">
        <v>11.5</v>
      </c>
      <c r="N7" s="86">
        <v>11.5</v>
      </c>
      <c r="O7" s="86">
        <v>11.5</v>
      </c>
      <c r="P7" s="86"/>
      <c r="Q7" s="77"/>
      <c r="R7" s="24"/>
      <c r="S7" s="24"/>
      <c r="T7" s="74"/>
      <c r="U7" s="74"/>
      <c r="V7" s="22"/>
      <c r="W7" s="28" t="s">
        <v>108</v>
      </c>
      <c r="X7" s="29" t="s">
        <v>109</v>
      </c>
      <c r="Y7" s="30" t="s">
        <v>110</v>
      </c>
      <c r="Z7" s="31" t="s">
        <v>111</v>
      </c>
      <c r="AA7" s="32" t="s">
        <v>112</v>
      </c>
      <c r="AB7" s="33" t="s">
        <v>113</v>
      </c>
      <c r="AC7" s="34" t="s">
        <v>111</v>
      </c>
      <c r="AD7" s="32" t="s">
        <v>112</v>
      </c>
      <c r="AE7" s="35" t="s">
        <v>113</v>
      </c>
      <c r="AF7" s="32" t="s">
        <v>111</v>
      </c>
      <c r="AG7" s="32" t="s">
        <v>112</v>
      </c>
      <c r="AH7" s="32" t="s">
        <v>113</v>
      </c>
      <c r="AI7" s="36"/>
    </row>
    <row r="8" spans="1:35" ht="18" x14ac:dyDescent="0.35">
      <c r="A8" s="253" t="s">
        <v>518</v>
      </c>
      <c r="B8" s="86">
        <v>13.5</v>
      </c>
      <c r="C8" s="267">
        <v>13.5</v>
      </c>
      <c r="D8" s="267">
        <v>13.5</v>
      </c>
      <c r="E8" s="267">
        <v>11.5</v>
      </c>
      <c r="F8" s="267">
        <v>11.5</v>
      </c>
      <c r="G8" s="267">
        <v>11.5</v>
      </c>
      <c r="H8" s="86">
        <v>11.5</v>
      </c>
      <c r="I8" s="86">
        <v>11.5</v>
      </c>
      <c r="J8" s="86">
        <v>11.5</v>
      </c>
      <c r="K8" s="262">
        <v>11.5</v>
      </c>
      <c r="L8" s="86">
        <v>11.5</v>
      </c>
      <c r="M8" s="267">
        <v>11.5</v>
      </c>
      <c r="N8" s="86">
        <v>11.5</v>
      </c>
      <c r="O8" s="86">
        <v>11.5</v>
      </c>
      <c r="P8" s="86"/>
      <c r="Q8" s="77"/>
      <c r="R8" s="24"/>
      <c r="S8" s="24"/>
      <c r="T8" s="74"/>
      <c r="U8" s="74"/>
      <c r="V8" s="22"/>
      <c r="W8" s="37" t="s">
        <v>100</v>
      </c>
      <c r="X8" s="38" t="s">
        <v>114</v>
      </c>
      <c r="Y8" s="39" t="s">
        <v>115</v>
      </c>
      <c r="Z8" s="40"/>
      <c r="AA8" s="23"/>
      <c r="AB8" s="41"/>
      <c r="AC8" s="42"/>
      <c r="AD8" s="23"/>
      <c r="AE8" s="43"/>
      <c r="AF8" s="40" t="s">
        <v>116</v>
      </c>
      <c r="AG8" s="23"/>
      <c r="AH8" s="23"/>
      <c r="AI8" s="44"/>
    </row>
    <row r="9" spans="1:35" ht="18" x14ac:dyDescent="0.35">
      <c r="A9" s="257" t="s">
        <v>299</v>
      </c>
      <c r="B9" s="267">
        <v>13.5</v>
      </c>
      <c r="C9" s="267">
        <v>13.5</v>
      </c>
      <c r="D9" s="267">
        <v>13.5</v>
      </c>
      <c r="E9" s="267">
        <v>11.5</v>
      </c>
      <c r="F9" s="267">
        <v>11.5</v>
      </c>
      <c r="G9" s="267">
        <v>11.5</v>
      </c>
      <c r="H9" s="86">
        <v>11.5</v>
      </c>
      <c r="I9" s="86">
        <v>11.5</v>
      </c>
      <c r="J9" s="86">
        <v>11.5</v>
      </c>
      <c r="K9" s="262">
        <v>11.5</v>
      </c>
      <c r="L9" s="86">
        <v>11.5</v>
      </c>
      <c r="M9" s="267">
        <v>11.5</v>
      </c>
      <c r="N9" s="86">
        <v>11.5</v>
      </c>
      <c r="O9" s="86">
        <v>11.5</v>
      </c>
      <c r="P9" s="86"/>
      <c r="Q9" s="74"/>
      <c r="R9" s="24"/>
      <c r="S9" s="24"/>
      <c r="T9" s="74"/>
      <c r="U9" s="74"/>
      <c r="V9" s="22"/>
      <c r="W9" s="37" t="s">
        <v>100</v>
      </c>
      <c r="X9" s="38" t="s">
        <v>117</v>
      </c>
      <c r="Y9" s="39" t="s">
        <v>118</v>
      </c>
      <c r="Z9" s="40"/>
      <c r="AA9" s="23"/>
      <c r="AB9" s="41"/>
      <c r="AC9" s="42"/>
      <c r="AD9" s="23"/>
      <c r="AE9" s="43"/>
      <c r="AF9" s="40" t="s">
        <v>119</v>
      </c>
      <c r="AG9" s="23"/>
      <c r="AH9" s="23"/>
      <c r="AI9" s="44"/>
    </row>
    <row r="10" spans="1:35" ht="18" x14ac:dyDescent="0.35">
      <c r="A10" s="253" t="s">
        <v>297</v>
      </c>
      <c r="B10" s="267">
        <v>13.5</v>
      </c>
      <c r="C10" s="267">
        <v>13.5</v>
      </c>
      <c r="D10" s="267">
        <v>13.5</v>
      </c>
      <c r="E10" s="267">
        <v>11.5</v>
      </c>
      <c r="F10" s="267">
        <v>11.5</v>
      </c>
      <c r="G10" s="267">
        <v>11.5</v>
      </c>
      <c r="H10" s="86">
        <v>11.5</v>
      </c>
      <c r="I10" s="86">
        <v>11.5</v>
      </c>
      <c r="J10" s="86">
        <v>11.5</v>
      </c>
      <c r="K10" s="262">
        <v>11.5</v>
      </c>
      <c r="L10" s="86">
        <v>11.5</v>
      </c>
      <c r="M10" s="267">
        <v>11.5</v>
      </c>
      <c r="N10" s="86">
        <v>11.5</v>
      </c>
      <c r="O10" s="86">
        <v>11.5</v>
      </c>
      <c r="P10" s="86"/>
      <c r="Q10" s="24"/>
      <c r="R10" s="24"/>
      <c r="S10" s="24"/>
      <c r="T10" s="74"/>
      <c r="U10" s="74"/>
      <c r="V10" s="22"/>
      <c r="W10" s="37" t="s">
        <v>100</v>
      </c>
      <c r="X10" s="38" t="s">
        <v>120</v>
      </c>
      <c r="Y10" s="39" t="s">
        <v>121</v>
      </c>
      <c r="Z10" s="40"/>
      <c r="AA10" s="23"/>
      <c r="AB10" s="41"/>
      <c r="AC10" s="42"/>
      <c r="AD10" s="23"/>
      <c r="AE10" s="43"/>
      <c r="AF10" s="40" t="s">
        <v>122</v>
      </c>
      <c r="AG10" s="23"/>
      <c r="AH10" s="23"/>
      <c r="AI10" s="44"/>
    </row>
    <row r="11" spans="1:35" ht="18" x14ac:dyDescent="0.35">
      <c r="A11" s="253" t="s">
        <v>177</v>
      </c>
      <c r="B11" s="267">
        <v>13.5</v>
      </c>
      <c r="C11" s="267">
        <v>13.5</v>
      </c>
      <c r="D11" s="267">
        <v>13.5</v>
      </c>
      <c r="E11" s="267">
        <v>11.5</v>
      </c>
      <c r="F11" s="267">
        <v>11.5</v>
      </c>
      <c r="G11" s="267">
        <v>11.5</v>
      </c>
      <c r="H11" s="86">
        <v>11.5</v>
      </c>
      <c r="I11" s="86">
        <v>11.5</v>
      </c>
      <c r="J11" s="86">
        <v>11.5</v>
      </c>
      <c r="K11" s="262">
        <v>11.5</v>
      </c>
      <c r="L11" s="86">
        <v>11.5</v>
      </c>
      <c r="M11" s="267">
        <v>11.5</v>
      </c>
      <c r="N11" s="86">
        <v>11.5</v>
      </c>
      <c r="O11" s="86">
        <v>11.5</v>
      </c>
      <c r="P11" s="86"/>
      <c r="Q11" s="24"/>
      <c r="R11" s="24"/>
      <c r="S11" s="24"/>
      <c r="T11" s="74"/>
      <c r="U11" s="74"/>
      <c r="V11" s="22"/>
      <c r="W11" s="37" t="s">
        <v>101</v>
      </c>
      <c r="X11" s="38" t="s">
        <v>123</v>
      </c>
      <c r="Y11" s="39" t="s">
        <v>124</v>
      </c>
      <c r="Z11" s="40"/>
      <c r="AA11" s="23"/>
      <c r="AB11" s="41"/>
      <c r="AC11" s="42"/>
      <c r="AD11" s="23"/>
      <c r="AE11" s="43"/>
      <c r="AF11" s="40"/>
      <c r="AG11" s="23" t="s">
        <v>116</v>
      </c>
      <c r="AH11" s="23"/>
      <c r="AI11" s="44"/>
    </row>
    <row r="12" spans="1:35" ht="18" x14ac:dyDescent="0.35">
      <c r="A12" s="253" t="s">
        <v>176</v>
      </c>
      <c r="B12" s="267">
        <v>13.5</v>
      </c>
      <c r="C12" s="267">
        <v>13.5</v>
      </c>
      <c r="D12" s="267">
        <v>13.5</v>
      </c>
      <c r="E12" s="267">
        <v>11.5</v>
      </c>
      <c r="F12" s="267">
        <v>11.5</v>
      </c>
      <c r="G12" s="267">
        <v>11.5</v>
      </c>
      <c r="H12" s="86">
        <v>11.5</v>
      </c>
      <c r="I12" s="86">
        <v>11.5</v>
      </c>
      <c r="J12" s="86">
        <v>11.5</v>
      </c>
      <c r="K12" s="262">
        <v>11.5</v>
      </c>
      <c r="L12" s="86">
        <v>11.5</v>
      </c>
      <c r="M12" s="267">
        <v>11.5</v>
      </c>
      <c r="N12" s="86">
        <v>11.5</v>
      </c>
      <c r="O12" s="86">
        <v>11.5</v>
      </c>
      <c r="P12" s="86"/>
      <c r="Q12" s="24"/>
      <c r="R12" s="24"/>
      <c r="S12" s="24"/>
      <c r="T12" s="74"/>
      <c r="U12" s="74"/>
      <c r="V12" s="22"/>
      <c r="W12" s="37" t="s">
        <v>101</v>
      </c>
      <c r="X12" s="38" t="s">
        <v>125</v>
      </c>
      <c r="Y12" s="39" t="s">
        <v>126</v>
      </c>
      <c r="Z12" s="40"/>
      <c r="AA12" s="23"/>
      <c r="AB12" s="41"/>
      <c r="AC12" s="42"/>
      <c r="AD12" s="23"/>
      <c r="AE12" s="43"/>
      <c r="AF12" s="40"/>
      <c r="AG12" s="23" t="s">
        <v>122</v>
      </c>
      <c r="AH12" s="23"/>
      <c r="AI12" s="44"/>
    </row>
    <row r="13" spans="1:35" ht="18" x14ac:dyDescent="0.35">
      <c r="A13" s="253" t="s">
        <v>300</v>
      </c>
      <c r="B13" s="267">
        <v>13.5</v>
      </c>
      <c r="C13" s="267">
        <v>13.5</v>
      </c>
      <c r="D13" s="267">
        <v>13.5</v>
      </c>
      <c r="E13" s="267">
        <v>11.5</v>
      </c>
      <c r="F13" s="267">
        <v>11.5</v>
      </c>
      <c r="G13" s="267">
        <v>11.5</v>
      </c>
      <c r="H13" s="86">
        <v>11.5</v>
      </c>
      <c r="I13" s="86">
        <v>11.5</v>
      </c>
      <c r="J13" s="86">
        <v>11.5</v>
      </c>
      <c r="K13" s="262">
        <v>11.5</v>
      </c>
      <c r="L13" s="86">
        <v>11.5</v>
      </c>
      <c r="M13" s="267">
        <v>11.5</v>
      </c>
      <c r="N13" s="86">
        <v>11.5</v>
      </c>
      <c r="O13" s="86">
        <v>11.5</v>
      </c>
      <c r="P13" s="86"/>
      <c r="Q13" s="24"/>
      <c r="R13" s="24"/>
      <c r="S13" s="24"/>
      <c r="T13" s="74"/>
      <c r="U13" s="74"/>
      <c r="V13" s="22"/>
      <c r="W13" s="37" t="s">
        <v>127</v>
      </c>
      <c r="X13" s="38" t="s">
        <v>128</v>
      </c>
      <c r="Y13" s="39" t="s">
        <v>129</v>
      </c>
      <c r="Z13" s="40"/>
      <c r="AA13" s="23"/>
      <c r="AB13" s="41"/>
      <c r="AC13" s="42"/>
      <c r="AD13" s="23"/>
      <c r="AE13" s="43"/>
      <c r="AF13" s="40"/>
      <c r="AG13" s="23"/>
      <c r="AH13" s="23" t="s">
        <v>116</v>
      </c>
      <c r="AI13" s="44"/>
    </row>
    <row r="14" spans="1:35" ht="18" x14ac:dyDescent="0.35">
      <c r="A14" s="253" t="s">
        <v>167</v>
      </c>
      <c r="B14" s="267">
        <v>13.5</v>
      </c>
      <c r="C14" s="267">
        <v>13.5</v>
      </c>
      <c r="D14" s="267">
        <v>13.5</v>
      </c>
      <c r="E14" s="267">
        <v>11.5</v>
      </c>
      <c r="F14" s="267">
        <v>11.5</v>
      </c>
      <c r="G14" s="267">
        <v>11.5</v>
      </c>
      <c r="H14" s="86">
        <v>11.5</v>
      </c>
      <c r="I14" s="86">
        <v>11.5</v>
      </c>
      <c r="J14" s="86">
        <v>11.5</v>
      </c>
      <c r="K14" s="262">
        <v>11.5</v>
      </c>
      <c r="L14" s="86">
        <v>11.5</v>
      </c>
      <c r="M14" s="267">
        <v>11.5</v>
      </c>
      <c r="N14" s="86">
        <v>11.5</v>
      </c>
      <c r="O14" s="86">
        <v>11.5</v>
      </c>
      <c r="P14" s="86"/>
      <c r="Q14" s="24"/>
      <c r="R14" s="24"/>
      <c r="S14" s="24"/>
      <c r="T14" s="74"/>
      <c r="U14" s="74"/>
      <c r="V14" s="22"/>
      <c r="W14" s="37" t="s">
        <v>127</v>
      </c>
      <c r="X14" s="38" t="s">
        <v>130</v>
      </c>
      <c r="Y14" s="39" t="s">
        <v>131</v>
      </c>
      <c r="Z14" s="40"/>
      <c r="AA14" s="23"/>
      <c r="AB14" s="41"/>
      <c r="AC14" s="42"/>
      <c r="AD14" s="23"/>
      <c r="AE14" s="43"/>
      <c r="AF14" s="40"/>
      <c r="AG14" s="23"/>
      <c r="AH14" s="23" t="s">
        <v>119</v>
      </c>
      <c r="AI14" s="44"/>
    </row>
    <row r="15" spans="1:35" ht="18" x14ac:dyDescent="0.35">
      <c r="A15" s="253" t="s">
        <v>179</v>
      </c>
      <c r="B15" s="267">
        <v>13.5</v>
      </c>
      <c r="C15" s="267">
        <v>13.5</v>
      </c>
      <c r="D15" s="267">
        <v>13.5</v>
      </c>
      <c r="E15" s="267">
        <v>11.5</v>
      </c>
      <c r="F15" s="267">
        <v>11.5</v>
      </c>
      <c r="G15" s="267">
        <v>11.5</v>
      </c>
      <c r="H15" s="86">
        <v>11.5</v>
      </c>
      <c r="I15" s="86">
        <v>11.5</v>
      </c>
      <c r="J15" s="86">
        <v>11.5</v>
      </c>
      <c r="K15" s="262">
        <v>11.5</v>
      </c>
      <c r="L15" s="86">
        <v>11.5</v>
      </c>
      <c r="M15" s="267">
        <v>11.5</v>
      </c>
      <c r="N15" s="86">
        <v>11.5</v>
      </c>
      <c r="O15" s="86">
        <v>11.5</v>
      </c>
      <c r="P15" s="86"/>
      <c r="Q15" s="24"/>
      <c r="R15" s="24"/>
      <c r="S15" s="24"/>
      <c r="T15" s="74"/>
      <c r="U15" s="74"/>
      <c r="V15" s="22"/>
      <c r="W15" s="45" t="s">
        <v>127</v>
      </c>
      <c r="X15" s="46" t="s">
        <v>132</v>
      </c>
      <c r="Y15" s="47" t="s">
        <v>133</v>
      </c>
      <c r="Z15" s="48"/>
      <c r="AA15" s="25"/>
      <c r="AB15" s="49"/>
      <c r="AC15" s="50"/>
      <c r="AD15" s="25"/>
      <c r="AE15" s="51"/>
      <c r="AF15" s="48"/>
      <c r="AG15" s="25"/>
      <c r="AH15" s="25" t="s">
        <v>122</v>
      </c>
      <c r="AI15" s="52"/>
    </row>
    <row r="16" spans="1:35" ht="18" x14ac:dyDescent="0.35">
      <c r="A16" s="253" t="s">
        <v>181</v>
      </c>
      <c r="B16" s="267">
        <v>13.5</v>
      </c>
      <c r="C16" s="267">
        <v>13.5</v>
      </c>
      <c r="D16" s="267">
        <v>13.5</v>
      </c>
      <c r="E16" s="267">
        <v>11.5</v>
      </c>
      <c r="F16" s="267">
        <v>11.5</v>
      </c>
      <c r="G16" s="267">
        <v>11.5</v>
      </c>
      <c r="H16" s="86">
        <v>11.5</v>
      </c>
      <c r="I16" s="86">
        <v>11.5</v>
      </c>
      <c r="J16" s="86">
        <v>11.5</v>
      </c>
      <c r="K16" s="262">
        <v>11.5</v>
      </c>
      <c r="L16" s="86">
        <v>11.5</v>
      </c>
      <c r="M16" s="267">
        <v>11.5</v>
      </c>
      <c r="N16" s="86">
        <v>11.5</v>
      </c>
      <c r="O16" s="86">
        <v>11.5</v>
      </c>
      <c r="P16" s="86"/>
      <c r="Q16" s="74"/>
      <c r="R16" s="24"/>
      <c r="S16" s="24"/>
      <c r="T16" s="74"/>
      <c r="U16" s="74"/>
      <c r="V16" s="22"/>
      <c r="W16" s="37" t="s">
        <v>100</v>
      </c>
      <c r="X16" s="38" t="s">
        <v>115</v>
      </c>
      <c r="Y16" s="39" t="s">
        <v>134</v>
      </c>
      <c r="Z16" s="40"/>
      <c r="AA16" s="53"/>
      <c r="AB16" s="54"/>
      <c r="AC16" s="55" t="s">
        <v>116</v>
      </c>
      <c r="AD16" s="56"/>
      <c r="AE16" s="57"/>
      <c r="AF16" s="58"/>
      <c r="AG16" s="53"/>
      <c r="AH16" s="53"/>
      <c r="AI16" s="59"/>
    </row>
    <row r="17" spans="1:35" ht="18" x14ac:dyDescent="0.35">
      <c r="A17" s="253" t="s">
        <v>178</v>
      </c>
      <c r="B17" s="267">
        <v>13.5</v>
      </c>
      <c r="C17" s="267">
        <v>13.5</v>
      </c>
      <c r="D17" s="267">
        <v>13.5</v>
      </c>
      <c r="E17" s="267">
        <v>11.5</v>
      </c>
      <c r="F17" s="267">
        <v>11.5</v>
      </c>
      <c r="G17" s="267">
        <v>11.5</v>
      </c>
      <c r="H17" s="86">
        <v>11.5</v>
      </c>
      <c r="I17" s="86">
        <v>11.5</v>
      </c>
      <c r="J17" s="86">
        <v>11.5</v>
      </c>
      <c r="K17" s="262">
        <v>11.5</v>
      </c>
      <c r="L17" s="86">
        <v>11.5</v>
      </c>
      <c r="M17" s="267">
        <v>11.5</v>
      </c>
      <c r="N17" s="86">
        <v>11.5</v>
      </c>
      <c r="O17" s="86">
        <v>11.5</v>
      </c>
      <c r="P17" s="86"/>
      <c r="Q17" s="74"/>
      <c r="R17" s="24"/>
      <c r="S17" s="24"/>
      <c r="T17" s="74"/>
      <c r="U17" s="74"/>
      <c r="V17" s="22"/>
      <c r="W17" s="37" t="s">
        <v>100</v>
      </c>
      <c r="X17" s="38" t="s">
        <v>118</v>
      </c>
      <c r="Y17" s="39" t="s">
        <v>135</v>
      </c>
      <c r="Z17" s="40"/>
      <c r="AA17" s="53"/>
      <c r="AB17" s="54"/>
      <c r="AC17" s="42" t="s">
        <v>119</v>
      </c>
      <c r="AD17" s="53"/>
      <c r="AE17" s="39"/>
      <c r="AF17" s="58"/>
      <c r="AG17" s="53"/>
      <c r="AH17" s="53"/>
      <c r="AI17" s="59"/>
    </row>
    <row r="18" spans="1:35" ht="18" x14ac:dyDescent="0.35">
      <c r="A18" s="253" t="s">
        <v>168</v>
      </c>
      <c r="B18" s="267">
        <v>13.5</v>
      </c>
      <c r="C18" s="267">
        <v>13.5</v>
      </c>
      <c r="D18" s="267">
        <v>13.5</v>
      </c>
      <c r="E18" s="267">
        <v>11.5</v>
      </c>
      <c r="F18" s="267">
        <v>11.5</v>
      </c>
      <c r="G18" s="267">
        <v>11.5</v>
      </c>
      <c r="H18" s="86">
        <v>11.5</v>
      </c>
      <c r="I18" s="86">
        <v>11.5</v>
      </c>
      <c r="J18" s="86">
        <v>11.5</v>
      </c>
      <c r="K18" s="262">
        <v>11.5</v>
      </c>
      <c r="L18" s="86">
        <v>11.5</v>
      </c>
      <c r="M18" s="267">
        <v>11.5</v>
      </c>
      <c r="N18" s="86">
        <v>11.5</v>
      </c>
      <c r="O18" s="86">
        <v>11.5</v>
      </c>
      <c r="P18" s="86"/>
      <c r="Q18" s="74"/>
      <c r="R18" s="24"/>
      <c r="S18" s="24"/>
      <c r="T18" s="74"/>
      <c r="U18" s="74"/>
      <c r="V18" s="22"/>
      <c r="W18" s="37" t="s">
        <v>100</v>
      </c>
      <c r="X18" s="38" t="s">
        <v>121</v>
      </c>
      <c r="Y18" s="39" t="s">
        <v>136</v>
      </c>
      <c r="Z18" s="40"/>
      <c r="AA18" s="53"/>
      <c r="AB18" s="54"/>
      <c r="AC18" s="42" t="s">
        <v>122</v>
      </c>
      <c r="AD18" s="53"/>
      <c r="AE18" s="39"/>
      <c r="AF18" s="58"/>
      <c r="AG18" s="53"/>
      <c r="AH18" s="53"/>
      <c r="AI18" s="59"/>
    </row>
    <row r="19" spans="1:35" ht="18" x14ac:dyDescent="0.35">
      <c r="A19" s="253" t="s">
        <v>97</v>
      </c>
      <c r="B19" s="267">
        <v>13.5</v>
      </c>
      <c r="C19" s="267">
        <v>13.5</v>
      </c>
      <c r="D19" s="267">
        <v>13.5</v>
      </c>
      <c r="E19" s="267">
        <v>11.5</v>
      </c>
      <c r="F19" s="267">
        <v>11.5</v>
      </c>
      <c r="G19" s="267">
        <v>11.5</v>
      </c>
      <c r="H19" s="86">
        <v>11.5</v>
      </c>
      <c r="I19" s="86">
        <v>11.5</v>
      </c>
      <c r="J19" s="86">
        <v>11.5</v>
      </c>
      <c r="K19" s="262">
        <v>11.5</v>
      </c>
      <c r="L19" s="86">
        <v>11.5</v>
      </c>
      <c r="M19" s="267">
        <v>11.5</v>
      </c>
      <c r="N19" s="86">
        <v>11.5</v>
      </c>
      <c r="O19" s="86">
        <v>11.5</v>
      </c>
      <c r="P19" s="86"/>
      <c r="Q19" s="74"/>
      <c r="R19" s="24"/>
      <c r="S19" s="24"/>
      <c r="T19" s="74"/>
      <c r="U19" s="74"/>
      <c r="V19" s="22"/>
      <c r="W19" s="37" t="s">
        <v>101</v>
      </c>
      <c r="X19" s="38" t="s">
        <v>124</v>
      </c>
      <c r="Y19" s="39" t="s">
        <v>137</v>
      </c>
      <c r="Z19" s="40"/>
      <c r="AA19" s="23"/>
      <c r="AB19" s="41"/>
      <c r="AC19" s="42"/>
      <c r="AD19" s="23" t="s">
        <v>116</v>
      </c>
      <c r="AE19" s="43"/>
      <c r="AF19" s="58"/>
      <c r="AG19" s="53"/>
      <c r="AH19" s="53"/>
      <c r="AI19" s="59"/>
    </row>
    <row r="20" spans="1:35" ht="18" x14ac:dyDescent="0.35">
      <c r="A20" s="253" t="s">
        <v>96</v>
      </c>
      <c r="B20" s="267">
        <v>13.5</v>
      </c>
      <c r="C20" s="267">
        <v>13.5</v>
      </c>
      <c r="D20" s="267">
        <v>13.5</v>
      </c>
      <c r="E20" s="267">
        <v>11.5</v>
      </c>
      <c r="F20" s="267">
        <v>11.5</v>
      </c>
      <c r="G20" s="267">
        <v>11.5</v>
      </c>
      <c r="H20" s="86">
        <v>11.5</v>
      </c>
      <c r="I20" s="86">
        <v>11.5</v>
      </c>
      <c r="J20" s="86">
        <v>11.5</v>
      </c>
      <c r="K20" s="262">
        <v>11.5</v>
      </c>
      <c r="L20" s="86">
        <v>11.5</v>
      </c>
      <c r="M20" s="267">
        <v>11.5</v>
      </c>
      <c r="N20" s="86">
        <v>11.5</v>
      </c>
      <c r="O20" s="86">
        <v>11.5</v>
      </c>
      <c r="P20" s="86"/>
      <c r="Q20" s="74"/>
      <c r="R20" s="24"/>
      <c r="S20" s="24"/>
      <c r="T20" s="74"/>
      <c r="U20" s="74"/>
      <c r="V20" s="22"/>
      <c r="W20" s="37" t="s">
        <v>101</v>
      </c>
      <c r="X20" s="38" t="s">
        <v>126</v>
      </c>
      <c r="Y20" s="39" t="s">
        <v>138</v>
      </c>
      <c r="Z20" s="40"/>
      <c r="AA20" s="23"/>
      <c r="AB20" s="41"/>
      <c r="AC20" s="42"/>
      <c r="AD20" s="23" t="s">
        <v>122</v>
      </c>
      <c r="AE20" s="43"/>
      <c r="AF20" s="58"/>
      <c r="AG20" s="53"/>
      <c r="AH20" s="53"/>
      <c r="AI20" s="59"/>
    </row>
    <row r="21" spans="1:35" ht="18" x14ac:dyDescent="0.35">
      <c r="A21" s="253" t="s">
        <v>98</v>
      </c>
      <c r="B21" s="267">
        <v>13.5</v>
      </c>
      <c r="C21" s="267">
        <v>13.5</v>
      </c>
      <c r="D21" s="267">
        <v>13.5</v>
      </c>
      <c r="E21" s="267">
        <v>11.5</v>
      </c>
      <c r="F21" s="267">
        <v>11.5</v>
      </c>
      <c r="G21" s="267">
        <v>11.5</v>
      </c>
      <c r="H21" s="86">
        <v>11.5</v>
      </c>
      <c r="I21" s="86">
        <v>11.5</v>
      </c>
      <c r="J21" s="86">
        <v>11.5</v>
      </c>
      <c r="K21" s="262">
        <v>11.5</v>
      </c>
      <c r="L21" s="86">
        <v>11.5</v>
      </c>
      <c r="M21" s="267">
        <v>11.5</v>
      </c>
      <c r="N21" s="86">
        <v>11.5</v>
      </c>
      <c r="O21" s="86">
        <v>11.5</v>
      </c>
      <c r="P21" s="86"/>
      <c r="Q21" s="74"/>
      <c r="R21" s="24"/>
      <c r="S21" s="24"/>
      <c r="T21" s="74"/>
      <c r="U21" s="74"/>
      <c r="V21" s="22"/>
      <c r="W21" s="37" t="s">
        <v>127</v>
      </c>
      <c r="X21" s="38" t="s">
        <v>129</v>
      </c>
      <c r="Y21" s="39" t="s">
        <v>139</v>
      </c>
      <c r="Z21" s="60"/>
      <c r="AA21" s="23"/>
      <c r="AB21" s="41"/>
      <c r="AC21" s="37"/>
      <c r="AD21" s="23"/>
      <c r="AE21" s="43" t="s">
        <v>116</v>
      </c>
      <c r="AF21" s="58"/>
      <c r="AG21" s="53"/>
      <c r="AH21" s="53"/>
      <c r="AI21" s="59"/>
    </row>
    <row r="22" spans="1:35" ht="18" x14ac:dyDescent="0.35">
      <c r="A22" s="253" t="s">
        <v>301</v>
      </c>
      <c r="B22" s="267">
        <v>13.5</v>
      </c>
      <c r="C22" s="267">
        <v>13.5</v>
      </c>
      <c r="D22" s="267">
        <v>13.5</v>
      </c>
      <c r="E22" s="267">
        <v>11.5</v>
      </c>
      <c r="F22" s="267">
        <v>11.5</v>
      </c>
      <c r="G22" s="267">
        <v>11.5</v>
      </c>
      <c r="H22" s="86">
        <v>11.5</v>
      </c>
      <c r="I22" s="86">
        <v>11.5</v>
      </c>
      <c r="J22" s="86">
        <v>11.5</v>
      </c>
      <c r="K22" s="262">
        <v>11.5</v>
      </c>
      <c r="L22" s="86">
        <v>11.5</v>
      </c>
      <c r="M22" s="267">
        <v>11.5</v>
      </c>
      <c r="N22" s="86">
        <v>11.5</v>
      </c>
      <c r="O22" s="86">
        <v>11.5</v>
      </c>
      <c r="P22" s="86"/>
      <c r="Q22" s="24"/>
      <c r="R22" s="24"/>
      <c r="S22" s="24"/>
      <c r="T22" s="74"/>
      <c r="U22" s="74"/>
      <c r="V22" s="22"/>
      <c r="W22" s="37" t="s">
        <v>127</v>
      </c>
      <c r="X22" s="38" t="s">
        <v>131</v>
      </c>
      <c r="Y22" s="39" t="s">
        <v>140</v>
      </c>
      <c r="Z22" s="60"/>
      <c r="AA22" s="23"/>
      <c r="AB22" s="41"/>
      <c r="AC22" s="37"/>
      <c r="AD22" s="23"/>
      <c r="AE22" s="43" t="s">
        <v>119</v>
      </c>
      <c r="AF22" s="58"/>
      <c r="AG22" s="53"/>
      <c r="AH22" s="53"/>
      <c r="AI22" s="59"/>
    </row>
    <row r="23" spans="1:35" ht="18" x14ac:dyDescent="0.35">
      <c r="A23" s="253" t="s">
        <v>99</v>
      </c>
      <c r="B23" s="267">
        <v>13.5</v>
      </c>
      <c r="C23" s="267">
        <v>13.5</v>
      </c>
      <c r="D23" s="267">
        <v>13.5</v>
      </c>
      <c r="E23" s="267">
        <v>11.5</v>
      </c>
      <c r="F23" s="267">
        <v>11.5</v>
      </c>
      <c r="G23" s="267">
        <v>11.5</v>
      </c>
      <c r="H23" s="86">
        <v>11.5</v>
      </c>
      <c r="I23" s="86">
        <v>11.5</v>
      </c>
      <c r="J23" s="86">
        <v>11.5</v>
      </c>
      <c r="K23" s="262">
        <v>11.5</v>
      </c>
      <c r="L23" s="86">
        <v>11.5</v>
      </c>
      <c r="M23" s="267">
        <v>11.5</v>
      </c>
      <c r="N23" s="86">
        <v>11.5</v>
      </c>
      <c r="O23" s="86">
        <v>11.5</v>
      </c>
      <c r="P23" s="86"/>
      <c r="Q23" s="74"/>
      <c r="R23" s="24"/>
      <c r="S23" s="24"/>
      <c r="T23" s="74"/>
      <c r="U23" s="74"/>
      <c r="V23" s="22"/>
      <c r="W23" s="45" t="s">
        <v>127</v>
      </c>
      <c r="X23" s="46" t="s">
        <v>133</v>
      </c>
      <c r="Y23" s="47" t="s">
        <v>141</v>
      </c>
      <c r="Z23" s="61"/>
      <c r="AA23" s="25"/>
      <c r="AB23" s="49"/>
      <c r="AC23" s="45"/>
      <c r="AD23" s="25"/>
      <c r="AE23" s="51" t="s">
        <v>122</v>
      </c>
      <c r="AF23" s="62"/>
      <c r="AG23" s="63"/>
      <c r="AH23" s="63"/>
      <c r="AI23" s="64"/>
    </row>
    <row r="24" spans="1:35" ht="18" x14ac:dyDescent="0.35">
      <c r="A24" s="253" t="s">
        <v>298</v>
      </c>
      <c r="B24" s="267">
        <v>13.5</v>
      </c>
      <c r="C24" s="267">
        <v>13.5</v>
      </c>
      <c r="D24" s="267">
        <v>13.5</v>
      </c>
      <c r="E24" s="267">
        <v>11.5</v>
      </c>
      <c r="F24" s="267">
        <v>11.5</v>
      </c>
      <c r="G24" s="267">
        <v>11.5</v>
      </c>
      <c r="H24" s="86">
        <v>11.5</v>
      </c>
      <c r="I24" s="86">
        <v>11.5</v>
      </c>
      <c r="J24" s="86">
        <v>11.5</v>
      </c>
      <c r="K24" s="262">
        <v>11.5</v>
      </c>
      <c r="L24" s="86">
        <v>11.5</v>
      </c>
      <c r="M24" s="267">
        <v>11.5</v>
      </c>
      <c r="N24" s="86">
        <v>11.5</v>
      </c>
      <c r="O24" s="86">
        <v>11.5</v>
      </c>
      <c r="P24" s="86"/>
      <c r="Q24" s="74"/>
      <c r="R24" s="24"/>
      <c r="S24" s="24"/>
      <c r="T24" s="74"/>
      <c r="U24" s="74"/>
      <c r="V24" s="22"/>
      <c r="W24" s="37" t="s">
        <v>100</v>
      </c>
      <c r="X24" s="38" t="s">
        <v>115</v>
      </c>
      <c r="Y24" s="39" t="s">
        <v>142</v>
      </c>
      <c r="Z24" s="40" t="s">
        <v>116</v>
      </c>
      <c r="AA24" s="53"/>
      <c r="AB24" s="39"/>
      <c r="AC24" s="42"/>
      <c r="AD24" s="53"/>
      <c r="AE24" s="39"/>
      <c r="AF24" s="58"/>
      <c r="AG24" s="53"/>
      <c r="AH24" s="53"/>
      <c r="AI24" s="59"/>
    </row>
    <row r="25" spans="1:35" ht="18" x14ac:dyDescent="0.35">
      <c r="A25" s="253" t="s">
        <v>94</v>
      </c>
      <c r="B25" s="267">
        <v>13.5</v>
      </c>
      <c r="C25" s="267">
        <v>13.5</v>
      </c>
      <c r="D25" s="267">
        <v>13.5</v>
      </c>
      <c r="E25" s="267">
        <v>11.5</v>
      </c>
      <c r="F25" s="267">
        <v>11.5</v>
      </c>
      <c r="G25" s="267">
        <v>11.5</v>
      </c>
      <c r="H25" s="86">
        <v>11.5</v>
      </c>
      <c r="I25" s="86">
        <v>11.5</v>
      </c>
      <c r="J25" s="86">
        <v>11.5</v>
      </c>
      <c r="K25" s="262">
        <v>11.5</v>
      </c>
      <c r="L25" s="86">
        <v>11.5</v>
      </c>
      <c r="M25" s="267">
        <v>11.5</v>
      </c>
      <c r="N25" s="86">
        <v>11.5</v>
      </c>
      <c r="O25" s="86">
        <v>11.5</v>
      </c>
      <c r="P25" s="86"/>
      <c r="Q25" s="74"/>
      <c r="R25" s="24"/>
      <c r="S25" s="24"/>
      <c r="T25" s="74"/>
      <c r="U25" s="74"/>
      <c r="V25" s="22"/>
      <c r="W25" s="37" t="s">
        <v>100</v>
      </c>
      <c r="X25" s="38" t="s">
        <v>118</v>
      </c>
      <c r="Y25" s="39" t="s">
        <v>143</v>
      </c>
      <c r="Z25" s="40" t="s">
        <v>119</v>
      </c>
      <c r="AA25" s="53"/>
      <c r="AB25" s="39"/>
      <c r="AC25" s="42"/>
      <c r="AD25" s="53"/>
      <c r="AE25" s="39"/>
      <c r="AF25" s="58"/>
      <c r="AG25" s="53"/>
      <c r="AH25" s="53"/>
      <c r="AI25" s="59"/>
    </row>
    <row r="26" spans="1:35" x14ac:dyDescent="0.3">
      <c r="A26" s="76"/>
      <c r="B26" s="74"/>
      <c r="C26" s="260"/>
      <c r="D26" s="260"/>
      <c r="E26" s="260"/>
      <c r="F26" s="252"/>
      <c r="G26" s="260"/>
      <c r="H26" s="74"/>
      <c r="I26" s="74"/>
      <c r="J26" s="74"/>
      <c r="K26" s="74"/>
      <c r="L26" s="74"/>
      <c r="M26" s="260"/>
      <c r="N26" s="74"/>
      <c r="O26" s="74"/>
      <c r="P26" s="74"/>
      <c r="Q26" s="74"/>
      <c r="R26" s="24"/>
      <c r="S26" s="24"/>
      <c r="T26" s="74"/>
      <c r="U26" s="74"/>
      <c r="V26" s="22"/>
      <c r="W26" s="37" t="s">
        <v>100</v>
      </c>
      <c r="X26" s="38" t="s">
        <v>121</v>
      </c>
      <c r="Y26" s="39" t="s">
        <v>144</v>
      </c>
      <c r="Z26" s="40" t="s">
        <v>122</v>
      </c>
      <c r="AA26" s="53"/>
      <c r="AB26" s="39"/>
      <c r="AC26" s="42"/>
      <c r="AD26" s="53"/>
      <c r="AE26" s="39"/>
      <c r="AF26" s="58"/>
      <c r="AG26" s="53"/>
      <c r="AH26" s="53"/>
      <c r="AI26" s="59"/>
    </row>
    <row r="27" spans="1:35" x14ac:dyDescent="0.3">
      <c r="A27" s="74"/>
      <c r="B27" s="162"/>
      <c r="C27" s="265"/>
      <c r="D27" s="265"/>
      <c r="E27" s="265"/>
      <c r="F27" s="256"/>
      <c r="G27" s="265"/>
      <c r="H27" s="162"/>
      <c r="I27" s="162"/>
      <c r="J27" s="162"/>
      <c r="K27" s="162"/>
      <c r="L27" s="162"/>
      <c r="M27" s="265"/>
      <c r="N27" s="162"/>
      <c r="O27" s="162"/>
      <c r="P27" s="74"/>
      <c r="Q27" s="74"/>
      <c r="R27" s="24"/>
      <c r="S27" s="24"/>
      <c r="T27" s="74"/>
      <c r="U27" s="74"/>
      <c r="V27" s="22"/>
      <c r="W27" s="37" t="s">
        <v>101</v>
      </c>
      <c r="X27" s="38" t="s">
        <v>124</v>
      </c>
      <c r="Y27" s="39" t="s">
        <v>145</v>
      </c>
      <c r="Z27" s="40"/>
      <c r="AA27" s="23" t="s">
        <v>116</v>
      </c>
      <c r="AB27" s="43"/>
      <c r="AC27" s="42"/>
      <c r="AD27" s="23"/>
      <c r="AE27" s="43"/>
      <c r="AF27" s="58"/>
      <c r="AG27" s="53"/>
      <c r="AH27" s="53"/>
      <c r="AI27" s="59"/>
    </row>
    <row r="28" spans="1:35" ht="21" x14ac:dyDescent="0.35">
      <c r="A28" s="158"/>
      <c r="B28" s="159"/>
      <c r="C28" s="255"/>
      <c r="D28" s="255"/>
      <c r="E28" s="255"/>
      <c r="F28" s="255"/>
      <c r="G28" s="255"/>
      <c r="H28" s="159"/>
      <c r="I28" s="160"/>
      <c r="J28" s="159"/>
      <c r="K28" s="160"/>
      <c r="L28" s="160"/>
      <c r="M28" s="264"/>
      <c r="N28" s="159"/>
      <c r="O28" s="159"/>
      <c r="P28" s="74"/>
      <c r="Q28" s="74"/>
      <c r="R28" s="24"/>
      <c r="S28" s="24"/>
      <c r="T28" s="74"/>
      <c r="U28" s="74"/>
      <c r="V28" s="22"/>
      <c r="W28" s="37" t="s">
        <v>101</v>
      </c>
      <c r="X28" s="38" t="s">
        <v>126</v>
      </c>
      <c r="Y28" s="39" t="s">
        <v>146</v>
      </c>
      <c r="Z28" s="40"/>
      <c r="AA28" s="23" t="s">
        <v>122</v>
      </c>
      <c r="AB28" s="43"/>
      <c r="AC28" s="42"/>
      <c r="AD28" s="23"/>
      <c r="AE28" s="43"/>
      <c r="AF28" s="58"/>
      <c r="AG28" s="53"/>
      <c r="AH28" s="53"/>
      <c r="AI28" s="59"/>
    </row>
    <row r="29" spans="1:35" ht="18" x14ac:dyDescent="0.35">
      <c r="A29" s="161"/>
      <c r="B29" s="157"/>
      <c r="C29" s="263"/>
      <c r="D29" s="263"/>
      <c r="E29" s="263"/>
      <c r="F29" s="254"/>
      <c r="G29" s="263"/>
      <c r="H29" s="157"/>
      <c r="I29" s="157"/>
      <c r="J29" s="157"/>
      <c r="K29" s="157"/>
      <c r="L29" s="157"/>
      <c r="M29" s="263"/>
      <c r="N29" s="157"/>
      <c r="O29" s="157"/>
      <c r="P29" s="74"/>
      <c r="Q29" s="74"/>
      <c r="R29" s="24"/>
      <c r="S29" s="24"/>
      <c r="T29" s="74"/>
      <c r="U29" s="74"/>
      <c r="V29" s="22"/>
      <c r="W29" s="37" t="s">
        <v>127</v>
      </c>
      <c r="X29" s="38" t="s">
        <v>129</v>
      </c>
      <c r="Y29" s="39" t="s">
        <v>147</v>
      </c>
      <c r="Z29" s="60"/>
      <c r="AA29" s="23"/>
      <c r="AB29" s="43" t="s">
        <v>116</v>
      </c>
      <c r="AC29" s="37"/>
      <c r="AD29" s="23"/>
      <c r="AE29" s="43"/>
      <c r="AF29" s="58"/>
      <c r="AG29" s="53"/>
      <c r="AH29" s="53"/>
      <c r="AI29" s="59"/>
    </row>
    <row r="30" spans="1:35" ht="18" x14ac:dyDescent="0.35">
      <c r="A30" s="161"/>
      <c r="B30" s="157"/>
      <c r="C30" s="263"/>
      <c r="D30" s="263"/>
      <c r="E30" s="263"/>
      <c r="F30" s="254"/>
      <c r="G30" s="263"/>
      <c r="H30" s="157"/>
      <c r="I30" s="157"/>
      <c r="J30" s="157"/>
      <c r="K30" s="157"/>
      <c r="L30" s="157"/>
      <c r="M30" s="263"/>
      <c r="N30" s="157"/>
      <c r="O30" s="157"/>
      <c r="P30" s="156"/>
      <c r="Q30" s="156"/>
      <c r="R30" s="24"/>
      <c r="S30" s="24"/>
      <c r="T30" s="74"/>
      <c r="U30" s="74"/>
      <c r="V30" s="22"/>
      <c r="W30" s="37" t="s">
        <v>127</v>
      </c>
      <c r="X30" s="38" t="s">
        <v>131</v>
      </c>
      <c r="Y30" s="39" t="s">
        <v>148</v>
      </c>
      <c r="Z30" s="60"/>
      <c r="AA30" s="23"/>
      <c r="AB30" s="43" t="s">
        <v>119</v>
      </c>
      <c r="AC30" s="37"/>
      <c r="AD30" s="23"/>
      <c r="AE30" s="43"/>
      <c r="AF30" s="58"/>
      <c r="AG30" s="53"/>
      <c r="AH30" s="53"/>
      <c r="AI30" s="59"/>
    </row>
    <row r="31" spans="1:35" ht="18" x14ac:dyDescent="0.35">
      <c r="A31" s="161"/>
      <c r="B31" s="157"/>
      <c r="C31" s="263"/>
      <c r="D31" s="263"/>
      <c r="E31" s="263"/>
      <c r="F31" s="254"/>
      <c r="G31" s="263"/>
      <c r="H31" s="157"/>
      <c r="I31" s="157"/>
      <c r="J31" s="157"/>
      <c r="K31" s="157"/>
      <c r="L31" s="157"/>
      <c r="M31" s="263"/>
      <c r="N31" s="157"/>
      <c r="O31" s="157"/>
      <c r="P31" s="24"/>
      <c r="Q31" s="24"/>
      <c r="R31" s="24"/>
      <c r="S31" s="24"/>
      <c r="T31" s="74"/>
      <c r="U31" s="74"/>
      <c r="V31" s="22"/>
      <c r="W31" s="45" t="s">
        <v>127</v>
      </c>
      <c r="X31" s="38" t="s">
        <v>133</v>
      </c>
      <c r="Y31" s="47" t="s">
        <v>149</v>
      </c>
      <c r="Z31" s="61"/>
      <c r="AA31" s="25"/>
      <c r="AB31" s="51" t="s">
        <v>122</v>
      </c>
      <c r="AC31" s="45"/>
      <c r="AD31" s="25"/>
      <c r="AE31" s="51"/>
      <c r="AF31" s="62"/>
      <c r="AG31" s="63"/>
      <c r="AH31" s="63"/>
      <c r="AI31" s="64"/>
    </row>
    <row r="32" spans="1:35" ht="18.600000000000001" thickBot="1" x14ac:dyDescent="0.4">
      <c r="A32" s="161"/>
      <c r="B32" s="157"/>
      <c r="C32" s="263"/>
      <c r="D32" s="263"/>
      <c r="E32" s="263"/>
      <c r="F32" s="254"/>
      <c r="G32" s="263"/>
      <c r="H32" s="157"/>
      <c r="I32" s="157"/>
      <c r="J32" s="157"/>
      <c r="K32" s="157"/>
      <c r="L32" s="157"/>
      <c r="M32" s="263"/>
      <c r="N32" s="157"/>
      <c r="O32" s="157"/>
      <c r="P32" s="74"/>
      <c r="Q32" s="74"/>
      <c r="R32" s="24"/>
      <c r="S32" s="24"/>
      <c r="T32" s="74"/>
      <c r="U32" s="74"/>
      <c r="V32" s="22"/>
      <c r="W32" s="65" t="s">
        <v>92</v>
      </c>
      <c r="X32" s="312" t="s">
        <v>150</v>
      </c>
      <c r="Y32" s="313"/>
      <c r="Z32" s="66"/>
      <c r="AA32" s="67"/>
      <c r="AB32" s="68"/>
      <c r="AC32" s="69"/>
      <c r="AD32" s="67"/>
      <c r="AE32" s="70"/>
      <c r="AF32" s="66"/>
      <c r="AG32" s="67"/>
      <c r="AH32" s="67"/>
      <c r="AI32" s="71" t="s">
        <v>151</v>
      </c>
    </row>
    <row r="33" spans="1:22" ht="18.600000000000001" thickTop="1" x14ac:dyDescent="0.35">
      <c r="A33" s="161"/>
      <c r="B33" s="157"/>
      <c r="C33" s="263"/>
      <c r="D33" s="263"/>
      <c r="E33" s="263"/>
      <c r="F33" s="254"/>
      <c r="G33" s="263"/>
      <c r="H33" s="157"/>
      <c r="I33" s="157"/>
      <c r="J33" s="157"/>
      <c r="K33" s="157"/>
      <c r="L33" s="157"/>
      <c r="M33" s="263"/>
      <c r="N33" s="157"/>
      <c r="O33" s="157"/>
      <c r="P33" s="74"/>
      <c r="Q33" s="74"/>
      <c r="R33" s="24"/>
      <c r="S33" s="24"/>
      <c r="T33" s="74"/>
      <c r="U33" s="74"/>
      <c r="V33" s="22"/>
    </row>
    <row r="34" spans="1:22" ht="18" x14ac:dyDescent="0.35">
      <c r="A34" s="161"/>
      <c r="B34" s="157"/>
      <c r="C34" s="263"/>
      <c r="D34" s="263"/>
      <c r="E34" s="263"/>
      <c r="F34" s="254"/>
      <c r="G34" s="263"/>
      <c r="H34" s="157"/>
      <c r="I34" s="157"/>
      <c r="J34" s="157"/>
      <c r="K34" s="157"/>
      <c r="L34" s="157"/>
      <c r="M34" s="263"/>
      <c r="N34" s="157"/>
      <c r="O34" s="157"/>
      <c r="P34" s="74"/>
      <c r="Q34" s="74"/>
      <c r="R34" s="24"/>
      <c r="S34" s="24"/>
      <c r="T34" s="74"/>
      <c r="U34" s="74"/>
      <c r="V34" s="22"/>
    </row>
    <row r="35" spans="1:22" ht="18" x14ac:dyDescent="0.35">
      <c r="A35" s="161"/>
      <c r="B35" s="157"/>
      <c r="C35" s="263"/>
      <c r="D35" s="263"/>
      <c r="E35" s="263"/>
      <c r="F35" s="254"/>
      <c r="G35" s="263"/>
      <c r="H35" s="157"/>
      <c r="I35" s="157"/>
      <c r="J35" s="157"/>
      <c r="K35" s="157"/>
      <c r="L35" s="157"/>
      <c r="M35" s="263"/>
      <c r="N35" s="157"/>
      <c r="O35" s="157"/>
      <c r="P35" s="74"/>
      <c r="Q35" s="74"/>
      <c r="R35" s="24"/>
      <c r="S35" s="24"/>
      <c r="T35" s="74"/>
      <c r="U35" s="74"/>
      <c r="V35" s="22"/>
    </row>
    <row r="36" spans="1:22" ht="18" x14ac:dyDescent="0.35">
      <c r="A36" s="161"/>
      <c r="B36" s="157"/>
      <c r="C36" s="263"/>
      <c r="D36" s="263"/>
      <c r="E36" s="263"/>
      <c r="F36" s="254"/>
      <c r="G36" s="263"/>
      <c r="H36" s="157"/>
      <c r="I36" s="157"/>
      <c r="J36" s="157"/>
      <c r="K36" s="157"/>
      <c r="L36" s="157"/>
      <c r="M36" s="263"/>
      <c r="N36" s="157"/>
      <c r="O36" s="157"/>
      <c r="P36" s="74"/>
      <c r="Q36" s="74"/>
      <c r="R36" s="24"/>
      <c r="S36" s="24"/>
      <c r="T36" s="74"/>
      <c r="U36" s="74"/>
      <c r="V36" s="22"/>
    </row>
    <row r="37" spans="1:22" ht="18" x14ac:dyDescent="0.35">
      <c r="A37" s="161"/>
      <c r="B37" s="157"/>
      <c r="C37" s="263"/>
      <c r="D37" s="263"/>
      <c r="E37" s="263"/>
      <c r="F37" s="254"/>
      <c r="G37" s="263"/>
      <c r="H37" s="157"/>
      <c r="I37" s="157"/>
      <c r="J37" s="157"/>
      <c r="K37" s="157"/>
      <c r="L37" s="157"/>
      <c r="M37" s="263"/>
      <c r="N37" s="157"/>
      <c r="O37" s="157"/>
      <c r="P37" s="74"/>
      <c r="Q37" s="74"/>
      <c r="R37" s="24"/>
      <c r="S37" s="24"/>
      <c r="T37" s="74"/>
      <c r="U37" s="74"/>
      <c r="V37" s="22"/>
    </row>
    <row r="38" spans="1:22" ht="18" x14ac:dyDescent="0.35">
      <c r="A38" s="161"/>
      <c r="B38" s="157"/>
      <c r="C38" s="263"/>
      <c r="D38" s="263"/>
      <c r="E38" s="263"/>
      <c r="F38" s="254"/>
      <c r="G38" s="263"/>
      <c r="H38" s="157"/>
      <c r="I38" s="157"/>
      <c r="J38" s="157"/>
      <c r="K38" s="157"/>
      <c r="L38" s="157"/>
      <c r="M38" s="263"/>
      <c r="N38" s="157"/>
      <c r="O38" s="157"/>
      <c r="P38" s="74"/>
      <c r="Q38" s="74"/>
      <c r="R38" s="24"/>
      <c r="S38" s="24"/>
      <c r="T38" s="74"/>
      <c r="U38" s="74"/>
      <c r="V38" s="22"/>
    </row>
    <row r="39" spans="1:22" ht="18" x14ac:dyDescent="0.35">
      <c r="A39" s="161"/>
      <c r="B39" s="157"/>
      <c r="C39" s="263"/>
      <c r="D39" s="263"/>
      <c r="E39" s="263"/>
      <c r="F39" s="254"/>
      <c r="G39" s="263"/>
      <c r="H39" s="157"/>
      <c r="I39" s="157"/>
      <c r="J39" s="157"/>
      <c r="K39" s="157"/>
      <c r="L39" s="157"/>
      <c r="M39" s="263"/>
      <c r="N39" s="157"/>
      <c r="O39" s="157"/>
      <c r="P39" s="74"/>
      <c r="Q39" s="74"/>
      <c r="R39" s="24"/>
      <c r="S39" s="24"/>
      <c r="T39" s="74"/>
      <c r="U39" s="74"/>
      <c r="V39" s="22"/>
    </row>
    <row r="40" spans="1:22" ht="18" x14ac:dyDescent="0.35">
      <c r="A40" s="161"/>
      <c r="B40" s="157"/>
      <c r="C40" s="263"/>
      <c r="D40" s="263"/>
      <c r="E40" s="263"/>
      <c r="F40" s="254"/>
      <c r="G40" s="263"/>
      <c r="H40" s="157"/>
      <c r="I40" s="157"/>
      <c r="J40" s="157"/>
      <c r="K40" s="157"/>
      <c r="L40" s="157"/>
      <c r="M40" s="263"/>
      <c r="N40" s="157"/>
      <c r="O40" s="157"/>
      <c r="P40" s="74"/>
      <c r="Q40" s="74"/>
      <c r="R40" s="24"/>
      <c r="S40" s="24"/>
      <c r="T40" s="74"/>
      <c r="U40" s="74"/>
      <c r="V40" s="22"/>
    </row>
    <row r="41" spans="1:22" ht="18" x14ac:dyDescent="0.35">
      <c r="A41" s="161"/>
      <c r="B41" s="157"/>
      <c r="C41" s="263"/>
      <c r="D41" s="263"/>
      <c r="E41" s="263"/>
      <c r="F41" s="254"/>
      <c r="G41" s="263"/>
      <c r="H41" s="157"/>
      <c r="I41" s="157"/>
      <c r="J41" s="157"/>
      <c r="K41" s="157"/>
      <c r="L41" s="157"/>
      <c r="M41" s="263"/>
      <c r="N41" s="157"/>
      <c r="O41" s="157"/>
      <c r="P41" s="74"/>
      <c r="Q41" s="74"/>
      <c r="R41" s="24"/>
      <c r="S41" s="24"/>
      <c r="T41" s="74"/>
      <c r="U41" s="74"/>
      <c r="V41" s="22"/>
    </row>
    <row r="42" spans="1:22" ht="18" x14ac:dyDescent="0.35">
      <c r="A42" s="161"/>
      <c r="B42" s="157"/>
      <c r="C42" s="263"/>
      <c r="D42" s="263"/>
      <c r="E42" s="263"/>
      <c r="F42" s="254"/>
      <c r="G42" s="263"/>
      <c r="H42" s="157"/>
      <c r="I42" s="157"/>
      <c r="J42" s="157"/>
      <c r="K42" s="157"/>
      <c r="L42" s="157"/>
      <c r="M42" s="263"/>
      <c r="N42" s="157"/>
      <c r="O42" s="157"/>
      <c r="P42" s="74"/>
      <c r="Q42" s="74"/>
      <c r="R42" s="24"/>
      <c r="S42" s="24"/>
      <c r="T42" s="74"/>
      <c r="U42" s="74"/>
      <c r="V42" s="22"/>
    </row>
    <row r="43" spans="1:22" ht="18" x14ac:dyDescent="0.35">
      <c r="A43" s="161"/>
      <c r="B43" s="157"/>
      <c r="C43" s="263"/>
      <c r="D43" s="263"/>
      <c r="E43" s="263"/>
      <c r="F43" s="254"/>
      <c r="G43" s="263"/>
      <c r="H43" s="157"/>
      <c r="I43" s="157"/>
      <c r="J43" s="157"/>
      <c r="K43" s="157"/>
      <c r="L43" s="157"/>
      <c r="M43" s="263"/>
      <c r="N43" s="157"/>
      <c r="O43" s="157"/>
      <c r="P43" s="74"/>
      <c r="Q43" s="74"/>
      <c r="R43" s="24"/>
      <c r="S43" s="24"/>
      <c r="T43" s="74"/>
      <c r="U43" s="74"/>
      <c r="V43" s="22"/>
    </row>
    <row r="44" spans="1:22" ht="18" x14ac:dyDescent="0.35">
      <c r="A44" s="161"/>
      <c r="B44" s="157"/>
      <c r="C44" s="263"/>
      <c r="D44" s="263"/>
      <c r="E44" s="263"/>
      <c r="F44" s="254"/>
      <c r="G44" s="263"/>
      <c r="H44" s="157"/>
      <c r="I44" s="157"/>
      <c r="J44" s="157"/>
      <c r="K44" s="157"/>
      <c r="L44" s="157"/>
      <c r="M44" s="263"/>
      <c r="N44" s="157"/>
      <c r="O44" s="157"/>
      <c r="P44" s="74"/>
      <c r="Q44" s="74"/>
      <c r="R44" s="24"/>
      <c r="S44" s="24"/>
      <c r="T44" s="74"/>
      <c r="U44" s="74"/>
      <c r="V44" s="22"/>
    </row>
    <row r="45" spans="1:22" ht="18" x14ac:dyDescent="0.35">
      <c r="A45" s="161"/>
      <c r="B45" s="157"/>
      <c r="C45" s="263"/>
      <c r="D45" s="263"/>
      <c r="E45" s="263"/>
      <c r="F45" s="254"/>
      <c r="G45" s="263"/>
      <c r="H45" s="157"/>
      <c r="I45" s="157"/>
      <c r="J45" s="157"/>
      <c r="K45" s="157"/>
      <c r="L45" s="157"/>
      <c r="M45" s="263"/>
      <c r="N45" s="157"/>
      <c r="O45" s="157"/>
      <c r="P45" s="74"/>
      <c r="Q45" s="74"/>
      <c r="R45" s="24"/>
      <c r="S45" s="24"/>
      <c r="T45" s="74"/>
      <c r="U45" s="74"/>
      <c r="V45" s="22"/>
    </row>
    <row r="46" spans="1:22" ht="18" x14ac:dyDescent="0.35">
      <c r="A46" s="161"/>
      <c r="B46" s="157"/>
      <c r="C46" s="263"/>
      <c r="D46" s="263"/>
      <c r="E46" s="263"/>
      <c r="F46" s="254"/>
      <c r="G46" s="263"/>
      <c r="H46" s="157"/>
      <c r="I46" s="157"/>
      <c r="J46" s="157"/>
      <c r="K46" s="157"/>
      <c r="L46" s="157"/>
      <c r="M46" s="263"/>
      <c r="N46" s="157"/>
      <c r="O46" s="157"/>
      <c r="P46" s="74"/>
      <c r="Q46" s="74"/>
      <c r="R46" s="24"/>
      <c r="S46" s="24"/>
      <c r="T46" s="74"/>
      <c r="U46" s="74"/>
      <c r="V46" s="22"/>
    </row>
    <row r="47" spans="1:22" ht="18" x14ac:dyDescent="0.35">
      <c r="A47" s="161"/>
      <c r="B47" s="157"/>
      <c r="C47" s="263"/>
      <c r="D47" s="263"/>
      <c r="E47" s="263"/>
      <c r="F47" s="254"/>
      <c r="G47" s="263"/>
      <c r="H47" s="157"/>
      <c r="I47" s="157"/>
      <c r="J47" s="157"/>
      <c r="K47" s="157"/>
      <c r="L47" s="157"/>
      <c r="M47" s="263"/>
      <c r="N47" s="157"/>
      <c r="O47" s="157"/>
      <c r="P47" s="74"/>
      <c r="Q47" s="74"/>
      <c r="R47" s="24"/>
      <c r="S47" s="24"/>
      <c r="T47" s="74"/>
      <c r="U47" s="74"/>
      <c r="V47" s="22"/>
    </row>
    <row r="48" spans="1:22" ht="18" x14ac:dyDescent="0.35">
      <c r="A48" s="161"/>
      <c r="B48" s="157"/>
      <c r="C48" s="263"/>
      <c r="D48" s="263"/>
      <c r="E48" s="263"/>
      <c r="F48" s="254"/>
      <c r="G48" s="263"/>
      <c r="H48" s="157"/>
      <c r="I48" s="157"/>
      <c r="J48" s="157"/>
      <c r="K48" s="157"/>
      <c r="L48" s="157"/>
      <c r="M48" s="263"/>
      <c r="N48" s="157"/>
      <c r="O48" s="157"/>
      <c r="P48" s="74"/>
      <c r="Q48" s="74"/>
      <c r="R48" s="24"/>
      <c r="S48" s="24"/>
      <c r="T48" s="74"/>
      <c r="U48" s="74"/>
      <c r="V48" s="22"/>
    </row>
    <row r="49" spans="1:22" x14ac:dyDescent="0.3">
      <c r="A49" s="74"/>
      <c r="B49" s="74"/>
      <c r="C49" s="260"/>
      <c r="D49" s="260"/>
      <c r="E49" s="260"/>
      <c r="F49" s="252"/>
      <c r="G49" s="260"/>
      <c r="H49" s="74"/>
      <c r="I49" s="74"/>
      <c r="J49" s="74"/>
      <c r="K49" s="74"/>
      <c r="L49" s="74"/>
      <c r="M49" s="260"/>
      <c r="N49" s="74"/>
      <c r="O49" s="74"/>
      <c r="P49" s="74"/>
      <c r="Q49" s="74"/>
      <c r="R49" s="24"/>
      <c r="S49" s="24"/>
      <c r="T49" s="74"/>
      <c r="U49" s="74"/>
      <c r="V49" s="22"/>
    </row>
    <row r="50" spans="1:22" x14ac:dyDescent="0.3">
      <c r="A50" s="74"/>
      <c r="B50" s="74"/>
      <c r="C50" s="260"/>
      <c r="D50" s="260"/>
      <c r="E50" s="260"/>
      <c r="F50" s="252"/>
      <c r="G50" s="260"/>
      <c r="H50" s="74"/>
      <c r="I50" s="74"/>
      <c r="J50" s="74"/>
      <c r="K50" s="74"/>
      <c r="L50" s="74"/>
      <c r="M50" s="260"/>
      <c r="N50" s="74"/>
      <c r="O50" s="74"/>
      <c r="P50" s="74"/>
      <c r="Q50" s="74"/>
      <c r="R50" s="24"/>
      <c r="S50" s="24"/>
      <c r="T50" s="74"/>
      <c r="U50" s="74"/>
      <c r="V50" s="22"/>
    </row>
    <row r="51" spans="1:22" x14ac:dyDescent="0.3">
      <c r="A51" s="74"/>
      <c r="B51" s="74"/>
      <c r="C51" s="260"/>
      <c r="D51" s="260"/>
      <c r="E51" s="260"/>
      <c r="F51" s="252"/>
      <c r="G51" s="260"/>
      <c r="H51" s="74"/>
      <c r="I51" s="74"/>
      <c r="J51" s="74"/>
      <c r="K51" s="74"/>
      <c r="L51" s="74"/>
      <c r="M51" s="260"/>
      <c r="N51" s="74"/>
      <c r="O51" s="74"/>
      <c r="P51" s="74"/>
      <c r="Q51" s="74"/>
      <c r="R51" s="24"/>
      <c r="S51" s="24"/>
      <c r="T51" s="74"/>
      <c r="U51" s="74"/>
      <c r="V51" s="22"/>
    </row>
    <row r="52" spans="1:22" x14ac:dyDescent="0.3">
      <c r="A52" s="74"/>
      <c r="B52" s="74"/>
      <c r="C52" s="260"/>
      <c r="D52" s="260"/>
      <c r="E52" s="260"/>
      <c r="F52" s="252"/>
      <c r="G52" s="260"/>
      <c r="H52" s="74"/>
      <c r="I52" s="74"/>
      <c r="J52" s="74"/>
      <c r="K52" s="74"/>
      <c r="L52" s="74"/>
      <c r="M52" s="260"/>
      <c r="N52" s="74"/>
      <c r="O52" s="74"/>
      <c r="P52" s="74"/>
      <c r="Q52" s="74"/>
      <c r="R52" s="24"/>
      <c r="S52" s="24"/>
      <c r="T52" s="74"/>
      <c r="U52" s="74"/>
      <c r="V52" s="22"/>
    </row>
    <row r="53" spans="1:22" x14ac:dyDescent="0.3">
      <c r="A53" s="74"/>
      <c r="B53" s="74"/>
      <c r="C53" s="260"/>
      <c r="D53" s="260"/>
      <c r="E53" s="260"/>
      <c r="F53" s="252"/>
      <c r="G53" s="260"/>
      <c r="H53" s="74"/>
      <c r="I53" s="74"/>
      <c r="J53" s="74"/>
      <c r="K53" s="74"/>
      <c r="L53" s="74"/>
      <c r="M53" s="260"/>
      <c r="N53" s="74"/>
      <c r="O53" s="74"/>
      <c r="P53" s="74"/>
      <c r="Q53" s="74"/>
      <c r="R53" s="74"/>
      <c r="S53" s="74"/>
      <c r="T53" s="74"/>
      <c r="U53" s="74"/>
    </row>
  </sheetData>
  <mergeCells count="8">
    <mergeCell ref="B3:P3"/>
    <mergeCell ref="R4:S4"/>
    <mergeCell ref="X32:Y32"/>
    <mergeCell ref="W4:AI4"/>
    <mergeCell ref="X5:Y5"/>
    <mergeCell ref="Z5:AB5"/>
    <mergeCell ref="AC5:AE5"/>
    <mergeCell ref="AF5:AH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4.4" x14ac:dyDescent="0.3"/>
  <sheetData>
    <row r="3" spans="2:2" x14ac:dyDescent="0.3">
      <c r="B3" s="171" t="s">
        <v>212</v>
      </c>
    </row>
    <row r="4" spans="2:2" x14ac:dyDescent="0.3">
      <c r="B4" s="172" t="s">
        <v>213</v>
      </c>
    </row>
    <row r="5" spans="2:2" x14ac:dyDescent="0.3">
      <c r="B5" s="172" t="s">
        <v>214</v>
      </c>
    </row>
    <row r="6" spans="2:2" x14ac:dyDescent="0.3">
      <c r="B6" s="172" t="s">
        <v>215</v>
      </c>
    </row>
    <row r="7" spans="2:2" x14ac:dyDescent="0.3">
      <c r="B7" s="172" t="s">
        <v>216</v>
      </c>
    </row>
    <row r="8" spans="2:2" x14ac:dyDescent="0.3">
      <c r="B8" s="172" t="s">
        <v>217</v>
      </c>
    </row>
    <row r="9" spans="2:2" x14ac:dyDescent="0.3">
      <c r="B9" s="172" t="s">
        <v>218</v>
      </c>
    </row>
    <row r="10" spans="2:2" x14ac:dyDescent="0.3">
      <c r="B10" s="172" t="s">
        <v>219</v>
      </c>
    </row>
    <row r="11" spans="2:2" ht="15" x14ac:dyDescent="0.25">
      <c r="B11" s="172"/>
    </row>
    <row r="12" spans="2:2" x14ac:dyDescent="0.3">
      <c r="B12" s="171" t="s">
        <v>220</v>
      </c>
    </row>
    <row r="13" spans="2:2" x14ac:dyDescent="0.3">
      <c r="B13" s="172" t="s">
        <v>221</v>
      </c>
    </row>
    <row r="14" spans="2:2" x14ac:dyDescent="0.3">
      <c r="B14" s="172" t="s">
        <v>222</v>
      </c>
    </row>
    <row r="15" spans="2:2" x14ac:dyDescent="0.3">
      <c r="B15" s="173" t="s">
        <v>223</v>
      </c>
    </row>
    <row r="16" spans="2:2" x14ac:dyDescent="0.3">
      <c r="B16" s="173" t="s">
        <v>224</v>
      </c>
    </row>
    <row r="17" spans="2:2" x14ac:dyDescent="0.3">
      <c r="B17" s="173" t="s">
        <v>225</v>
      </c>
    </row>
    <row r="18" spans="2:2" x14ac:dyDescent="0.3">
      <c r="B18" s="173" t="s">
        <v>226</v>
      </c>
    </row>
    <row r="19" spans="2:2" x14ac:dyDescent="0.3">
      <c r="B19" s="173" t="s">
        <v>227</v>
      </c>
    </row>
    <row r="20" spans="2:2" ht="15" x14ac:dyDescent="0.25">
      <c r="B20" s="171"/>
    </row>
    <row r="21" spans="2:2" x14ac:dyDescent="0.3">
      <c r="B21" s="171" t="s">
        <v>228</v>
      </c>
    </row>
    <row r="22" spans="2:2" x14ac:dyDescent="0.3">
      <c r="B22" s="172" t="s">
        <v>229</v>
      </c>
    </row>
    <row r="23" spans="2:2" x14ac:dyDescent="0.3">
      <c r="B23" s="173" t="s">
        <v>230</v>
      </c>
    </row>
    <row r="24" spans="2:2" x14ac:dyDescent="0.3">
      <c r="B24" s="173" t="s">
        <v>231</v>
      </c>
    </row>
    <row r="25" spans="2:2" x14ac:dyDescent="0.3">
      <c r="B25" s="173" t="s">
        <v>232</v>
      </c>
    </row>
    <row r="26" spans="2:2" x14ac:dyDescent="0.3">
      <c r="B26" s="173" t="s">
        <v>233</v>
      </c>
    </row>
    <row r="27" spans="2:2" ht="15" x14ac:dyDescent="0.25">
      <c r="B27" s="172"/>
    </row>
    <row r="28" spans="2:2" x14ac:dyDescent="0.3">
      <c r="B28" s="171" t="s">
        <v>234</v>
      </c>
    </row>
    <row r="29" spans="2:2" x14ac:dyDescent="0.3">
      <c r="B29" s="172" t="s">
        <v>235</v>
      </c>
    </row>
    <row r="30" spans="2:2" x14ac:dyDescent="0.3">
      <c r="B30" s="173" t="s">
        <v>223</v>
      </c>
    </row>
    <row r="31" spans="2:2" x14ac:dyDescent="0.3">
      <c r="B31" s="173" t="s">
        <v>224</v>
      </c>
    </row>
    <row r="32" spans="2:2" x14ac:dyDescent="0.3">
      <c r="B32" s="173" t="s">
        <v>225</v>
      </c>
    </row>
    <row r="33" spans="2:2" x14ac:dyDescent="0.3">
      <c r="B33" s="173" t="s">
        <v>226</v>
      </c>
    </row>
    <row r="34" spans="2:2" x14ac:dyDescent="0.3">
      <c r="B34" s="174" t="s">
        <v>236</v>
      </c>
    </row>
    <row r="35" spans="2:2" ht="15" x14ac:dyDescent="0.25">
      <c r="B35" s="172"/>
    </row>
    <row r="36" spans="2:2" x14ac:dyDescent="0.3">
      <c r="B36" s="171" t="s">
        <v>237</v>
      </c>
    </row>
    <row r="37" spans="2:2" x14ac:dyDescent="0.3">
      <c r="B37" s="172" t="s">
        <v>238</v>
      </c>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Q47"/>
  <sheetViews>
    <sheetView workbookViewId="0">
      <selection activeCell="C16" sqref="C16"/>
    </sheetView>
  </sheetViews>
  <sheetFormatPr baseColWidth="10" defaultColWidth="11.5546875" defaultRowHeight="14.4" x14ac:dyDescent="0.3"/>
  <cols>
    <col min="1" max="1" width="11.5546875" style="164"/>
    <col min="2" max="2" width="11.6640625" style="164" customWidth="1"/>
    <col min="3" max="3" width="44.44140625" style="164" customWidth="1"/>
    <col min="4" max="4" width="9.88671875" style="164" customWidth="1"/>
    <col min="5" max="5" width="11.5546875" style="164" customWidth="1"/>
    <col min="6" max="6" width="12.5546875" style="164" customWidth="1"/>
    <col min="7" max="8" width="13.88671875" style="164" customWidth="1"/>
    <col min="9" max="9" width="14.44140625" style="164" customWidth="1"/>
    <col min="10" max="10" width="15" style="164" customWidth="1"/>
    <col min="11" max="11" width="43.6640625" style="164" customWidth="1"/>
    <col min="12" max="12" width="11.109375" style="164" bestFit="1" customWidth="1"/>
    <col min="13" max="13" width="11.5546875" style="164"/>
    <col min="14" max="14" width="10.5546875" style="164" customWidth="1"/>
    <col min="15" max="15" width="9.44140625" style="164" customWidth="1"/>
    <col min="16" max="16" width="13.88671875" style="164" customWidth="1"/>
    <col min="17" max="17" width="35.5546875" style="164" customWidth="1"/>
    <col min="18" max="16384" width="11.5546875" style="164"/>
  </cols>
  <sheetData>
    <row r="1" spans="1:17" ht="15.75" thickBot="1" x14ac:dyDescent="0.3"/>
    <row r="2" spans="1:17" ht="21.75" thickBot="1" x14ac:dyDescent="0.4">
      <c r="A2" s="26"/>
      <c r="B2" s="324" t="s">
        <v>100</v>
      </c>
      <c r="C2" s="324"/>
      <c r="D2" s="324"/>
      <c r="E2" s="324"/>
      <c r="F2" s="324"/>
      <c r="G2" s="324"/>
      <c r="H2" s="324"/>
      <c r="I2" s="324"/>
      <c r="J2" s="175"/>
      <c r="K2" s="325" t="s">
        <v>239</v>
      </c>
      <c r="L2" s="325"/>
      <c r="M2" s="325"/>
      <c r="N2" s="325"/>
      <c r="O2" s="325"/>
      <c r="P2" s="326"/>
      <c r="Q2" s="327"/>
    </row>
    <row r="3" spans="1:17" s="181" customFormat="1" ht="55.2" customHeight="1" thickBot="1" x14ac:dyDescent="0.35">
      <c r="A3" s="176"/>
      <c r="B3" s="177" t="s">
        <v>240</v>
      </c>
      <c r="C3" s="177" t="s">
        <v>241</v>
      </c>
      <c r="D3" s="177" t="s">
        <v>242</v>
      </c>
      <c r="E3" s="177" t="s">
        <v>243</v>
      </c>
      <c r="F3" s="177" t="s">
        <v>244</v>
      </c>
      <c r="G3" s="177" t="s">
        <v>245</v>
      </c>
      <c r="H3" s="178" t="s">
        <v>246</v>
      </c>
      <c r="I3" s="179" t="s">
        <v>247</v>
      </c>
      <c r="J3" s="180" t="s">
        <v>248</v>
      </c>
      <c r="K3" s="177" t="s">
        <v>249</v>
      </c>
      <c r="L3" s="177" t="s">
        <v>242</v>
      </c>
      <c r="M3" s="177" t="s">
        <v>243</v>
      </c>
      <c r="N3" s="177" t="s">
        <v>244</v>
      </c>
      <c r="O3" s="177" t="s">
        <v>245</v>
      </c>
      <c r="P3" s="178" t="s">
        <v>246</v>
      </c>
      <c r="Q3" s="179" t="s">
        <v>250</v>
      </c>
    </row>
    <row r="4" spans="1:17" s="172" customFormat="1" ht="62.4" customHeight="1" x14ac:dyDescent="0.3">
      <c r="A4" s="328" t="s">
        <v>96</v>
      </c>
      <c r="B4" s="182" t="s">
        <v>251</v>
      </c>
      <c r="C4" s="330" t="s">
        <v>252</v>
      </c>
      <c r="D4" s="183" t="s">
        <v>142</v>
      </c>
      <c r="E4" s="184">
        <v>4000</v>
      </c>
      <c r="F4" s="185"/>
      <c r="G4" s="185">
        <v>11.5</v>
      </c>
      <c r="H4" s="186">
        <v>11.6</v>
      </c>
      <c r="I4" s="332" t="s">
        <v>253</v>
      </c>
      <c r="J4" s="335" t="s">
        <v>254</v>
      </c>
      <c r="K4" s="338" t="s">
        <v>255</v>
      </c>
      <c r="L4" s="341" t="s">
        <v>137</v>
      </c>
      <c r="M4" s="344">
        <v>5000</v>
      </c>
      <c r="N4" s="341" t="s">
        <v>256</v>
      </c>
      <c r="O4" s="341">
        <v>11.8</v>
      </c>
      <c r="P4" s="350">
        <v>11.8</v>
      </c>
      <c r="Q4" s="351" t="s">
        <v>257</v>
      </c>
    </row>
    <row r="5" spans="1:17" ht="23.4" customHeight="1" x14ac:dyDescent="0.3">
      <c r="A5" s="328"/>
      <c r="B5" s="187" t="s">
        <v>258</v>
      </c>
      <c r="C5" s="331"/>
      <c r="D5" s="188" t="s">
        <v>142</v>
      </c>
      <c r="E5" s="189">
        <v>2000</v>
      </c>
      <c r="F5" s="135"/>
      <c r="G5" s="135">
        <v>11.5</v>
      </c>
      <c r="H5" s="135">
        <v>11.6</v>
      </c>
      <c r="I5" s="333"/>
      <c r="J5" s="336"/>
      <c r="K5" s="339"/>
      <c r="L5" s="342"/>
      <c r="M5" s="345"/>
      <c r="N5" s="342"/>
      <c r="O5" s="342"/>
      <c r="P5" s="348"/>
      <c r="Q5" s="352"/>
    </row>
    <row r="6" spans="1:17" ht="23.4" customHeight="1" x14ac:dyDescent="0.3">
      <c r="A6" s="328"/>
      <c r="B6" s="187" t="s">
        <v>259</v>
      </c>
      <c r="C6" s="331"/>
      <c r="D6" s="188" t="s">
        <v>142</v>
      </c>
      <c r="E6" s="189">
        <v>4500</v>
      </c>
      <c r="F6" s="135"/>
      <c r="G6" s="135">
        <v>11.5</v>
      </c>
      <c r="H6" s="135">
        <v>11.6</v>
      </c>
      <c r="I6" s="333"/>
      <c r="J6" s="336"/>
      <c r="K6" s="339"/>
      <c r="L6" s="342"/>
      <c r="M6" s="345"/>
      <c r="N6" s="342"/>
      <c r="O6" s="342"/>
      <c r="P6" s="348"/>
      <c r="Q6" s="352"/>
    </row>
    <row r="7" spans="1:17" ht="63.6" customHeight="1" thickBot="1" x14ac:dyDescent="0.35">
      <c r="A7" s="329"/>
      <c r="B7" s="190" t="s">
        <v>260</v>
      </c>
      <c r="C7" s="191" t="s">
        <v>261</v>
      </c>
      <c r="D7" s="192" t="s">
        <v>142</v>
      </c>
      <c r="E7" s="193">
        <v>9500</v>
      </c>
      <c r="F7" s="194"/>
      <c r="G7" s="194">
        <v>11.5</v>
      </c>
      <c r="H7" s="195">
        <v>11.6</v>
      </c>
      <c r="I7" s="334"/>
      <c r="J7" s="337"/>
      <c r="K7" s="340"/>
      <c r="L7" s="343"/>
      <c r="M7" s="346"/>
      <c r="N7" s="343"/>
      <c r="O7" s="343"/>
      <c r="P7" s="349"/>
      <c r="Q7" s="353"/>
    </row>
    <row r="8" spans="1:17" s="172" customFormat="1" ht="29.4" thickTop="1" x14ac:dyDescent="0.3">
      <c r="A8" s="382" t="s">
        <v>262</v>
      </c>
      <c r="B8" s="383" t="s">
        <v>260</v>
      </c>
      <c r="C8" s="385" t="s">
        <v>263</v>
      </c>
      <c r="D8" s="387" t="s">
        <v>134</v>
      </c>
      <c r="E8" s="389">
        <v>2000</v>
      </c>
      <c r="F8" s="357">
        <v>11.5</v>
      </c>
      <c r="G8" s="391">
        <v>11.8</v>
      </c>
      <c r="H8" s="372">
        <v>11.8</v>
      </c>
      <c r="I8" s="374" t="s">
        <v>257</v>
      </c>
      <c r="J8" s="196" t="s">
        <v>254</v>
      </c>
      <c r="K8" s="197" t="s">
        <v>263</v>
      </c>
      <c r="L8" s="198" t="s">
        <v>137</v>
      </c>
      <c r="M8" s="199">
        <v>5700</v>
      </c>
      <c r="N8" s="200">
        <v>11.5</v>
      </c>
      <c r="O8" s="200">
        <v>11.8</v>
      </c>
      <c r="P8" s="201">
        <v>11.8</v>
      </c>
      <c r="Q8" s="200" t="s">
        <v>257</v>
      </c>
    </row>
    <row r="9" spans="1:17" s="172" customFormat="1" ht="30" customHeight="1" thickBot="1" x14ac:dyDescent="0.35">
      <c r="A9" s="337"/>
      <c r="B9" s="384"/>
      <c r="C9" s="386"/>
      <c r="D9" s="388"/>
      <c r="E9" s="390"/>
      <c r="F9" s="359"/>
      <c r="G9" s="392"/>
      <c r="H9" s="373"/>
      <c r="I9" s="375"/>
      <c r="J9" s="202" t="s">
        <v>264</v>
      </c>
      <c r="K9" s="203" t="s">
        <v>265</v>
      </c>
      <c r="L9" s="203" t="s">
        <v>145</v>
      </c>
      <c r="M9" s="204">
        <v>1000</v>
      </c>
      <c r="N9" s="203"/>
      <c r="O9" s="205">
        <v>11.5</v>
      </c>
      <c r="P9" s="206">
        <v>11.5</v>
      </c>
      <c r="Q9" s="207" t="s">
        <v>266</v>
      </c>
    </row>
    <row r="10" spans="1:17" s="172" customFormat="1" ht="67.95" customHeight="1" thickTop="1" x14ac:dyDescent="0.3">
      <c r="A10" s="376" t="s">
        <v>95</v>
      </c>
      <c r="B10" s="208" t="s">
        <v>260</v>
      </c>
      <c r="C10" s="209" t="s">
        <v>267</v>
      </c>
      <c r="D10" s="210"/>
      <c r="E10" s="211">
        <v>5000</v>
      </c>
      <c r="F10" s="212" t="s">
        <v>268</v>
      </c>
      <c r="G10" s="210" t="s">
        <v>269</v>
      </c>
      <c r="H10" s="210" t="s">
        <v>270</v>
      </c>
      <c r="I10" s="213" t="s">
        <v>271</v>
      </c>
      <c r="J10" s="379" t="s">
        <v>254</v>
      </c>
      <c r="K10" s="347" t="s">
        <v>272</v>
      </c>
      <c r="L10" s="347" t="s">
        <v>273</v>
      </c>
      <c r="M10" s="354">
        <f>24200+300</f>
        <v>24500</v>
      </c>
      <c r="N10" s="357"/>
      <c r="O10" s="360" t="s">
        <v>274</v>
      </c>
      <c r="P10" s="363" t="s">
        <v>275</v>
      </c>
      <c r="Q10" s="366" t="s">
        <v>276</v>
      </c>
    </row>
    <row r="11" spans="1:17" s="172" customFormat="1" ht="30" customHeight="1" x14ac:dyDescent="0.3">
      <c r="A11" s="377"/>
      <c r="B11" s="214" t="s">
        <v>258</v>
      </c>
      <c r="C11" s="215" t="s">
        <v>277</v>
      </c>
      <c r="D11" s="216" t="s">
        <v>146</v>
      </c>
      <c r="E11" s="217">
        <v>2000</v>
      </c>
      <c r="F11" s="135" t="s">
        <v>268</v>
      </c>
      <c r="G11" s="136">
        <v>11.5</v>
      </c>
      <c r="H11" s="136">
        <v>11.5</v>
      </c>
      <c r="I11" s="135" t="s">
        <v>278</v>
      </c>
      <c r="J11" s="380"/>
      <c r="K11" s="348"/>
      <c r="L11" s="348"/>
      <c r="M11" s="355"/>
      <c r="N11" s="358"/>
      <c r="O11" s="361"/>
      <c r="P11" s="364"/>
      <c r="Q11" s="367"/>
    </row>
    <row r="12" spans="1:17" s="172" customFormat="1" ht="48" customHeight="1" thickBot="1" x14ac:dyDescent="0.35">
      <c r="A12" s="378"/>
      <c r="B12" s="218" t="s">
        <v>251</v>
      </c>
      <c r="C12" s="191" t="s">
        <v>279</v>
      </c>
      <c r="D12" s="219" t="s">
        <v>136</v>
      </c>
      <c r="E12" s="220">
        <v>3000</v>
      </c>
      <c r="F12" s="194">
        <v>11.5</v>
      </c>
      <c r="G12" s="221">
        <v>11.8</v>
      </c>
      <c r="H12" s="221">
        <v>11.8</v>
      </c>
      <c r="I12" s="194" t="s">
        <v>257</v>
      </c>
      <c r="J12" s="381"/>
      <c r="K12" s="349"/>
      <c r="L12" s="349"/>
      <c r="M12" s="356"/>
      <c r="N12" s="359"/>
      <c r="O12" s="362"/>
      <c r="P12" s="365"/>
      <c r="Q12" s="368"/>
    </row>
    <row r="13" spans="1:17" s="171" customFormat="1" ht="87" thickTop="1" x14ac:dyDescent="0.3">
      <c r="A13" s="369" t="s">
        <v>280</v>
      </c>
      <c r="B13" s="222" t="s">
        <v>258</v>
      </c>
      <c r="C13" s="223" t="s">
        <v>281</v>
      </c>
      <c r="D13" s="223" t="s">
        <v>282</v>
      </c>
      <c r="E13" s="199">
        <v>38400</v>
      </c>
      <c r="F13" s="200">
        <v>11.7</v>
      </c>
      <c r="G13" s="224">
        <v>12</v>
      </c>
      <c r="H13" s="225" t="s">
        <v>283</v>
      </c>
      <c r="I13" s="200" t="s">
        <v>284</v>
      </c>
      <c r="J13" s="198" t="s">
        <v>254</v>
      </c>
      <c r="K13" s="223" t="s">
        <v>285</v>
      </c>
      <c r="L13" s="223" t="s">
        <v>273</v>
      </c>
      <c r="M13" s="199">
        <v>93500</v>
      </c>
      <c r="N13" s="200">
        <v>11.7</v>
      </c>
      <c r="O13" s="224">
        <v>12</v>
      </c>
      <c r="P13" s="224">
        <v>12</v>
      </c>
      <c r="Q13" s="226" t="s">
        <v>284</v>
      </c>
    </row>
    <row r="14" spans="1:17" s="171" customFormat="1" ht="64.2" customHeight="1" x14ac:dyDescent="0.3">
      <c r="A14" s="370"/>
      <c r="B14" s="227" t="s">
        <v>251</v>
      </c>
      <c r="C14" s="228" t="s">
        <v>286</v>
      </c>
      <c r="D14" s="228" t="s">
        <v>282</v>
      </c>
      <c r="E14" s="189">
        <v>19000</v>
      </c>
      <c r="F14" s="135">
        <v>11.7</v>
      </c>
      <c r="G14" s="229">
        <v>12</v>
      </c>
      <c r="H14" s="230" t="s">
        <v>287</v>
      </c>
      <c r="I14" s="135" t="s">
        <v>284</v>
      </c>
      <c r="J14" s="187" t="s">
        <v>264</v>
      </c>
      <c r="K14" s="187" t="s">
        <v>288</v>
      </c>
      <c r="L14" s="187" t="s">
        <v>145</v>
      </c>
      <c r="M14" s="189">
        <v>9500</v>
      </c>
      <c r="N14" s="135">
        <v>11.5</v>
      </c>
      <c r="O14" s="229">
        <v>11.7</v>
      </c>
      <c r="P14" s="229">
        <v>11.7</v>
      </c>
      <c r="Q14" s="231" t="s">
        <v>289</v>
      </c>
    </row>
    <row r="15" spans="1:17" s="171" customFormat="1" ht="46.95" customHeight="1" thickBot="1" x14ac:dyDescent="0.35">
      <c r="A15" s="371"/>
      <c r="B15" s="190" t="s">
        <v>260</v>
      </c>
      <c r="C15" s="232" t="s">
        <v>290</v>
      </c>
      <c r="D15" s="232" t="s">
        <v>291</v>
      </c>
      <c r="E15" s="193">
        <v>43600</v>
      </c>
      <c r="F15" s="194">
        <v>11.5</v>
      </c>
      <c r="G15" s="233">
        <v>11.7</v>
      </c>
      <c r="H15" s="233">
        <v>11.7</v>
      </c>
      <c r="I15" s="194" t="s">
        <v>289</v>
      </c>
      <c r="J15" s="234" t="s">
        <v>292</v>
      </c>
      <c r="K15" s="234" t="s">
        <v>293</v>
      </c>
      <c r="L15" s="234" t="s">
        <v>145</v>
      </c>
      <c r="M15" s="235">
        <v>7000</v>
      </c>
      <c r="N15" s="234"/>
      <c r="O15" s="236">
        <v>11.5</v>
      </c>
      <c r="P15" s="236">
        <v>11.7</v>
      </c>
      <c r="Q15" s="237" t="s">
        <v>289</v>
      </c>
    </row>
    <row r="16" spans="1:17" s="170" customFormat="1" ht="87" thickTop="1" x14ac:dyDescent="0.3">
      <c r="A16" s="171" t="s">
        <v>97</v>
      </c>
      <c r="C16" s="250" t="s">
        <v>295</v>
      </c>
      <c r="E16" s="238"/>
      <c r="F16" s="21"/>
      <c r="G16" s="239"/>
      <c r="H16" s="239"/>
      <c r="I16" s="21"/>
      <c r="J16" s="240"/>
      <c r="K16" s="241"/>
      <c r="L16" s="241"/>
      <c r="M16" s="242"/>
      <c r="N16" s="241"/>
      <c r="O16" s="243"/>
      <c r="P16" s="239"/>
      <c r="Q16" s="244"/>
    </row>
    <row r="17" spans="4:17" s="170" customFormat="1" x14ac:dyDescent="0.3">
      <c r="E17" s="238"/>
      <c r="F17" s="21"/>
      <c r="G17" s="245" t="s">
        <v>294</v>
      </c>
      <c r="H17" s="245"/>
      <c r="I17" s="21"/>
      <c r="J17" s="240"/>
      <c r="K17" s="241"/>
      <c r="L17" s="241"/>
      <c r="M17" s="242"/>
      <c r="N17" s="241"/>
      <c r="O17" s="243"/>
      <c r="P17" s="245"/>
      <c r="Q17" s="244"/>
    </row>
    <row r="18" spans="4:17" s="170" customFormat="1" x14ac:dyDescent="0.3">
      <c r="E18" s="238"/>
      <c r="F18" s="21"/>
      <c r="G18" s="239"/>
      <c r="H18" s="239"/>
      <c r="I18" s="21"/>
      <c r="J18" s="240"/>
      <c r="K18" s="241"/>
      <c r="L18" s="241"/>
      <c r="M18" s="242"/>
      <c r="N18" s="241"/>
      <c r="O18" s="243"/>
      <c r="P18" s="239"/>
      <c r="Q18" s="244"/>
    </row>
    <row r="19" spans="4:17" x14ac:dyDescent="0.3">
      <c r="D19" s="170"/>
      <c r="E19" s="238"/>
      <c r="F19" s="21"/>
      <c r="G19" s="239"/>
      <c r="H19" s="239"/>
      <c r="I19" s="21"/>
      <c r="J19" s="240"/>
      <c r="K19" s="23"/>
      <c r="L19" s="23"/>
      <c r="M19" s="246"/>
      <c r="N19" s="23"/>
      <c r="O19" s="247"/>
      <c r="P19" s="239"/>
      <c r="Q19" s="248"/>
    </row>
    <row r="20" spans="4:17" x14ac:dyDescent="0.3">
      <c r="D20" s="170"/>
      <c r="E20" s="238"/>
      <c r="F20" s="21"/>
      <c r="G20" s="239"/>
      <c r="H20" s="239"/>
      <c r="I20" s="21"/>
      <c r="J20" s="240"/>
      <c r="K20" s="23"/>
      <c r="L20" s="23"/>
      <c r="M20" s="246"/>
      <c r="N20" s="23"/>
      <c r="O20" s="247"/>
      <c r="P20" s="239"/>
      <c r="Q20" s="23"/>
    </row>
    <row r="21" spans="4:17" x14ac:dyDescent="0.3">
      <c r="D21" s="170"/>
      <c r="E21" s="238"/>
      <c r="F21" s="21"/>
      <c r="G21" s="239"/>
      <c r="H21" s="239"/>
      <c r="I21" s="21"/>
      <c r="J21" s="240"/>
      <c r="K21" s="23"/>
      <c r="L21" s="23"/>
      <c r="M21" s="246"/>
      <c r="N21" s="23"/>
      <c r="O21" s="247"/>
      <c r="P21" s="239"/>
      <c r="Q21" s="23"/>
    </row>
    <row r="22" spans="4:17" x14ac:dyDescent="0.3">
      <c r="D22" s="170"/>
      <c r="E22" s="238"/>
      <c r="F22" s="21"/>
      <c r="G22" s="239"/>
      <c r="H22" s="239"/>
      <c r="I22" s="21"/>
      <c r="J22" s="240"/>
      <c r="K22" s="23"/>
      <c r="L22" s="23"/>
      <c r="M22" s="246"/>
      <c r="N22" s="23"/>
      <c r="O22" s="23"/>
      <c r="P22" s="239"/>
      <c r="Q22" s="23"/>
    </row>
    <row r="23" spans="4:17" x14ac:dyDescent="0.3">
      <c r="D23" s="170"/>
      <c r="E23" s="238"/>
      <c r="F23" s="21"/>
      <c r="G23" s="21"/>
      <c r="H23" s="21"/>
      <c r="I23" s="21"/>
      <c r="J23" s="240"/>
      <c r="K23" s="23"/>
      <c r="L23" s="23"/>
      <c r="M23" s="246"/>
      <c r="N23" s="23"/>
      <c r="O23" s="23"/>
      <c r="P23" s="21"/>
      <c r="Q23" s="23"/>
    </row>
    <row r="24" spans="4:17" x14ac:dyDescent="0.3">
      <c r="D24" s="170"/>
      <c r="E24" s="238"/>
      <c r="F24" s="21"/>
      <c r="G24" s="21"/>
      <c r="H24" s="21"/>
      <c r="I24" s="21"/>
      <c r="J24" s="240"/>
      <c r="K24" s="23"/>
      <c r="L24" s="23"/>
      <c r="M24" s="246"/>
      <c r="N24" s="23"/>
      <c r="O24" s="23"/>
      <c r="P24" s="21"/>
      <c r="Q24" s="23"/>
    </row>
    <row r="25" spans="4:17" x14ac:dyDescent="0.3">
      <c r="D25" s="170"/>
      <c r="E25" s="238"/>
      <c r="F25" s="170"/>
      <c r="G25" s="21"/>
      <c r="H25" s="21"/>
      <c r="I25" s="21"/>
      <c r="J25" s="240"/>
      <c r="K25" s="23"/>
      <c r="L25" s="23"/>
      <c r="M25" s="246"/>
      <c r="N25" s="23"/>
      <c r="O25" s="23"/>
      <c r="P25" s="21"/>
      <c r="Q25" s="23"/>
    </row>
    <row r="26" spans="4:17" x14ac:dyDescent="0.3">
      <c r="D26" s="170"/>
      <c r="E26" s="238"/>
      <c r="F26" s="170"/>
      <c r="G26" s="170"/>
      <c r="H26" s="170"/>
      <c r="I26" s="21"/>
      <c r="J26" s="240"/>
      <c r="K26" s="23"/>
      <c r="L26" s="23"/>
      <c r="M26" s="246"/>
      <c r="N26" s="23"/>
      <c r="O26" s="23"/>
      <c r="P26" s="170"/>
      <c r="Q26" s="23"/>
    </row>
    <row r="27" spans="4:17" x14ac:dyDescent="0.3">
      <c r="D27" s="170"/>
      <c r="E27" s="238"/>
      <c r="F27" s="170"/>
      <c r="G27" s="170"/>
      <c r="H27" s="170"/>
      <c r="I27" s="21"/>
      <c r="J27" s="240"/>
      <c r="K27" s="23"/>
      <c r="L27" s="23"/>
      <c r="M27" s="246"/>
      <c r="N27" s="23"/>
      <c r="O27" s="23"/>
      <c r="P27" s="170"/>
      <c r="Q27" s="23"/>
    </row>
    <row r="28" spans="4:17" x14ac:dyDescent="0.3">
      <c r="D28" s="170"/>
      <c r="E28" s="238"/>
      <c r="F28" s="170"/>
      <c r="G28" s="170"/>
      <c r="H28" s="170"/>
      <c r="I28" s="21"/>
      <c r="J28" s="240"/>
      <c r="K28" s="23"/>
      <c r="L28" s="23"/>
      <c r="M28" s="246"/>
      <c r="N28" s="23"/>
      <c r="O28" s="23"/>
      <c r="P28" s="170"/>
      <c r="Q28" s="23"/>
    </row>
    <row r="29" spans="4:17" x14ac:dyDescent="0.3">
      <c r="D29" s="170"/>
      <c r="E29" s="170"/>
      <c r="F29" s="170"/>
      <c r="G29" s="170"/>
      <c r="H29" s="170"/>
      <c r="I29" s="21"/>
      <c r="J29" s="240"/>
      <c r="K29" s="23"/>
      <c r="L29" s="23"/>
      <c r="M29" s="246"/>
      <c r="N29" s="23"/>
      <c r="O29" s="23"/>
      <c r="P29" s="170"/>
      <c r="Q29" s="23"/>
    </row>
    <row r="30" spans="4:17" x14ac:dyDescent="0.3">
      <c r="D30" s="170"/>
      <c r="E30" s="170"/>
      <c r="F30" s="170"/>
      <c r="G30" s="170"/>
      <c r="H30" s="170"/>
      <c r="I30" s="21"/>
      <c r="J30" s="240"/>
      <c r="K30" s="23"/>
      <c r="L30" s="23"/>
      <c r="M30" s="246"/>
      <c r="N30" s="23"/>
      <c r="O30" s="23"/>
      <c r="P30" s="170"/>
      <c r="Q30" s="23"/>
    </row>
    <row r="31" spans="4:17" x14ac:dyDescent="0.3">
      <c r="D31" s="170"/>
      <c r="E31" s="170"/>
      <c r="F31" s="170"/>
      <c r="G31" s="170"/>
      <c r="H31" s="170"/>
      <c r="I31" s="170"/>
      <c r="J31" s="240"/>
      <c r="K31" s="23"/>
      <c r="L31" s="23"/>
      <c r="M31" s="246"/>
      <c r="N31" s="23"/>
      <c r="O31" s="23"/>
      <c r="P31" s="170"/>
      <c r="Q31" s="23"/>
    </row>
    <row r="32" spans="4:17" x14ac:dyDescent="0.3">
      <c r="D32" s="170"/>
      <c r="E32" s="170"/>
      <c r="F32" s="170"/>
      <c r="G32" s="170"/>
      <c r="H32" s="170"/>
      <c r="I32" s="170"/>
      <c r="J32" s="240"/>
      <c r="K32" s="23"/>
      <c r="L32" s="23"/>
      <c r="M32" s="246"/>
      <c r="N32" s="23"/>
      <c r="O32" s="23"/>
      <c r="P32" s="170"/>
      <c r="Q32" s="23"/>
    </row>
    <row r="33" spans="4:17" x14ac:dyDescent="0.3">
      <c r="D33" s="170"/>
      <c r="E33" s="170"/>
      <c r="F33" s="170"/>
      <c r="G33" s="170"/>
      <c r="H33" s="170"/>
      <c r="I33" s="170"/>
      <c r="J33" s="240"/>
      <c r="K33" s="23"/>
      <c r="L33" s="23"/>
      <c r="M33" s="23"/>
      <c r="N33" s="23"/>
      <c r="O33" s="23"/>
      <c r="P33" s="170"/>
      <c r="Q33" s="23"/>
    </row>
    <row r="34" spans="4:17" x14ac:dyDescent="0.3">
      <c r="D34" s="170"/>
      <c r="E34" s="170"/>
      <c r="F34" s="170"/>
      <c r="G34" s="170"/>
      <c r="H34" s="170"/>
      <c r="I34" s="170"/>
      <c r="J34" s="240"/>
      <c r="K34" s="23"/>
      <c r="L34" s="23"/>
      <c r="M34" s="23"/>
      <c r="N34" s="23"/>
      <c r="O34" s="23"/>
      <c r="P34" s="170"/>
      <c r="Q34" s="23"/>
    </row>
    <row r="35" spans="4:17" x14ac:dyDescent="0.3">
      <c r="D35" s="170"/>
      <c r="E35" s="170"/>
      <c r="F35" s="170"/>
      <c r="G35" s="170"/>
      <c r="H35" s="170"/>
      <c r="I35" s="170"/>
      <c r="J35" s="240"/>
      <c r="K35" s="23"/>
      <c r="L35" s="23"/>
      <c r="M35" s="23"/>
      <c r="N35" s="23"/>
      <c r="O35" s="23"/>
      <c r="P35" s="170"/>
      <c r="Q35" s="23"/>
    </row>
    <row r="36" spans="4:17" x14ac:dyDescent="0.3">
      <c r="D36" s="170"/>
      <c r="E36" s="170"/>
      <c r="F36" s="170"/>
      <c r="G36" s="170"/>
      <c r="H36" s="170"/>
      <c r="I36" s="170"/>
      <c r="J36" s="240"/>
      <c r="K36" s="23"/>
      <c r="L36" s="23"/>
      <c r="M36" s="23"/>
      <c r="N36" s="23"/>
      <c r="O36" s="23"/>
      <c r="P36" s="170"/>
      <c r="Q36" s="23"/>
    </row>
    <row r="37" spans="4:17" x14ac:dyDescent="0.3">
      <c r="D37" s="170"/>
      <c r="E37" s="170"/>
      <c r="F37" s="170"/>
      <c r="G37" s="170"/>
      <c r="H37" s="170"/>
      <c r="I37" s="170"/>
      <c r="J37" s="240"/>
      <c r="K37" s="23"/>
      <c r="L37" s="23"/>
      <c r="M37" s="23"/>
      <c r="N37" s="23"/>
      <c r="O37" s="23"/>
      <c r="P37" s="170"/>
      <c r="Q37" s="23"/>
    </row>
    <row r="38" spans="4:17" x14ac:dyDescent="0.3">
      <c r="D38" s="170"/>
      <c r="E38" s="170"/>
      <c r="F38" s="170"/>
      <c r="G38" s="170"/>
      <c r="H38" s="170"/>
      <c r="I38" s="170"/>
      <c r="J38" s="240"/>
      <c r="K38" s="23"/>
      <c r="L38" s="23"/>
      <c r="M38" s="23"/>
      <c r="N38" s="23"/>
      <c r="O38" s="23"/>
      <c r="P38" s="170"/>
      <c r="Q38" s="23"/>
    </row>
    <row r="39" spans="4:17" x14ac:dyDescent="0.3">
      <c r="D39" s="170"/>
      <c r="E39" s="170"/>
      <c r="F39" s="170"/>
      <c r="G39" s="170"/>
      <c r="H39" s="170"/>
      <c r="I39" s="170"/>
      <c r="J39" s="240"/>
      <c r="K39" s="23"/>
      <c r="L39" s="23"/>
      <c r="M39" s="23"/>
      <c r="N39" s="23"/>
      <c r="O39" s="23"/>
      <c r="P39" s="170"/>
      <c r="Q39" s="23"/>
    </row>
    <row r="40" spans="4:17" x14ac:dyDescent="0.3">
      <c r="J40" s="249"/>
      <c r="K40" s="23"/>
      <c r="L40" s="23"/>
      <c r="M40" s="23"/>
      <c r="N40" s="23"/>
      <c r="O40" s="23"/>
      <c r="Q40" s="23"/>
    </row>
    <row r="41" spans="4:17" x14ac:dyDescent="0.3">
      <c r="J41" s="249"/>
      <c r="K41" s="23"/>
      <c r="L41" s="23"/>
      <c r="M41" s="23"/>
      <c r="N41" s="23"/>
      <c r="O41" s="23"/>
      <c r="Q41" s="23"/>
    </row>
    <row r="42" spans="4:17" x14ac:dyDescent="0.3">
      <c r="J42" s="249"/>
      <c r="K42" s="23"/>
      <c r="L42" s="23"/>
      <c r="M42" s="23"/>
      <c r="N42" s="23"/>
      <c r="O42" s="23"/>
      <c r="Q42" s="23"/>
    </row>
    <row r="43" spans="4:17" x14ac:dyDescent="0.3">
      <c r="J43" s="249"/>
      <c r="K43" s="23"/>
      <c r="L43" s="23"/>
      <c r="M43" s="23"/>
      <c r="N43" s="23"/>
      <c r="O43" s="23"/>
      <c r="Q43" s="23"/>
    </row>
    <row r="44" spans="4:17" x14ac:dyDescent="0.3">
      <c r="J44" s="249"/>
      <c r="K44" s="23"/>
      <c r="L44" s="23"/>
      <c r="M44" s="23"/>
      <c r="N44" s="23"/>
      <c r="O44" s="23"/>
      <c r="Q44" s="23"/>
    </row>
    <row r="45" spans="4:17" x14ac:dyDescent="0.3">
      <c r="J45" s="249"/>
      <c r="K45" s="23"/>
      <c r="L45" s="23"/>
      <c r="M45" s="23"/>
      <c r="N45" s="23"/>
      <c r="O45" s="23"/>
      <c r="Q45" s="23"/>
    </row>
    <row r="46" spans="4:17" x14ac:dyDescent="0.3">
      <c r="J46" s="249"/>
      <c r="K46" s="23"/>
      <c r="L46" s="25"/>
      <c r="M46" s="25"/>
      <c r="N46" s="25"/>
      <c r="O46" s="25"/>
      <c r="Q46" s="25"/>
    </row>
    <row r="47" spans="4:17" x14ac:dyDescent="0.3">
      <c r="J47" s="249"/>
      <c r="K47" s="25"/>
      <c r="L47" s="60"/>
      <c r="M47" s="60"/>
      <c r="N47" s="60"/>
      <c r="O47" s="60"/>
      <c r="Q47" s="60"/>
    </row>
  </sheetData>
  <mergeCells count="32">
    <mergeCell ref="A13:A15"/>
    <mergeCell ref="H8:H9"/>
    <mergeCell ref="I8:I9"/>
    <mergeCell ref="A10:A12"/>
    <mergeCell ref="J10:J12"/>
    <mergeCell ref="A8:A9"/>
    <mergeCell ref="B8:B9"/>
    <mergeCell ref="C8:C9"/>
    <mergeCell ref="D8:D9"/>
    <mergeCell ref="E8:E9"/>
    <mergeCell ref="F8:F9"/>
    <mergeCell ref="G8:G9"/>
    <mergeCell ref="K10:K12"/>
    <mergeCell ref="L10:L12"/>
    <mergeCell ref="O4:O7"/>
    <mergeCell ref="P4:P7"/>
    <mergeCell ref="Q4:Q7"/>
    <mergeCell ref="M10:M12"/>
    <mergeCell ref="N10:N12"/>
    <mergeCell ref="O10:O12"/>
    <mergeCell ref="P10:P12"/>
    <mergeCell ref="Q10:Q12"/>
    <mergeCell ref="B2:I2"/>
    <mergeCell ref="K2:Q2"/>
    <mergeCell ref="A4:A7"/>
    <mergeCell ref="C4:C6"/>
    <mergeCell ref="I4:I7"/>
    <mergeCell ref="J4:J7"/>
    <mergeCell ref="K4:K7"/>
    <mergeCell ref="L4:L7"/>
    <mergeCell ref="M4:M7"/>
    <mergeCell ref="N4:N7"/>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Gouet, René  FR-VI</dc:creator>
  <cp:lastModifiedBy>Gouet, René  FR-VI</cp:lastModifiedBy>
  <dcterms:created xsi:type="dcterms:W3CDTF">2006-09-12T15:06:44Z</dcterms:created>
  <dcterms:modified xsi:type="dcterms:W3CDTF">2019-03-26T09:32:22Z</dcterms:modified>
</cp:coreProperties>
</file>