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3825" windowWidth="19170" windowHeight="3885" activeTab="1"/>
  </bookViews>
  <sheets>
    <sheet name="Feuil1" sheetId="1" r:id="rId1"/>
    <sheet name="1220" sheetId="2" r:id="rId2"/>
    <sheet name="1230" sheetId="3" r:id="rId3"/>
  </sheets>
  <calcPr calcId="124519"/>
</workbook>
</file>

<file path=xl/calcChain.xml><?xml version="1.0" encoding="utf-8"?>
<calcChain xmlns="http://schemas.openxmlformats.org/spreadsheetml/2006/main">
  <c r="A3" i="2" a="1"/>
  <c r="A3" s="1"/>
  <c r="A4" a="1"/>
  <c r="A4" s="1"/>
  <c r="A5" a="1"/>
  <c r="A5" s="1"/>
  <c r="A6" a="1"/>
  <c r="A6" s="1"/>
  <c r="A7" a="1"/>
  <c r="A7" s="1"/>
  <c r="A8" a="1"/>
  <c r="A8" s="1"/>
  <c r="A2" a="1"/>
  <c r="A2" s="1"/>
  <c r="L8" i="1"/>
  <c r="L9"/>
  <c r="L10"/>
  <c r="L11"/>
  <c r="L12"/>
  <c r="L13"/>
  <c r="L14"/>
  <c r="L15"/>
  <c r="L3"/>
  <c r="L4"/>
  <c r="L5"/>
  <c r="L6"/>
  <c r="L7"/>
  <c r="L2"/>
  <c r="E3" i="2" l="1" a="1"/>
  <c r="E3" s="1"/>
  <c r="I3" a="1"/>
  <c r="I3" s="1"/>
  <c r="B3" a="1"/>
  <c r="B3" s="1"/>
  <c r="D3" a="1"/>
  <c r="D3" s="1"/>
  <c r="H3" a="1"/>
  <c r="H3" s="1"/>
  <c r="C3" a="1"/>
  <c r="C3" s="1"/>
  <c r="G3" a="1"/>
  <c r="G3" s="1"/>
  <c r="K3" a="1"/>
  <c r="K3" s="1"/>
  <c r="F3" a="1"/>
  <c r="F3" s="1"/>
  <c r="J3" a="1"/>
  <c r="J3" s="1"/>
  <c r="F6" a="1"/>
  <c r="F6" s="1"/>
  <c r="J6" a="1"/>
  <c r="J6" s="1"/>
  <c r="E6" a="1"/>
  <c r="E6" s="1"/>
  <c r="I6" a="1"/>
  <c r="I6" s="1"/>
  <c r="B6" a="1"/>
  <c r="B6" s="1"/>
  <c r="G6" a="1"/>
  <c r="G6" s="1"/>
  <c r="D6" a="1"/>
  <c r="D6" s="1"/>
  <c r="H6" a="1"/>
  <c r="H6" s="1"/>
  <c r="C6" a="1"/>
  <c r="C6" s="1"/>
  <c r="K6" a="1"/>
  <c r="K6" s="1"/>
  <c r="E7" a="1"/>
  <c r="E7" s="1"/>
  <c r="I7" a="1"/>
  <c r="I7" s="1"/>
  <c r="B7" a="1"/>
  <c r="B7" s="1"/>
  <c r="D7" a="1"/>
  <c r="D7" s="1"/>
  <c r="H7" a="1"/>
  <c r="H7" s="1"/>
  <c r="C7" a="1"/>
  <c r="C7" s="1"/>
  <c r="G7" a="1"/>
  <c r="G7" s="1"/>
  <c r="K7" a="1"/>
  <c r="K7" s="1"/>
  <c r="J7" a="1"/>
  <c r="J7" s="1"/>
  <c r="F7" a="1"/>
  <c r="F7" s="1"/>
  <c r="D8" a="1"/>
  <c r="D8" s="1"/>
  <c r="H8" a="1"/>
  <c r="H8" s="1"/>
  <c r="C8" a="1"/>
  <c r="C8" s="1"/>
  <c r="G8" a="1"/>
  <c r="G8" s="1"/>
  <c r="K8" a="1"/>
  <c r="K8" s="1"/>
  <c r="J8" a="1"/>
  <c r="J8" s="1"/>
  <c r="E8" a="1"/>
  <c r="E8" s="1"/>
  <c r="B8" a="1"/>
  <c r="B8" s="1"/>
  <c r="F8" a="1"/>
  <c r="F8" s="1"/>
  <c r="I8" a="1"/>
  <c r="I8" s="1"/>
  <c r="F2" a="1"/>
  <c r="F2" s="1"/>
  <c r="J2" a="1"/>
  <c r="J2" s="1"/>
  <c r="E2" a="1"/>
  <c r="E2" s="1"/>
  <c r="I2" a="1"/>
  <c r="I2" s="1"/>
  <c r="D2" a="1"/>
  <c r="D2" s="1"/>
  <c r="H2" a="1"/>
  <c r="H2" s="1"/>
  <c r="B2" a="1"/>
  <c r="B2" s="1"/>
  <c r="K2" a="1"/>
  <c r="K2" s="1"/>
  <c r="C2" a="1"/>
  <c r="C2" s="1"/>
  <c r="G2" a="1"/>
  <c r="G2" s="1"/>
  <c r="D4" a="1"/>
  <c r="D4" s="1"/>
  <c r="H4" a="1"/>
  <c r="H4" s="1"/>
  <c r="C4" a="1"/>
  <c r="C4" s="1"/>
  <c r="G4" a="1"/>
  <c r="G4" s="1"/>
  <c r="K4" a="1"/>
  <c r="K4" s="1"/>
  <c r="F4" a="1"/>
  <c r="F4" s="1"/>
  <c r="J4" a="1"/>
  <c r="J4" s="1"/>
  <c r="E4" a="1"/>
  <c r="E4" s="1"/>
  <c r="I4" a="1"/>
  <c r="I4" s="1"/>
  <c r="B4" a="1"/>
  <c r="B4" s="1"/>
  <c r="C5" a="1"/>
  <c r="C5" s="1"/>
  <c r="G5" a="1"/>
  <c r="G5" s="1"/>
  <c r="K5" a="1"/>
  <c r="K5" s="1"/>
  <c r="F5" a="1"/>
  <c r="F5" s="1"/>
  <c r="J5" a="1"/>
  <c r="J5" s="1"/>
  <c r="E5" a="1"/>
  <c r="E5" s="1"/>
  <c r="I5" a="1"/>
  <c r="I5" s="1"/>
  <c r="B5" a="1"/>
  <c r="B5" s="1"/>
  <c r="D5" a="1"/>
  <c r="D5" s="1"/>
  <c r="H5" a="1"/>
  <c r="H5" s="1"/>
</calcChain>
</file>

<file path=xl/sharedStrings.xml><?xml version="1.0" encoding="utf-8"?>
<sst xmlns="http://schemas.openxmlformats.org/spreadsheetml/2006/main" count="109" uniqueCount="40">
  <si>
    <t>Div.</t>
  </si>
  <si>
    <t>Variété</t>
  </si>
  <si>
    <t>Fournisseur</t>
  </si>
  <si>
    <t>TypContrat</t>
  </si>
  <si>
    <t>Contrat</t>
  </si>
  <si>
    <t xml:space="preserve">  P</t>
  </si>
  <si>
    <t>Votre référ.</t>
  </si>
  <si>
    <t>Déb/pér/va</t>
  </si>
  <si>
    <t>Fin pér/va</t>
  </si>
  <si>
    <t xml:space="preserve">   Qté cible</t>
  </si>
  <si>
    <t xml:space="preserve">    qté comm</t>
  </si>
  <si>
    <t>Solde</t>
  </si>
  <si>
    <t>Récolte</t>
  </si>
  <si>
    <t>Prix brut</t>
  </si>
  <si>
    <t>Grp.gam.</t>
  </si>
  <si>
    <t>CG</t>
  </si>
  <si>
    <t>Fret</t>
  </si>
  <si>
    <t>SEBASTIAN</t>
  </si>
  <si>
    <t>ACOLYANCE</t>
  </si>
  <si>
    <t>ZQF</t>
  </si>
  <si>
    <t>FRII</t>
  </si>
  <si>
    <t>COMPAGRI</t>
  </si>
  <si>
    <t>TIPPLE</t>
  </si>
  <si>
    <t>COOP AGRICOLE D'ESTERNAY</t>
  </si>
  <si>
    <t>ZCC1</t>
  </si>
  <si>
    <t>AM 13/8738</t>
  </si>
  <si>
    <t>AM 13/9681</t>
  </si>
  <si>
    <t>BERMUDE</t>
  </si>
  <si>
    <t>ZCP1</t>
  </si>
  <si>
    <t>AM 13/9532</t>
  </si>
  <si>
    <t>EXPLORER</t>
  </si>
  <si>
    <t>ZQM</t>
  </si>
  <si>
    <t>CERVOISE</t>
  </si>
  <si>
    <t>BLE NOV 13</t>
  </si>
  <si>
    <t>ESTEREL</t>
  </si>
  <si>
    <t>CER'EST</t>
  </si>
  <si>
    <t>ZQP</t>
  </si>
  <si>
    <t>GAP SA Grains &amp; Produits</t>
  </si>
  <si>
    <t>ZCC3</t>
  </si>
  <si>
    <t>COBACK 3015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</si>
</sst>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5">
    <xf numFmtId="0" fontId="0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8" borderId="2" applyNumberFormat="0" applyAlignment="0" applyProtection="0"/>
    <xf numFmtId="0" fontId="7" fillId="0" borderId="3" applyNumberFormat="0" applyFill="0" applyAlignment="0" applyProtection="0"/>
    <xf numFmtId="0" fontId="1" fillId="29" borderId="4" applyNumberFormat="0" applyFont="0" applyAlignment="0" applyProtection="0"/>
    <xf numFmtId="0" fontId="8" fillId="30" borderId="2" applyNumberFormat="0" applyAlignment="0" applyProtection="0"/>
    <xf numFmtId="0" fontId="9" fillId="31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32" borderId="0" applyNumberFormat="0" applyBorder="0" applyAlignment="0" applyProtection="0"/>
    <xf numFmtId="0" fontId="11" fillId="33" borderId="0" applyNumberFormat="0" applyBorder="0" applyAlignment="0" applyProtection="0"/>
    <xf numFmtId="0" fontId="12" fillId="28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34" borderId="10" applyNumberFormat="0" applyAlignment="0" applyProtection="0"/>
  </cellStyleXfs>
  <cellXfs count="11">
    <xf numFmtId="0" fontId="0" fillId="0" borderId="0" xfId="0"/>
    <xf numFmtId="0" fontId="0" fillId="0" borderId="0" xfId="0" applyNumberFormat="1" applyFill="1" applyBorder="1"/>
    <xf numFmtId="0" fontId="0" fillId="0" borderId="1" xfId="0" applyBorder="1"/>
    <xf numFmtId="0" fontId="0" fillId="0" borderId="0" xfId="0" applyFill="1" applyBorder="1"/>
    <xf numFmtId="0" fontId="0" fillId="0" borderId="1" xfId="0" applyFill="1" applyBorder="1"/>
    <xf numFmtId="0" fontId="0" fillId="2" borderId="1" xfId="0" applyFill="1" applyBorder="1"/>
    <xf numFmtId="0" fontId="0" fillId="0" borderId="0" xfId="0" applyFill="1"/>
    <xf numFmtId="14" fontId="0" fillId="0" borderId="1" xfId="0" applyNumberFormat="1" applyBorder="1"/>
    <xf numFmtId="0" fontId="0" fillId="0" borderId="1" xfId="0" applyNumberFormat="1" applyFill="1" applyBorder="1"/>
    <xf numFmtId="0" fontId="0" fillId="2" borderId="0" xfId="0" applyFill="1"/>
    <xf numFmtId="0" fontId="0" fillId="3" borderId="0" xfId="0" applyFill="1"/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Milliers 2" xfId="31"/>
    <cellStyle name="Milliers 3" xfId="32"/>
    <cellStyle name="Milliers 4" xfId="33"/>
    <cellStyle name="Neutre" xfId="34" builtinId="28" customBuiltin="1"/>
    <cellStyle name="Normal" xfId="0" builtinId="0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28575</xdr:colOff>
      <xdr:row>16</xdr:row>
      <xdr:rowOff>161925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076575" y="3209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0</xdr:colOff>
      <xdr:row>16</xdr:row>
      <xdr:rowOff>0</xdr:rowOff>
    </xdr:from>
    <xdr:to>
      <xdr:col>11</xdr:col>
      <xdr:colOff>495300</xdr:colOff>
      <xdr:row>22</xdr:row>
      <xdr:rowOff>85725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048000" y="3048000"/>
          <a:ext cx="5829300" cy="1228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fichier en "Feuil1" avec des données. Sur chaque ligne, en colonne A, il y a soit "1220" soit "1230".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si possible sans macro mettre les données de chaque ligne de cellule A à K "1220" sur feiul "1220" et idem "1230" sur feuil"1230"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déja cherché avec recherche H mais je n'y arrive pas.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ce possible?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447675</xdr:colOff>
      <xdr:row>3</xdr:row>
      <xdr:rowOff>104775</xdr:rowOff>
    </xdr:from>
    <xdr:ext cx="76200" cy="228600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2733675" y="676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0</xdr:colOff>
      <xdr:row>10</xdr:row>
      <xdr:rowOff>0</xdr:rowOff>
    </xdr:from>
    <xdr:to>
      <xdr:col>11</xdr:col>
      <xdr:colOff>9525</xdr:colOff>
      <xdr:row>15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00"/>
          <a:ext cx="8391525" cy="1000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11</xdr:col>
      <xdr:colOff>742950</xdr:colOff>
      <xdr:row>11</xdr:row>
      <xdr:rowOff>47625</xdr:rowOff>
    </xdr:from>
    <xdr:to>
      <xdr:col>16</xdr:col>
      <xdr:colOff>752475</xdr:colOff>
      <xdr:row>14</xdr:row>
      <xdr:rowOff>47625</xdr:rowOff>
    </xdr:to>
    <xdr:sp macro="" textlink="">
      <xdr:nvSpPr>
        <xdr:cNvPr id="4" name="ZoneTexte 3"/>
        <xdr:cNvSpPr txBox="1"/>
      </xdr:nvSpPr>
      <xdr:spPr>
        <a:xfrm>
          <a:off x="9124950" y="2143125"/>
          <a:ext cx="381952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ligne 11 à 15, c'est ce que je devrais trouver.</a:t>
          </a:r>
        </a:p>
        <a:p>
          <a:r>
            <a:rPr lang="fr-FR" sz="1100"/>
            <a:t>Sur les lignes 2 à 6, les</a:t>
          </a:r>
          <a:r>
            <a:rPr lang="fr-FR" sz="1100" baseline="0"/>
            <a:t> formules ne renvoient pas les bonnes valeurs.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"/>
  <sheetViews>
    <sheetView workbookViewId="0">
      <selection activeCell="O23" sqref="O23"/>
    </sheetView>
  </sheetViews>
  <sheetFormatPr baseColWidth="10" defaultRowHeight="15"/>
  <sheetData>
    <row r="1" spans="1:1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5" t="s">
        <v>11</v>
      </c>
      <c r="M1" s="4" t="s">
        <v>12</v>
      </c>
      <c r="N1" s="2" t="s">
        <v>13</v>
      </c>
      <c r="O1" s="2" t="s">
        <v>14</v>
      </c>
      <c r="P1" s="2" t="s">
        <v>15</v>
      </c>
      <c r="Q1" s="8" t="s">
        <v>16</v>
      </c>
    </row>
    <row r="2" spans="1:17">
      <c r="A2" s="2">
        <v>1220</v>
      </c>
      <c r="B2" s="2" t="s">
        <v>17</v>
      </c>
      <c r="C2" s="2" t="s">
        <v>18</v>
      </c>
      <c r="D2" s="2" t="s">
        <v>19</v>
      </c>
      <c r="E2" s="2">
        <v>4600004344</v>
      </c>
      <c r="F2" s="2">
        <v>10</v>
      </c>
      <c r="G2" s="2" t="s">
        <v>18</v>
      </c>
      <c r="H2" s="7">
        <v>41542</v>
      </c>
      <c r="I2" s="7">
        <v>41912</v>
      </c>
      <c r="J2" s="2">
        <v>4000</v>
      </c>
      <c r="K2" s="2">
        <v>720</v>
      </c>
      <c r="L2" s="5">
        <f>J2-K2</f>
        <v>3280</v>
      </c>
      <c r="M2" s="2">
        <v>2013</v>
      </c>
      <c r="N2" s="2">
        <v>193.74</v>
      </c>
      <c r="O2" s="2" t="s">
        <v>20</v>
      </c>
      <c r="P2" s="2">
        <v>1</v>
      </c>
      <c r="Q2" s="2">
        <v>4.4000000000000004</v>
      </c>
    </row>
    <row r="3" spans="1:17">
      <c r="A3" s="2">
        <v>1220</v>
      </c>
      <c r="B3" s="2" t="s">
        <v>17</v>
      </c>
      <c r="C3" s="2" t="s">
        <v>21</v>
      </c>
      <c r="D3" s="2" t="s">
        <v>19</v>
      </c>
      <c r="E3" s="2">
        <v>4600005512</v>
      </c>
      <c r="F3" s="2">
        <v>10</v>
      </c>
      <c r="G3" s="2" t="s">
        <v>21</v>
      </c>
      <c r="H3" s="7">
        <v>41518</v>
      </c>
      <c r="I3" s="7">
        <v>41820</v>
      </c>
      <c r="J3" s="2">
        <v>1763.58</v>
      </c>
      <c r="K3" s="2">
        <v>1763.58</v>
      </c>
      <c r="L3" s="5">
        <f t="shared" ref="L3:L15" si="0">J3-K3</f>
        <v>0</v>
      </c>
      <c r="M3" s="2">
        <v>2013</v>
      </c>
      <c r="N3" s="2">
        <v>237</v>
      </c>
      <c r="O3" s="2" t="s">
        <v>20</v>
      </c>
      <c r="P3" s="2">
        <v>1</v>
      </c>
      <c r="Q3" s="2">
        <v>4.4000000000000004</v>
      </c>
    </row>
    <row r="4" spans="1:17">
      <c r="A4" s="2">
        <v>1220</v>
      </c>
      <c r="B4" s="2" t="s">
        <v>22</v>
      </c>
      <c r="C4" s="2" t="s">
        <v>23</v>
      </c>
      <c r="D4" s="2" t="s">
        <v>24</v>
      </c>
      <c r="E4" s="2">
        <v>4600005031</v>
      </c>
      <c r="F4" s="2">
        <v>30</v>
      </c>
      <c r="G4" s="2" t="s">
        <v>25</v>
      </c>
      <c r="H4" s="7">
        <v>41548</v>
      </c>
      <c r="I4" s="7">
        <v>41729</v>
      </c>
      <c r="J4" s="2">
        <v>500</v>
      </c>
      <c r="K4" s="2">
        <v>480</v>
      </c>
      <c r="L4" s="5">
        <f t="shared" si="0"/>
        <v>20</v>
      </c>
      <c r="M4" s="2">
        <v>2013</v>
      </c>
      <c r="N4" s="2">
        <v>231</v>
      </c>
      <c r="O4" s="2" t="s">
        <v>20</v>
      </c>
      <c r="P4" s="2">
        <v>9</v>
      </c>
      <c r="Q4" s="2">
        <v>4.5</v>
      </c>
    </row>
    <row r="5" spans="1:17">
      <c r="A5" s="2">
        <v>1220</v>
      </c>
      <c r="B5" s="2" t="s">
        <v>22</v>
      </c>
      <c r="C5" s="2" t="s">
        <v>23</v>
      </c>
      <c r="D5" s="2" t="s">
        <v>24</v>
      </c>
      <c r="E5" s="2">
        <v>4600005716</v>
      </c>
      <c r="F5" s="2">
        <v>20</v>
      </c>
      <c r="G5" s="2" t="s">
        <v>26</v>
      </c>
      <c r="H5" s="7">
        <v>41548</v>
      </c>
      <c r="I5" s="7">
        <v>41820</v>
      </c>
      <c r="J5" s="2">
        <v>350</v>
      </c>
      <c r="K5" s="2">
        <v>350</v>
      </c>
      <c r="L5" s="5">
        <f t="shared" si="0"/>
        <v>0</v>
      </c>
      <c r="M5" s="2">
        <v>2013</v>
      </c>
      <c r="N5" s="2">
        <v>183</v>
      </c>
      <c r="O5" s="2" t="s">
        <v>20</v>
      </c>
      <c r="P5" s="2">
        <v>9</v>
      </c>
      <c r="Q5" s="2">
        <v>4.5</v>
      </c>
    </row>
    <row r="6" spans="1:17">
      <c r="A6" s="2">
        <v>1220</v>
      </c>
      <c r="B6" s="2" t="s">
        <v>27</v>
      </c>
      <c r="C6" s="2" t="s">
        <v>23</v>
      </c>
      <c r="D6" s="2" t="s">
        <v>28</v>
      </c>
      <c r="E6" s="2">
        <v>4600005572</v>
      </c>
      <c r="F6" s="2">
        <v>10</v>
      </c>
      <c r="G6" s="2" t="s">
        <v>29</v>
      </c>
      <c r="H6" s="7">
        <v>41548</v>
      </c>
      <c r="I6" s="7">
        <v>41729</v>
      </c>
      <c r="J6" s="2">
        <v>200</v>
      </c>
      <c r="K6" s="2"/>
      <c r="L6" s="5">
        <f t="shared" si="0"/>
        <v>200</v>
      </c>
      <c r="M6" s="2">
        <v>2013</v>
      </c>
      <c r="N6" s="2">
        <v>188.03</v>
      </c>
      <c r="O6" s="2" t="s">
        <v>20</v>
      </c>
      <c r="P6" s="2">
        <v>13</v>
      </c>
      <c r="Q6" s="2">
        <v>6</v>
      </c>
    </row>
    <row r="7" spans="1:17">
      <c r="A7" s="2">
        <v>1230</v>
      </c>
      <c r="B7" s="2" t="s">
        <v>30</v>
      </c>
      <c r="C7" s="2" t="s">
        <v>18</v>
      </c>
      <c r="D7" s="2" t="s">
        <v>31</v>
      </c>
      <c r="E7" s="2">
        <v>4600004342</v>
      </c>
      <c r="F7" s="2">
        <v>10</v>
      </c>
      <c r="G7" s="2" t="s">
        <v>18</v>
      </c>
      <c r="H7" s="7">
        <v>41548</v>
      </c>
      <c r="I7" s="7">
        <v>41912</v>
      </c>
      <c r="J7" s="2">
        <v>5000</v>
      </c>
      <c r="K7" s="2">
        <v>839.58</v>
      </c>
      <c r="L7" s="5">
        <f t="shared" si="0"/>
        <v>4160.42</v>
      </c>
      <c r="M7" s="2">
        <v>2013</v>
      </c>
      <c r="N7" s="2">
        <v>190</v>
      </c>
      <c r="O7" s="2" t="s">
        <v>20</v>
      </c>
      <c r="P7" s="2">
        <v>1</v>
      </c>
      <c r="Q7" s="2">
        <v>4.4000000000000004</v>
      </c>
    </row>
    <row r="8" spans="1:17">
      <c r="A8" s="2">
        <v>1230</v>
      </c>
      <c r="B8" s="2" t="s">
        <v>22</v>
      </c>
      <c r="C8" s="2" t="s">
        <v>18</v>
      </c>
      <c r="D8" s="2" t="s">
        <v>19</v>
      </c>
      <c r="E8" s="2">
        <v>4600004344</v>
      </c>
      <c r="F8" s="2">
        <v>20</v>
      </c>
      <c r="G8" s="2" t="s">
        <v>18</v>
      </c>
      <c r="H8" s="7">
        <v>41542</v>
      </c>
      <c r="I8" s="7">
        <v>41912</v>
      </c>
      <c r="J8" s="2">
        <v>1800</v>
      </c>
      <c r="K8" s="2"/>
      <c r="L8" s="5">
        <f t="shared" si="0"/>
        <v>1800</v>
      </c>
      <c r="M8" s="2">
        <v>2013</v>
      </c>
      <c r="N8" s="2">
        <v>193.74</v>
      </c>
      <c r="O8" s="2" t="s">
        <v>20</v>
      </c>
      <c r="P8" s="2">
        <v>1</v>
      </c>
      <c r="Q8" s="2">
        <v>4.4000000000000004</v>
      </c>
    </row>
    <row r="9" spans="1:17">
      <c r="A9" s="2">
        <v>1230</v>
      </c>
      <c r="B9" s="2" t="s">
        <v>32</v>
      </c>
      <c r="C9" s="2" t="s">
        <v>18</v>
      </c>
      <c r="D9" s="2" t="s">
        <v>31</v>
      </c>
      <c r="E9" s="2">
        <v>4600004341</v>
      </c>
      <c r="F9" s="2">
        <v>10</v>
      </c>
      <c r="G9" s="2" t="s">
        <v>18</v>
      </c>
      <c r="H9" s="7">
        <v>41548</v>
      </c>
      <c r="I9" s="7">
        <v>41912</v>
      </c>
      <c r="J9" s="2">
        <v>510.88</v>
      </c>
      <c r="K9" s="2">
        <v>510.88</v>
      </c>
      <c r="L9" s="5">
        <f t="shared" si="0"/>
        <v>0</v>
      </c>
      <c r="M9" s="2">
        <v>2013</v>
      </c>
      <c r="N9" s="2">
        <v>180</v>
      </c>
      <c r="O9" s="2" t="s">
        <v>20</v>
      </c>
      <c r="P9" s="2">
        <v>6</v>
      </c>
      <c r="Q9" s="2">
        <v>4.4000000000000004</v>
      </c>
    </row>
    <row r="10" spans="1:17">
      <c r="A10" s="2">
        <v>1230</v>
      </c>
      <c r="B10" s="2" t="s">
        <v>32</v>
      </c>
      <c r="C10" s="2" t="s">
        <v>18</v>
      </c>
      <c r="D10" s="2" t="s">
        <v>19</v>
      </c>
      <c r="E10" s="2">
        <v>4600004343</v>
      </c>
      <c r="F10" s="2">
        <v>10</v>
      </c>
      <c r="G10" s="2" t="s">
        <v>18</v>
      </c>
      <c r="H10" s="7">
        <v>41548</v>
      </c>
      <c r="I10" s="7">
        <v>41912</v>
      </c>
      <c r="J10" s="2">
        <v>2470</v>
      </c>
      <c r="K10" s="2">
        <v>89.7</v>
      </c>
      <c r="L10" s="5">
        <f t="shared" si="0"/>
        <v>2380.3000000000002</v>
      </c>
      <c r="M10" s="2">
        <v>2013</v>
      </c>
      <c r="N10" s="2">
        <v>177.84</v>
      </c>
      <c r="O10" s="2" t="s">
        <v>20</v>
      </c>
      <c r="P10" s="2">
        <v>6</v>
      </c>
      <c r="Q10" s="2">
        <v>4.4000000000000004</v>
      </c>
    </row>
    <row r="11" spans="1:17">
      <c r="A11" s="2">
        <v>1230</v>
      </c>
      <c r="B11" s="2" t="s">
        <v>32</v>
      </c>
      <c r="C11" s="2" t="s">
        <v>23</v>
      </c>
      <c r="D11" s="2" t="s">
        <v>28</v>
      </c>
      <c r="E11" s="2">
        <v>4600005209</v>
      </c>
      <c r="F11" s="2">
        <v>10</v>
      </c>
      <c r="G11" s="2" t="s">
        <v>33</v>
      </c>
      <c r="H11" s="7">
        <v>41518</v>
      </c>
      <c r="I11" s="7">
        <v>41820</v>
      </c>
      <c r="J11" s="2">
        <v>1000</v>
      </c>
      <c r="K11" s="2">
        <v>967.42</v>
      </c>
      <c r="L11" s="5">
        <f t="shared" si="0"/>
        <v>32.580000000000041</v>
      </c>
      <c r="M11" s="2">
        <v>2013</v>
      </c>
      <c r="N11" s="2">
        <v>178.5</v>
      </c>
      <c r="O11" s="2" t="s">
        <v>20</v>
      </c>
      <c r="P11" s="2">
        <v>9</v>
      </c>
      <c r="Q11" s="2">
        <v>4.4000000000000004</v>
      </c>
    </row>
    <row r="12" spans="1:17">
      <c r="A12" s="2">
        <v>1230</v>
      </c>
      <c r="B12" s="2" t="s">
        <v>34</v>
      </c>
      <c r="C12" s="2" t="s">
        <v>35</v>
      </c>
      <c r="D12" s="2" t="s">
        <v>36</v>
      </c>
      <c r="E12" s="2">
        <v>4600004243</v>
      </c>
      <c r="F12" s="2">
        <v>30</v>
      </c>
      <c r="G12" s="2" t="s">
        <v>33</v>
      </c>
      <c r="H12" s="7">
        <v>41548</v>
      </c>
      <c r="I12" s="7">
        <v>41820</v>
      </c>
      <c r="J12" s="2">
        <v>2000</v>
      </c>
      <c r="K12" s="2"/>
      <c r="L12" s="5">
        <f t="shared" si="0"/>
        <v>2000</v>
      </c>
      <c r="M12" s="2">
        <v>2013</v>
      </c>
      <c r="N12" s="2">
        <v>179.5</v>
      </c>
      <c r="O12" s="2" t="s">
        <v>20</v>
      </c>
      <c r="P12" s="2">
        <v>6</v>
      </c>
      <c r="Q12" s="2">
        <v>5.2</v>
      </c>
    </row>
    <row r="13" spans="1:17">
      <c r="A13" s="2">
        <v>1230</v>
      </c>
      <c r="B13" s="2" t="s">
        <v>34</v>
      </c>
      <c r="C13" s="2" t="s">
        <v>35</v>
      </c>
      <c r="D13" s="2" t="s">
        <v>31</v>
      </c>
      <c r="E13" s="2">
        <v>4600004351</v>
      </c>
      <c r="F13" s="2">
        <v>10</v>
      </c>
      <c r="G13" s="2" t="s">
        <v>35</v>
      </c>
      <c r="H13" s="7">
        <v>41548</v>
      </c>
      <c r="I13" s="7">
        <v>41912</v>
      </c>
      <c r="J13" s="2">
        <v>5950</v>
      </c>
      <c r="K13" s="2">
        <v>30.6</v>
      </c>
      <c r="L13" s="5">
        <f t="shared" si="0"/>
        <v>5919.4</v>
      </c>
      <c r="M13" s="2">
        <v>2013</v>
      </c>
      <c r="N13" s="2">
        <v>180</v>
      </c>
      <c r="O13" s="2" t="s">
        <v>20</v>
      </c>
      <c r="P13" s="2">
        <v>6</v>
      </c>
      <c r="Q13" s="2">
        <v>5.2</v>
      </c>
    </row>
    <row r="14" spans="1:17">
      <c r="A14" s="2">
        <v>1230</v>
      </c>
      <c r="B14" s="2" t="s">
        <v>34</v>
      </c>
      <c r="C14" s="2" t="s">
        <v>35</v>
      </c>
      <c r="D14" s="2" t="s">
        <v>19</v>
      </c>
      <c r="E14" s="2">
        <v>4600004354</v>
      </c>
      <c r="F14" s="2">
        <v>10</v>
      </c>
      <c r="G14" s="2" t="s">
        <v>35</v>
      </c>
      <c r="H14" s="7">
        <v>41548</v>
      </c>
      <c r="I14" s="7">
        <v>41912</v>
      </c>
      <c r="J14" s="2">
        <v>6250</v>
      </c>
      <c r="K14" s="2"/>
      <c r="L14" s="5">
        <f t="shared" si="0"/>
        <v>6250</v>
      </c>
      <c r="M14" s="2">
        <v>2013</v>
      </c>
      <c r="N14" s="2">
        <v>198.8</v>
      </c>
      <c r="O14" s="2" t="s">
        <v>20</v>
      </c>
      <c r="P14" s="2">
        <v>6</v>
      </c>
      <c r="Q14" s="2">
        <v>5.2</v>
      </c>
    </row>
    <row r="15" spans="1:17">
      <c r="A15" s="2">
        <v>1230</v>
      </c>
      <c r="B15" s="2" t="s">
        <v>34</v>
      </c>
      <c r="C15" s="2" t="s">
        <v>37</v>
      </c>
      <c r="D15" s="2" t="s">
        <v>38</v>
      </c>
      <c r="E15" s="2">
        <v>4600004774</v>
      </c>
      <c r="F15" s="2">
        <v>10</v>
      </c>
      <c r="G15" s="2" t="s">
        <v>39</v>
      </c>
      <c r="H15" s="7">
        <v>41456</v>
      </c>
      <c r="I15" s="7">
        <v>41698</v>
      </c>
      <c r="J15" s="2">
        <v>3000</v>
      </c>
      <c r="K15" s="2">
        <v>309.10000000000002</v>
      </c>
      <c r="L15" s="5">
        <f t="shared" si="0"/>
        <v>2690.9</v>
      </c>
      <c r="M15" s="2">
        <v>2013</v>
      </c>
      <c r="N15" s="2">
        <v>210</v>
      </c>
      <c r="O15" s="2" t="s">
        <v>20</v>
      </c>
      <c r="P15" s="2">
        <v>9</v>
      </c>
      <c r="Q15" s="2">
        <v>6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8"/>
  <sheetViews>
    <sheetView tabSelected="1" workbookViewId="0">
      <selection activeCell="L22" sqref="L22"/>
    </sheetView>
  </sheetViews>
  <sheetFormatPr baseColWidth="10" defaultRowHeight="15"/>
  <sheetData>
    <row r="1" spans="1:1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/>
      <c r="M1" s="3"/>
      <c r="N1" s="3"/>
      <c r="O1" s="3"/>
      <c r="P1" s="3"/>
      <c r="Q1" s="1"/>
    </row>
    <row r="2" spans="1:17">
      <c r="A2" s="9">
        <f t="array" ref="A2">IF(ROW()-1&gt;COUNTIF(Feuil1!$A$2:$A$15,1220),"",(SMALL(IF((Feuil1!$A$2:$A$15=1220)*(Feuil1!A$2:A$15&lt;&gt;""),Feuil1!A$2:A$15),ROW()-1)))</f>
        <v>1220</v>
      </c>
      <c r="B2" s="10" t="str">
        <f t="array" ref="B2">IF($A2="","",INDEX(Feuil1!B$2:B$15,SMALL(IF((Feuil1!$A$2:$A$15=1220)*(Feuil1!A$2:A$15&lt;&gt;""),ROW(Feuil1!A$2:A$15)),ROW()-1)))</f>
        <v>SEBASTIAN</v>
      </c>
      <c r="C2" s="10" t="str">
        <f t="array" ref="C2">IF($A2="","",INDEX(Feuil1!C$2:C$15,SMALL(IF((Feuil1!$A$2:$A$15=1220)*(Feuil1!B$2:B$15&lt;&gt;""),ROW(Feuil1!B$2:B$15)),ROW()-1)))</f>
        <v>COMPAGRI</v>
      </c>
      <c r="D2" s="10" t="str">
        <f t="array" ref="D2">IF($A2="","",INDEX(Feuil1!D$2:D$15,SMALL(IF((Feuil1!$A$2:$A$15=1220)*(Feuil1!C$2:C$15&lt;&gt;""),ROW(Feuil1!C$2:C$15)),ROW()-1)))</f>
        <v>ZQF</v>
      </c>
      <c r="E2" s="10">
        <f t="array" ref="E2">IF($A2="","",INDEX(Feuil1!E$2:E$15,SMALL(IF((Feuil1!$A$2:$A$15=1220)*(Feuil1!D$2:D$15&lt;&gt;""),ROW(Feuil1!D$2:D$15)),ROW()-1)))</f>
        <v>4600005512</v>
      </c>
      <c r="F2" s="10">
        <f t="array" ref="F2">IF($A2="","",INDEX(Feuil1!F$2:F$15,SMALL(IF((Feuil1!$A$2:$A$15=1220)*(Feuil1!E$2:E$15&lt;&gt;""),ROW(Feuil1!E$2:E$15)),ROW()-1)))</f>
        <v>10</v>
      </c>
      <c r="G2" s="10" t="str">
        <f t="array" ref="G2">IF($A2="","",INDEX(Feuil1!G$2:G$15,SMALL(IF((Feuil1!$A$2:$A$15=1220)*(Feuil1!F$2:F$15&lt;&gt;""),ROW(Feuil1!F$2:F$15)),ROW()-1)))</f>
        <v>COMPAGRI</v>
      </c>
      <c r="H2" s="10">
        <f t="array" ref="H2">IF($A2="","",INDEX(Feuil1!H$2:H$15,SMALL(IF((Feuil1!$A$2:$A$15=1220)*(Feuil1!G$2:G$15&lt;&gt;""),ROW(Feuil1!G$2:G$15)),ROW()-1)))</f>
        <v>41518</v>
      </c>
      <c r="I2" s="10">
        <f t="array" ref="I2">IF($A2="","",INDEX(Feuil1!I$2:I$15,SMALL(IF((Feuil1!$A$2:$A$15=1220)*(Feuil1!H$2:H$15&lt;&gt;""),ROW(Feuil1!H$2:H$15)),ROW()-1)))</f>
        <v>41820</v>
      </c>
      <c r="J2" s="10">
        <f t="array" ref="J2">IF($A2="","",INDEX(Feuil1!J$2:J$15,SMALL(IF((Feuil1!$A$2:$A$15=1220)*(Feuil1!I$2:I$15&lt;&gt;""),ROW(Feuil1!I$2:I$15)),ROW()-1)))</f>
        <v>1763.58</v>
      </c>
      <c r="K2" s="10">
        <f t="array" ref="K2">IF($A2="","",INDEX(Feuil1!K$2:K$15,SMALL(IF((Feuil1!$A$2:$A$15=1220)*(Feuil1!J$2:J$15&lt;&gt;""),ROW(Feuil1!J$2:J$15)),ROW()-1)))</f>
        <v>1763.58</v>
      </c>
    </row>
    <row r="3" spans="1:17">
      <c r="A3" s="9">
        <f t="array" ref="A3">IF(ROW()-1&gt;COUNTIF(Feuil1!$A$2:$A$15,1220),"",(SMALL(IF((Feuil1!$A$2:$A$15=1220)*(Feuil1!A$2:A$15&lt;&gt;""),Feuil1!A$2:A$15),ROW()-1)))</f>
        <v>1220</v>
      </c>
      <c r="B3" s="10" t="str">
        <f t="array" ref="B3">IF($A3="","",INDEX(Feuil1!B$2:B$15,SMALL(IF((Feuil1!$A$2:$A$15=1220)*(Feuil1!A$2:A$15&lt;&gt;""),ROW(Feuil1!A$2:A$15)),ROW()-1)))</f>
        <v>TIPPLE</v>
      </c>
      <c r="C3" s="10" t="str">
        <f t="array" ref="C3">IF($A3="","",INDEX(Feuil1!C$2:C$15,SMALL(IF((Feuil1!$A$2:$A$15=1220)*(Feuil1!B$2:B$15&lt;&gt;""),ROW(Feuil1!B$2:B$15)),ROW()-1)))</f>
        <v>COOP AGRICOLE D'ESTERNAY</v>
      </c>
      <c r="D3" s="10" t="str">
        <f t="array" ref="D3">IF($A3="","",INDEX(Feuil1!D$2:D$15,SMALL(IF((Feuil1!$A$2:$A$15=1220)*(Feuil1!C$2:C$15&lt;&gt;""),ROW(Feuil1!C$2:C$15)),ROW()-1)))</f>
        <v>ZCC1</v>
      </c>
      <c r="E3" s="10">
        <f t="array" ref="E3">IF($A3="","",INDEX(Feuil1!E$2:E$15,SMALL(IF((Feuil1!$A$2:$A$15=1220)*(Feuil1!D$2:D$15&lt;&gt;""),ROW(Feuil1!D$2:D$15)),ROW()-1)))</f>
        <v>4600005031</v>
      </c>
      <c r="F3" s="10">
        <f t="array" ref="F3">IF($A3="","",INDEX(Feuil1!F$2:F$15,SMALL(IF((Feuil1!$A$2:$A$15=1220)*(Feuil1!E$2:E$15&lt;&gt;""),ROW(Feuil1!E$2:E$15)),ROW()-1)))</f>
        <v>30</v>
      </c>
      <c r="G3" s="10" t="str">
        <f t="array" ref="G3">IF($A3="","",INDEX(Feuil1!G$2:G$15,SMALL(IF((Feuil1!$A$2:$A$15=1220)*(Feuil1!F$2:F$15&lt;&gt;""),ROW(Feuil1!F$2:F$15)),ROW()-1)))</f>
        <v>AM 13/8738</v>
      </c>
      <c r="H3" s="10">
        <f t="array" ref="H3">IF($A3="","",INDEX(Feuil1!H$2:H$15,SMALL(IF((Feuil1!$A$2:$A$15=1220)*(Feuil1!G$2:G$15&lt;&gt;""),ROW(Feuil1!G$2:G$15)),ROW()-1)))</f>
        <v>41548</v>
      </c>
      <c r="I3" s="10">
        <f t="array" ref="I3">IF($A3="","",INDEX(Feuil1!I$2:I$15,SMALL(IF((Feuil1!$A$2:$A$15=1220)*(Feuil1!H$2:H$15&lt;&gt;""),ROW(Feuil1!H$2:H$15)),ROW()-1)))</f>
        <v>41729</v>
      </c>
      <c r="J3" s="10">
        <f t="array" ref="J3">IF($A3="","",INDEX(Feuil1!J$2:J$15,SMALL(IF((Feuil1!$A$2:$A$15=1220)*(Feuil1!I$2:I$15&lt;&gt;""),ROW(Feuil1!I$2:I$15)),ROW()-1)))</f>
        <v>500</v>
      </c>
      <c r="K3" s="10">
        <f t="array" ref="K3">IF($A3="","",INDEX(Feuil1!K$2:K$15,SMALL(IF((Feuil1!$A$2:$A$15=1220)*(Feuil1!J$2:J$15&lt;&gt;""),ROW(Feuil1!J$2:J$15)),ROW()-1)))</f>
        <v>480</v>
      </c>
    </row>
    <row r="4" spans="1:17">
      <c r="A4" s="9">
        <f t="array" ref="A4">IF(ROW()-1&gt;COUNTIF(Feuil1!$A$2:$A$15,1220),"",(SMALL(IF((Feuil1!$A$2:$A$15=1220)*(Feuil1!A$2:A$15&lt;&gt;""),Feuil1!A$2:A$15),ROW()-1)))</f>
        <v>1220</v>
      </c>
      <c r="B4" s="10" t="str">
        <f t="array" ref="B4">IF($A4="","",INDEX(Feuil1!B$2:B$15,SMALL(IF((Feuil1!$A$2:$A$15=1220)*(Feuil1!A$2:A$15&lt;&gt;""),ROW(Feuil1!A$2:A$15)),ROW()-1)))</f>
        <v>TIPPLE</v>
      </c>
      <c r="C4" s="10" t="str">
        <f t="array" ref="C4">IF($A4="","",INDEX(Feuil1!C$2:C$15,SMALL(IF((Feuil1!$A$2:$A$15=1220)*(Feuil1!B$2:B$15&lt;&gt;""),ROW(Feuil1!B$2:B$15)),ROW()-1)))</f>
        <v>COOP AGRICOLE D'ESTERNAY</v>
      </c>
      <c r="D4" s="10" t="str">
        <f t="array" ref="D4">IF($A4="","",INDEX(Feuil1!D$2:D$15,SMALL(IF((Feuil1!$A$2:$A$15=1220)*(Feuil1!C$2:C$15&lt;&gt;""),ROW(Feuil1!C$2:C$15)),ROW()-1)))</f>
        <v>ZCC1</v>
      </c>
      <c r="E4" s="10">
        <f t="array" ref="E4">IF($A4="","",INDEX(Feuil1!E$2:E$15,SMALL(IF((Feuil1!$A$2:$A$15=1220)*(Feuil1!D$2:D$15&lt;&gt;""),ROW(Feuil1!D$2:D$15)),ROW()-1)))</f>
        <v>4600005716</v>
      </c>
      <c r="F4" s="10">
        <f t="array" ref="F4">IF($A4="","",INDEX(Feuil1!F$2:F$15,SMALL(IF((Feuil1!$A$2:$A$15=1220)*(Feuil1!E$2:E$15&lt;&gt;""),ROW(Feuil1!E$2:E$15)),ROW()-1)))</f>
        <v>20</v>
      </c>
      <c r="G4" s="10" t="str">
        <f t="array" ref="G4">IF($A4="","",INDEX(Feuil1!G$2:G$15,SMALL(IF((Feuil1!$A$2:$A$15=1220)*(Feuil1!F$2:F$15&lt;&gt;""),ROW(Feuil1!F$2:F$15)),ROW()-1)))</f>
        <v>AM 13/9681</v>
      </c>
      <c r="H4" s="10">
        <f t="array" ref="H4">IF($A4="","",INDEX(Feuil1!H$2:H$15,SMALL(IF((Feuil1!$A$2:$A$15=1220)*(Feuil1!G$2:G$15&lt;&gt;""),ROW(Feuil1!G$2:G$15)),ROW()-1)))</f>
        <v>41548</v>
      </c>
      <c r="I4" s="10">
        <f t="array" ref="I4">IF($A4="","",INDEX(Feuil1!I$2:I$15,SMALL(IF((Feuil1!$A$2:$A$15=1220)*(Feuil1!H$2:H$15&lt;&gt;""),ROW(Feuil1!H$2:H$15)),ROW()-1)))</f>
        <v>41820</v>
      </c>
      <c r="J4" s="10">
        <f t="array" ref="J4">IF($A4="","",INDEX(Feuil1!J$2:J$15,SMALL(IF((Feuil1!$A$2:$A$15=1220)*(Feuil1!I$2:I$15&lt;&gt;""),ROW(Feuil1!I$2:I$15)),ROW()-1)))</f>
        <v>350</v>
      </c>
      <c r="K4" s="10">
        <f t="array" ref="K4">IF($A4="","",INDEX(Feuil1!K$2:K$15,SMALL(IF((Feuil1!$A$2:$A$15=1220)*(Feuil1!J$2:J$15&lt;&gt;""),ROW(Feuil1!J$2:J$15)),ROW()-1)))</f>
        <v>350</v>
      </c>
    </row>
    <row r="5" spans="1:17">
      <c r="A5" s="9">
        <f t="array" ref="A5">IF(ROW()-1&gt;COUNTIF(Feuil1!$A$2:$A$15,1220),"",(SMALL(IF((Feuil1!$A$2:$A$15=1220)*(Feuil1!A$2:A$15&lt;&gt;""),Feuil1!A$2:A$15),ROW()-1)))</f>
        <v>1220</v>
      </c>
      <c r="B5" s="10" t="str">
        <f t="array" ref="B5">IF($A5="","",INDEX(Feuil1!B$2:B$15,SMALL(IF((Feuil1!$A$2:$A$15=1220)*(Feuil1!A$2:A$15&lt;&gt;""),ROW(Feuil1!A$2:A$15)),ROW()-1)))</f>
        <v>BERMUDE</v>
      </c>
      <c r="C5" s="10" t="str">
        <f t="array" ref="C5">IF($A5="","",INDEX(Feuil1!C$2:C$15,SMALL(IF((Feuil1!$A$2:$A$15=1220)*(Feuil1!B$2:B$15&lt;&gt;""),ROW(Feuil1!B$2:B$15)),ROW()-1)))</f>
        <v>COOP AGRICOLE D'ESTERNAY</v>
      </c>
      <c r="D5" s="10" t="str">
        <f t="array" ref="D5">IF($A5="","",INDEX(Feuil1!D$2:D$15,SMALL(IF((Feuil1!$A$2:$A$15=1220)*(Feuil1!C$2:C$15&lt;&gt;""),ROW(Feuil1!C$2:C$15)),ROW()-1)))</f>
        <v>ZCP1</v>
      </c>
      <c r="E5" s="10">
        <f t="array" ref="E5">IF($A5="","",INDEX(Feuil1!E$2:E$15,SMALL(IF((Feuil1!$A$2:$A$15=1220)*(Feuil1!D$2:D$15&lt;&gt;""),ROW(Feuil1!D$2:D$15)),ROW()-1)))</f>
        <v>4600005572</v>
      </c>
      <c r="F5" s="10">
        <f t="array" ref="F5">IF($A5="","",INDEX(Feuil1!F$2:F$15,SMALL(IF((Feuil1!$A$2:$A$15=1220)*(Feuil1!E$2:E$15&lt;&gt;""),ROW(Feuil1!E$2:E$15)),ROW()-1)))</f>
        <v>10</v>
      </c>
      <c r="G5" s="10" t="str">
        <f t="array" ref="G5">IF($A5="","",INDEX(Feuil1!G$2:G$15,SMALL(IF((Feuil1!$A$2:$A$15=1220)*(Feuil1!F$2:F$15&lt;&gt;""),ROW(Feuil1!F$2:F$15)),ROW()-1)))</f>
        <v>AM 13/9532</v>
      </c>
      <c r="H5" s="10">
        <f t="array" ref="H5">IF($A5="","",INDEX(Feuil1!H$2:H$15,SMALL(IF((Feuil1!$A$2:$A$15=1220)*(Feuil1!G$2:G$15&lt;&gt;""),ROW(Feuil1!G$2:G$15)),ROW()-1)))</f>
        <v>41548</v>
      </c>
      <c r="I5" s="10">
        <f t="array" ref="I5">IF($A5="","",INDEX(Feuil1!I$2:I$15,SMALL(IF((Feuil1!$A$2:$A$15=1220)*(Feuil1!H$2:H$15&lt;&gt;""),ROW(Feuil1!H$2:H$15)),ROW()-1)))</f>
        <v>41729</v>
      </c>
      <c r="J5" s="10">
        <f t="array" ref="J5">IF($A5="","",INDEX(Feuil1!J$2:J$15,SMALL(IF((Feuil1!$A$2:$A$15=1220)*(Feuil1!I$2:I$15&lt;&gt;""),ROW(Feuil1!I$2:I$15)),ROW()-1)))</f>
        <v>200</v>
      </c>
      <c r="K5" s="10">
        <f t="array" ref="K5">IF($A5="","",INDEX(Feuil1!K$2:K$15,SMALL(IF((Feuil1!$A$2:$A$15=1220)*(Feuil1!J$2:J$15&lt;&gt;""),ROW(Feuil1!J$2:J$15)),ROW()-1)))</f>
        <v>0</v>
      </c>
    </row>
    <row r="6" spans="1:17">
      <c r="A6" s="9">
        <f t="array" ref="A6">IF(ROW()-1&gt;COUNTIF(Feuil1!$A$2:$A$15,1220),"",(SMALL(IF((Feuil1!$A$2:$A$15=1220)*(Feuil1!A$2:A$15&lt;&gt;""),Feuil1!A$2:A$15),ROW()-1)))</f>
        <v>1220</v>
      </c>
      <c r="B6" s="10" t="str">
        <f t="array" ref="B6">IF($A6="","",INDEX(Feuil1!B$2:B$15,SMALL(IF((Feuil1!$A$2:$A$15=1220)*(Feuil1!A$2:A$15&lt;&gt;""),ROW(Feuil1!A$2:A$15)),ROW()-1)))</f>
        <v>EXPLORER</v>
      </c>
      <c r="C6" s="10" t="str">
        <f t="array" ref="C6">IF($A6="","",INDEX(Feuil1!C$2:C$15,SMALL(IF((Feuil1!$A$2:$A$15=1220)*(Feuil1!B$2:B$15&lt;&gt;""),ROW(Feuil1!B$2:B$15)),ROW()-1)))</f>
        <v>ACOLYANCE</v>
      </c>
      <c r="D6" s="10" t="str">
        <f t="array" ref="D6">IF($A6="","",INDEX(Feuil1!D$2:D$15,SMALL(IF((Feuil1!$A$2:$A$15=1220)*(Feuil1!C$2:C$15&lt;&gt;""),ROW(Feuil1!C$2:C$15)),ROW()-1)))</f>
        <v>ZQM</v>
      </c>
      <c r="E6" s="10">
        <f t="array" ref="E6">IF($A6="","",INDEX(Feuil1!E$2:E$15,SMALL(IF((Feuil1!$A$2:$A$15=1220)*(Feuil1!D$2:D$15&lt;&gt;""),ROW(Feuil1!D$2:D$15)),ROW()-1)))</f>
        <v>4600004342</v>
      </c>
      <c r="F6" s="10">
        <f t="array" ref="F6">IF($A6="","",INDEX(Feuil1!F$2:F$15,SMALL(IF((Feuil1!$A$2:$A$15=1220)*(Feuil1!E$2:E$15&lt;&gt;""),ROW(Feuil1!E$2:E$15)),ROW()-1)))</f>
        <v>10</v>
      </c>
      <c r="G6" s="10" t="str">
        <f t="array" ref="G6">IF($A6="","",INDEX(Feuil1!G$2:G$15,SMALL(IF((Feuil1!$A$2:$A$15=1220)*(Feuil1!F$2:F$15&lt;&gt;""),ROW(Feuil1!F$2:F$15)),ROW()-1)))</f>
        <v>ACOLYANCE</v>
      </c>
      <c r="H6" s="10">
        <f t="array" ref="H6">IF($A6="","",INDEX(Feuil1!H$2:H$15,SMALL(IF((Feuil1!$A$2:$A$15=1220)*(Feuil1!G$2:G$15&lt;&gt;""),ROW(Feuil1!G$2:G$15)),ROW()-1)))</f>
        <v>41548</v>
      </c>
      <c r="I6" s="10">
        <f t="array" ref="I6">IF($A6="","",INDEX(Feuil1!I$2:I$15,SMALL(IF((Feuil1!$A$2:$A$15=1220)*(Feuil1!H$2:H$15&lt;&gt;""),ROW(Feuil1!H$2:H$15)),ROW()-1)))</f>
        <v>41912</v>
      </c>
      <c r="J6" s="10">
        <f t="array" ref="J6">IF($A6="","",INDEX(Feuil1!J$2:J$15,SMALL(IF((Feuil1!$A$2:$A$15=1220)*(Feuil1!I$2:I$15&lt;&gt;""),ROW(Feuil1!I$2:I$15)),ROW()-1)))</f>
        <v>5000</v>
      </c>
      <c r="K6" s="10">
        <f t="array" ref="K6">IF($A6="","",INDEX(Feuil1!K$2:K$15,SMALL(IF((Feuil1!$A$2:$A$15=1220)*(Feuil1!J$2:J$15&lt;&gt;""),ROW(Feuil1!J$2:J$15)),ROW()-1)))</f>
        <v>839.58</v>
      </c>
    </row>
    <row r="7" spans="1:17">
      <c r="A7" s="9" t="str">
        <f t="array" ref="A7">IF(ROW()-1&gt;COUNTIF(Feuil1!$A$2:$A$15,1220),"",(SMALL(IF((Feuil1!$A$2:$A$15=1220)*(Feuil1!A$2:A$15&lt;&gt;""),Feuil1!A$2:A$15),ROW()-1)))</f>
        <v/>
      </c>
      <c r="B7" s="10" t="str">
        <f t="array" ref="B7">IF($A7="","",INDEX(Feuil1!B$2:B$15,SMALL(IF((Feuil1!$A$2:$A$15=1220)*(Feuil1!A$2:A$15&lt;&gt;""),ROW(Feuil1!A$2:A$15)),ROW()-1)))</f>
        <v/>
      </c>
      <c r="C7" s="10" t="str">
        <f t="array" ref="C7">IF($A7="","",INDEX(Feuil1!C$2:C$15,SMALL(IF((Feuil1!$A$2:$A$15=1220)*(Feuil1!B$2:B$15&lt;&gt;""),ROW(Feuil1!B$2:B$15)),ROW()-1)))</f>
        <v/>
      </c>
      <c r="D7" s="10" t="str">
        <f t="array" ref="D7">IF($A7="","",INDEX(Feuil1!D$2:D$15,SMALL(IF((Feuil1!$A$2:$A$15=1220)*(Feuil1!C$2:C$15&lt;&gt;""),ROW(Feuil1!C$2:C$15)),ROW()-1)))</f>
        <v/>
      </c>
      <c r="E7" s="10" t="str">
        <f t="array" ref="E7">IF($A7="","",INDEX(Feuil1!E$2:E$15,SMALL(IF((Feuil1!$A$2:$A$15=1220)*(Feuil1!D$2:D$15&lt;&gt;""),ROW(Feuil1!D$2:D$15)),ROW()-1)))</f>
        <v/>
      </c>
      <c r="F7" s="10" t="str">
        <f t="array" ref="F7">IF($A7="","",INDEX(Feuil1!F$2:F$15,SMALL(IF((Feuil1!$A$2:$A$15=1220)*(Feuil1!E$2:E$15&lt;&gt;""),ROW(Feuil1!E$2:E$15)),ROW()-1)))</f>
        <v/>
      </c>
      <c r="G7" s="10" t="str">
        <f t="array" ref="G7">IF($A7="","",INDEX(Feuil1!G$2:G$15,SMALL(IF((Feuil1!$A$2:$A$15=1220)*(Feuil1!F$2:F$15&lt;&gt;""),ROW(Feuil1!F$2:F$15)),ROW()-1)))</f>
        <v/>
      </c>
      <c r="H7" s="10" t="str">
        <f t="array" ref="H7">IF($A7="","",INDEX(Feuil1!H$2:H$15,SMALL(IF((Feuil1!$A$2:$A$15=1220)*(Feuil1!G$2:G$15&lt;&gt;""),ROW(Feuil1!G$2:G$15)),ROW()-1)))</f>
        <v/>
      </c>
      <c r="I7" s="10" t="str">
        <f t="array" ref="I7">IF($A7="","",INDEX(Feuil1!I$2:I$15,SMALL(IF((Feuil1!$A$2:$A$15=1220)*(Feuil1!H$2:H$15&lt;&gt;""),ROW(Feuil1!H$2:H$15)),ROW()-1)))</f>
        <v/>
      </c>
      <c r="J7" s="10" t="str">
        <f t="array" ref="J7">IF($A7="","",INDEX(Feuil1!J$2:J$15,SMALL(IF((Feuil1!$A$2:$A$15=1220)*(Feuil1!I$2:I$15&lt;&gt;""),ROW(Feuil1!I$2:I$15)),ROW()-1)))</f>
        <v/>
      </c>
      <c r="K7" s="10" t="str">
        <f t="array" ref="K7">IF($A7="","",INDEX(Feuil1!K$2:K$15,SMALL(IF((Feuil1!$A$2:$A$15=1220)*(Feuil1!J$2:J$15&lt;&gt;""),ROW(Feuil1!J$2:J$15)),ROW()-1)))</f>
        <v/>
      </c>
    </row>
    <row r="8" spans="1:17">
      <c r="A8" s="9" t="str">
        <f t="array" ref="A8">IF(ROW()-1&gt;COUNTIF(Feuil1!$A$2:$A$15,1220),"",(SMALL(IF((Feuil1!$A$2:$A$15=1220)*(Feuil1!A$2:A$15&lt;&gt;""),Feuil1!A$2:A$15),ROW()-1)))</f>
        <v/>
      </c>
      <c r="B8" s="10" t="str">
        <f t="array" ref="B8">IF($A8="","",INDEX(Feuil1!B$2:B$15,SMALL(IF((Feuil1!$A$2:$A$15=1220)*(Feuil1!A$2:A$15&lt;&gt;""),ROW(Feuil1!A$2:A$15)),ROW()-1)))</f>
        <v/>
      </c>
      <c r="C8" s="10" t="str">
        <f t="array" ref="C8">IF($A8="","",INDEX(Feuil1!C$2:C$15,SMALL(IF((Feuil1!$A$2:$A$15=1220)*(Feuil1!B$2:B$15&lt;&gt;""),ROW(Feuil1!B$2:B$15)),ROW()-1)))</f>
        <v/>
      </c>
      <c r="D8" s="10" t="str">
        <f t="array" ref="D8">IF($A8="","",INDEX(Feuil1!D$2:D$15,SMALL(IF((Feuil1!$A$2:$A$15=1220)*(Feuil1!C$2:C$15&lt;&gt;""),ROW(Feuil1!C$2:C$15)),ROW()-1)))</f>
        <v/>
      </c>
      <c r="E8" s="10" t="str">
        <f t="array" ref="E8">IF($A8="","",INDEX(Feuil1!E$2:E$15,SMALL(IF((Feuil1!$A$2:$A$15=1220)*(Feuil1!D$2:D$15&lt;&gt;""),ROW(Feuil1!D$2:D$15)),ROW()-1)))</f>
        <v/>
      </c>
      <c r="F8" s="10" t="str">
        <f t="array" ref="F8">IF($A8="","",INDEX(Feuil1!F$2:F$15,SMALL(IF((Feuil1!$A$2:$A$15=1220)*(Feuil1!E$2:E$15&lt;&gt;""),ROW(Feuil1!E$2:E$15)),ROW()-1)))</f>
        <v/>
      </c>
      <c r="G8" s="10" t="str">
        <f t="array" ref="G8">IF($A8="","",INDEX(Feuil1!G$2:G$15,SMALL(IF((Feuil1!$A$2:$A$15=1220)*(Feuil1!F$2:F$15&lt;&gt;""),ROW(Feuil1!F$2:F$15)),ROW()-1)))</f>
        <v/>
      </c>
      <c r="H8" s="10" t="str">
        <f t="array" ref="H8">IF($A8="","",INDEX(Feuil1!H$2:H$15,SMALL(IF((Feuil1!$A$2:$A$15=1220)*(Feuil1!G$2:G$15&lt;&gt;""),ROW(Feuil1!G$2:G$15)),ROW()-1)))</f>
        <v/>
      </c>
      <c r="I8" s="10" t="str">
        <f t="array" ref="I8">IF($A8="","",INDEX(Feuil1!I$2:I$15,SMALL(IF((Feuil1!$A$2:$A$15=1220)*(Feuil1!H$2:H$15&lt;&gt;""),ROW(Feuil1!H$2:H$15)),ROW()-1)))</f>
        <v/>
      </c>
      <c r="J8" s="10" t="str">
        <f t="array" ref="J8">IF($A8="","",INDEX(Feuil1!J$2:J$15,SMALL(IF((Feuil1!$A$2:$A$15=1220)*(Feuil1!I$2:I$15&lt;&gt;""),ROW(Feuil1!I$2:I$15)),ROW()-1)))</f>
        <v/>
      </c>
      <c r="K8" s="10" t="str">
        <f t="array" ref="K8">IF($A8="","",INDEX(Feuil1!K$2:K$15,SMALL(IF((Feuil1!$A$2:$A$15=1220)*(Feuil1!J$2:J$15&lt;&gt;""),ROW(Feuil1!J$2:J$15)),ROW()-1)))</f>
        <v/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"/>
  <sheetViews>
    <sheetView workbookViewId="0">
      <selection activeCell="F9" sqref="F9"/>
    </sheetView>
  </sheetViews>
  <sheetFormatPr baseColWidth="10" defaultRowHeight="15"/>
  <sheetData>
    <row r="1" spans="1:1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/>
      <c r="M1" s="3"/>
      <c r="N1" s="3"/>
      <c r="O1" s="3"/>
      <c r="P1" s="3"/>
      <c r="Q1" s="1"/>
      <c r="R1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1220</vt:lpstr>
      <vt:lpstr>1230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rgouet</dc:creator>
  <cp:lastModifiedBy>rené gouet</cp:lastModifiedBy>
  <dcterms:created xsi:type="dcterms:W3CDTF">2013-12-15T06:50:05Z</dcterms:created>
  <dcterms:modified xsi:type="dcterms:W3CDTF">2013-12-16T19:18:09Z</dcterms:modified>
</cp:coreProperties>
</file>