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30" windowWidth="18780" windowHeight="11760"/>
  </bookViews>
  <sheets>
    <sheet name="TCD" sheetId="4" r:id="rId1"/>
    <sheet name="Données" sheetId="1" r:id="rId2"/>
    <sheet name="Résultat" sheetId="2" r:id="rId3"/>
  </sheets>
  <definedNames>
    <definedName name="_xlnm._FilterDatabase" localSheetId="1" hidden="1">Données!$B$4:$H$26</definedName>
  </definedNames>
  <calcPr calcId="125725"/>
  <pivotCaches>
    <pivotCache cacheId="11" r:id="rId4"/>
  </pivotCaches>
</workbook>
</file>

<file path=xl/calcChain.xml><?xml version="1.0" encoding="utf-8"?>
<calcChain xmlns="http://schemas.openxmlformats.org/spreadsheetml/2006/main">
  <c r="H7" i="4"/>
  <c r="H6"/>
  <c r="H5"/>
  <c r="I7"/>
  <c r="I6"/>
  <c r="I5"/>
  <c r="H10" i="1"/>
  <c r="H11"/>
  <c r="H19"/>
  <c r="H17"/>
  <c r="H12"/>
  <c r="H5"/>
  <c r="H7"/>
  <c r="H25"/>
  <c r="H23"/>
  <c r="H20"/>
  <c r="H21"/>
  <c r="H14"/>
  <c r="H9"/>
  <c r="H18"/>
  <c r="H15"/>
  <c r="H13"/>
  <c r="H6"/>
  <c r="H8"/>
  <c r="H26"/>
  <c r="H24"/>
  <c r="H16"/>
  <c r="H22"/>
</calcChain>
</file>

<file path=xl/sharedStrings.xml><?xml version="1.0" encoding="utf-8"?>
<sst xmlns="http://schemas.openxmlformats.org/spreadsheetml/2006/main" count="122" uniqueCount="34">
  <si>
    <t>Competition</t>
  </si>
  <si>
    <t>Nom</t>
  </si>
  <si>
    <t>Prénom</t>
  </si>
  <si>
    <t>Temps 1er tour</t>
  </si>
  <si>
    <t>Temps second tour</t>
  </si>
  <si>
    <t>Total</t>
  </si>
  <si>
    <t>Cross</t>
  </si>
  <si>
    <t>Marathon</t>
  </si>
  <si>
    <t>Fond</t>
  </si>
  <si>
    <t>Pierre</t>
  </si>
  <si>
    <t>Paul</t>
  </si>
  <si>
    <t>Jacques</t>
  </si>
  <si>
    <t>Jean</t>
  </si>
  <si>
    <t>Maurice</t>
  </si>
  <si>
    <t>Thomas</t>
  </si>
  <si>
    <t>René</t>
  </si>
  <si>
    <t>Dupuis</t>
  </si>
  <si>
    <t>Dupont</t>
  </si>
  <si>
    <t>Martin</t>
  </si>
  <si>
    <t>Cabay</t>
  </si>
  <si>
    <t>Latour</t>
  </si>
  <si>
    <t>Palmade</t>
  </si>
  <si>
    <t>Pajan</t>
  </si>
  <si>
    <t>Pagnon</t>
  </si>
  <si>
    <t>Vabres</t>
  </si>
  <si>
    <t>Affichage</t>
  </si>
  <si>
    <t>Temps de référence</t>
  </si>
  <si>
    <t>Meilleur temps</t>
  </si>
  <si>
    <t>(Tous)</t>
  </si>
  <si>
    <t>Données</t>
  </si>
  <si>
    <t>Somme de Temps de référence</t>
  </si>
  <si>
    <t>Somme de Temps 1er tour</t>
  </si>
  <si>
    <t>Somme de Temps second tour</t>
  </si>
  <si>
    <t>Somme de Total</t>
  </si>
</sst>
</file>

<file path=xl/styles.xml><?xml version="1.0" encoding="utf-8"?>
<styleSheet xmlns="http://schemas.openxmlformats.org/spreadsheetml/2006/main">
  <fonts count="4">
    <font>
      <sz val="10"/>
      <name val="Arial"/>
    </font>
    <font>
      <sz val="8"/>
      <name val="Arial"/>
    </font>
    <font>
      <b/>
      <sz val="10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1" tint="0.499984740745262"/>
        <bgColor indexed="64"/>
      </patternFill>
    </fill>
  </fills>
  <borders count="3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65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8"/>
      </left>
      <right/>
      <top style="thin">
        <color indexed="65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45" fontId="0" fillId="0" borderId="1" xfId="0" applyNumberFormat="1" applyBorder="1"/>
    <xf numFmtId="45" fontId="0" fillId="0" borderId="2" xfId="0" applyNumberFormat="1" applyBorder="1"/>
    <xf numFmtId="45" fontId="0" fillId="0" borderId="0" xfId="0" applyNumberFormat="1" applyBorder="1"/>
    <xf numFmtId="45" fontId="0" fillId="0" borderId="3" xfId="0" applyNumberFormat="1" applyBorder="1"/>
    <xf numFmtId="45" fontId="0" fillId="0" borderId="4" xfId="0" applyNumberFormat="1" applyBorder="1"/>
    <xf numFmtId="45" fontId="0" fillId="0" borderId="5" xfId="0" applyNumberFormat="1" applyBorder="1"/>
    <xf numFmtId="0" fontId="0" fillId="0" borderId="0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1" xfId="0" applyFill="1" applyBorder="1"/>
    <xf numFmtId="45" fontId="0" fillId="2" borderId="8" xfId="0" applyNumberFormat="1" applyFill="1" applyBorder="1"/>
    <xf numFmtId="0" fontId="0" fillId="2" borderId="9" xfId="0" applyFill="1" applyBorder="1"/>
    <xf numFmtId="0" fontId="0" fillId="2" borderId="0" xfId="0" applyFill="1" applyBorder="1"/>
    <xf numFmtId="45" fontId="0" fillId="2" borderId="10" xfId="0" applyNumberFormat="1" applyFill="1" applyBorder="1"/>
    <xf numFmtId="0" fontId="0" fillId="2" borderId="11" xfId="0" applyFill="1" applyBorder="1"/>
    <xf numFmtId="0" fontId="0" fillId="2" borderId="4" xfId="0" applyFill="1" applyBorder="1"/>
    <xf numFmtId="45" fontId="0" fillId="2" borderId="12" xfId="0" applyNumberFormat="1" applyFill="1" applyBorder="1"/>
    <xf numFmtId="45" fontId="0" fillId="0" borderId="7" xfId="0" applyNumberFormat="1" applyBorder="1"/>
    <xf numFmtId="45" fontId="0" fillId="0" borderId="9" xfId="0" applyNumberFormat="1" applyBorder="1"/>
    <xf numFmtId="45" fontId="0" fillId="0" borderId="11" xfId="0" applyNumberFormat="1" applyBorder="1"/>
    <xf numFmtId="0" fontId="0" fillId="0" borderId="0" xfId="0" applyAlignment="1">
      <alignment wrapText="1"/>
    </xf>
    <xf numFmtId="0" fontId="2" fillId="2" borderId="6" xfId="0" applyFont="1" applyFill="1" applyBorder="1" applyAlignment="1">
      <alignment horizontal="center" wrapText="1"/>
    </xf>
    <xf numFmtId="0" fontId="2" fillId="2" borderId="13" xfId="0" applyFont="1" applyFill="1" applyBorder="1" applyAlignment="1">
      <alignment horizontal="center" wrapText="1"/>
    </xf>
    <xf numFmtId="0" fontId="2" fillId="2" borderId="8" xfId="0" applyFont="1" applyFill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2" fillId="0" borderId="13" xfId="0" applyFont="1" applyBorder="1" applyAlignment="1">
      <alignment horizontal="center" wrapText="1"/>
    </xf>
    <xf numFmtId="0" fontId="2" fillId="0" borderId="14" xfId="0" applyFont="1" applyBorder="1" applyAlignment="1">
      <alignment horizontal="center" wrapText="1"/>
    </xf>
    <xf numFmtId="0" fontId="0" fillId="2" borderId="14" xfId="0" applyFill="1" applyBorder="1"/>
    <xf numFmtId="0" fontId="2" fillId="2" borderId="15" xfId="0" applyFont="1" applyFill="1" applyBorder="1" applyAlignment="1">
      <alignment horizontal="center" wrapText="1"/>
    </xf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pivotButton="1" applyBorder="1"/>
    <xf numFmtId="0" fontId="0" fillId="0" borderId="21" xfId="0" applyBorder="1"/>
    <xf numFmtId="0" fontId="0" fillId="0" borderId="16" xfId="0" pivotButton="1" applyBorder="1"/>
    <xf numFmtId="0" fontId="0" fillId="0" borderId="22" xfId="0" applyBorder="1"/>
    <xf numFmtId="45" fontId="0" fillId="0" borderId="23" xfId="0" applyNumberFormat="1" applyBorder="1"/>
    <xf numFmtId="45" fontId="0" fillId="0" borderId="24" xfId="0" applyNumberFormat="1" applyBorder="1"/>
    <xf numFmtId="45" fontId="0" fillId="0" borderId="0" xfId="0" applyNumberFormat="1"/>
    <xf numFmtId="45" fontId="0" fillId="0" borderId="25" xfId="0" applyNumberFormat="1" applyBorder="1"/>
    <xf numFmtId="0" fontId="3" fillId="0" borderId="0" xfId="0" applyFont="1"/>
    <xf numFmtId="0" fontId="0" fillId="0" borderId="26" xfId="0" applyBorder="1"/>
    <xf numFmtId="45" fontId="0" fillId="0" borderId="27" xfId="0" applyNumberFormat="1" applyBorder="1"/>
    <xf numFmtId="45" fontId="0" fillId="0" borderId="28" xfId="0" applyNumberFormat="1" applyBorder="1"/>
    <xf numFmtId="0" fontId="3" fillId="3" borderId="7" xfId="0" applyFont="1" applyFill="1" applyBorder="1"/>
    <xf numFmtId="0" fontId="3" fillId="3" borderId="9" xfId="0" applyFont="1" applyFill="1" applyBorder="1"/>
    <xf numFmtId="0" fontId="3" fillId="3" borderId="11" xfId="0" applyFont="1" applyFill="1" applyBorder="1"/>
    <xf numFmtId="0" fontId="2" fillId="3" borderId="23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29" xfId="0" applyFont="1" applyFill="1" applyBorder="1" applyAlignment="1">
      <alignment horizontal="center" vertical="center" wrapText="1"/>
    </xf>
    <xf numFmtId="45" fontId="0" fillId="0" borderId="30" xfId="0" applyNumberFormat="1" applyBorder="1"/>
    <xf numFmtId="45" fontId="0" fillId="0" borderId="31" xfId="0" applyNumberFormat="1" applyBorder="1"/>
    <xf numFmtId="45" fontId="0" fillId="0" borderId="32" xfId="0" applyNumberFormat="1" applyBorder="1"/>
  </cellXfs>
  <cellStyles count="1">
    <cellStyle name="Normal" xfId="0" builtinId="0"/>
  </cellStyles>
  <dxfs count="29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</dxf>
    <dxf>
      <fill>
        <patternFill patternType="solid">
          <bgColor theme="1" tint="0.499984740745262"/>
        </patternFill>
      </fill>
    </dxf>
    <dxf>
      <alignment wrapText="1" readingOrder="0"/>
    </dxf>
    <dxf>
      <alignment horizontal="center" readingOrder="0"/>
    </dxf>
    <dxf>
      <alignment vertical="center" readingOrder="0"/>
    </dxf>
    <dxf>
      <numFmt numFmtId="28" formatCode="mm:ss"/>
    </dxf>
    <dxf>
      <numFmt numFmtId="28" formatCode="mm:ss"/>
    </dxf>
    <dxf>
      <numFmt numFmtId="28" formatCode="mm:ss"/>
    </dxf>
    <dxf>
      <numFmt numFmtId="28" formatCode="mm:ss"/>
    </dxf>
    <dxf>
      <numFmt numFmtId="28" formatCode="mm:ss"/>
    </dxf>
    <dxf>
      <numFmt numFmtId="28" formatCode="mm:ss"/>
    </dxf>
    <dxf>
      <numFmt numFmtId="28" formatCode="mm:ss"/>
    </dxf>
    <dxf>
      <numFmt numFmtId="28" formatCode="mm:ss"/>
    </dxf>
    <dxf>
      <numFmt numFmtId="28" formatCode="mm:ss"/>
    </dxf>
    <dxf>
      <numFmt numFmtId="28" formatCode="mm:ss"/>
    </dxf>
    <dxf>
      <numFmt numFmtId="28" formatCode="mm:ss"/>
    </dxf>
    <dxf>
      <numFmt numFmtId="28" formatCode="mm:ss"/>
    </dxf>
    <dxf>
      <numFmt numFmtId="28" formatCode="mm:ss"/>
    </dxf>
    <dxf>
      <numFmt numFmtId="28" formatCode="mm:ss"/>
    </dxf>
    <dxf>
      <numFmt numFmtId="28" formatCode="mm:ss"/>
    </dxf>
    <dxf>
      <numFmt numFmtId="28" formatCode="mm:ss"/>
    </dxf>
    <dxf>
      <numFmt numFmtId="28" formatCode="mm:ss"/>
    </dxf>
    <dxf>
      <numFmt numFmtId="28" formatCode="mm:ss"/>
    </dxf>
    <dxf>
      <numFmt numFmtId="28" formatCode="mm:ss"/>
    </dxf>
    <dxf>
      <numFmt numFmtId="28" formatCode="mm:ss"/>
    </dxf>
    <dxf>
      <numFmt numFmtId="28" formatCode="mm:ss"/>
    </dxf>
    <dxf>
      <numFmt numFmtId="28" formatCode="mm:ss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161925</xdr:colOff>
      <xdr:row>1</xdr:row>
      <xdr:rowOff>104775</xdr:rowOff>
    </xdr:from>
    <xdr:to>
      <xdr:col>10</xdr:col>
      <xdr:colOff>752475</xdr:colOff>
      <xdr:row>3</xdr:row>
      <xdr:rowOff>114300</xdr:rowOff>
    </xdr:to>
    <xdr:sp macro="" textlink="">
      <xdr:nvSpPr>
        <xdr:cNvPr id="2050" name="Text Box 2"/>
        <xdr:cNvSpPr txBox="1">
          <a:spLocks noChangeArrowheads="1"/>
        </xdr:cNvSpPr>
      </xdr:nvSpPr>
      <xdr:spPr bwMode="auto">
        <a:xfrm>
          <a:off x="5162550" y="266700"/>
          <a:ext cx="3638550" cy="352425"/>
        </a:xfrm>
        <a:prstGeom prst="rect">
          <a:avLst/>
        </a:prstGeom>
        <a:solidFill>
          <a:srgbClr val="99CC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En selectionnant dans la liste Excel affiche soit l'ensemble des temps par competition, soit les 3 premiers, soit le 1er</a:t>
          </a:r>
        </a:p>
      </xdr:txBody>
    </xdr:sp>
    <xdr:clientData/>
  </xdr:twoCellAnchor>
  <xdr:twoCellAnchor>
    <xdr:from>
      <xdr:col>4</xdr:col>
      <xdr:colOff>19050</xdr:colOff>
      <xdr:row>2</xdr:row>
      <xdr:rowOff>85725</xdr:rowOff>
    </xdr:from>
    <xdr:to>
      <xdr:col>6</xdr:col>
      <xdr:colOff>47625</xdr:colOff>
      <xdr:row>2</xdr:row>
      <xdr:rowOff>95250</xdr:rowOff>
    </xdr:to>
    <xdr:sp macro="" textlink="">
      <xdr:nvSpPr>
        <xdr:cNvPr id="2051" name="Line 3"/>
        <xdr:cNvSpPr>
          <a:spLocks noChangeShapeType="1"/>
        </xdr:cNvSpPr>
      </xdr:nvSpPr>
      <xdr:spPr bwMode="auto">
        <a:xfrm flipH="1" flipV="1">
          <a:off x="3495675" y="419100"/>
          <a:ext cx="1552575" cy="9525"/>
        </a:xfrm>
        <a:prstGeom prst="line">
          <a:avLst/>
        </a:prstGeom>
        <a:noFill/>
        <a:ln w="222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omain" refreshedDate="40624.441285300927" createdVersion="1" refreshedVersion="3" recordCount="22" upgradeOnRefresh="1">
  <cacheSource type="worksheet">
    <worksheetSource ref="B4:H26" sheet="Données"/>
  </cacheSource>
  <cacheFields count="8">
    <cacheField name="Competition" numFmtId="0">
      <sharedItems count="3">
        <s v="Fond"/>
        <s v="Cross"/>
        <s v="Marathon"/>
      </sharedItems>
    </cacheField>
    <cacheField name="Nom" numFmtId="0">
      <sharedItems count="9">
        <s v="Palmade"/>
        <s v="Pagnon"/>
        <s v="Pajan"/>
        <s v="Vabres"/>
        <s v="Martin"/>
        <s v="Dupuis"/>
        <s v="Dupont"/>
        <s v="Latour"/>
        <s v="Cabay"/>
      </sharedItems>
    </cacheField>
    <cacheField name="Prénom" numFmtId="0">
      <sharedItems count="7">
        <s v="Thomas"/>
        <s v="Jacques"/>
        <s v="René"/>
        <s v="Jean"/>
        <s v="Pierre"/>
        <s v="Paul"/>
        <s v="Maurice"/>
      </sharedItems>
    </cacheField>
    <cacheField name="Temps de référence" numFmtId="45">
      <sharedItems containsSemiMixedTypes="0" containsNonDate="0" containsDate="1" containsString="0" minDate="1899-12-30T00:06:45" maxDate="1899-12-30T00:07:00"/>
    </cacheField>
    <cacheField name="Temps 1er tour" numFmtId="45">
      <sharedItems containsSemiMixedTypes="0" containsNonDate="0" containsDate="1" containsString="0" minDate="1899-12-30T00:01:50" maxDate="1899-12-30T00:03:45"/>
    </cacheField>
    <cacheField name="Temps second tour" numFmtId="45">
      <sharedItems containsSemiMixedTypes="0" containsNonDate="0" containsDate="1" containsString="0" minDate="1899-12-30T00:01:50" maxDate="1899-12-30T00:03:45"/>
    </cacheField>
    <cacheField name="Total" numFmtId="45">
      <sharedItems containsSemiMixedTypes="0" containsNonDate="0" containsDate="1" containsString="0" minDate="1899-12-30T00:04:35" maxDate="1899-12-30T00:07:18"/>
    </cacheField>
    <cacheField name="Plus petit" numFmtId="0" formula="SMALL(Total,1)" databaseField="0"/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2">
  <r>
    <x v="0"/>
    <x v="0"/>
    <x v="0"/>
    <d v="1899-12-30T00:06:50"/>
    <d v="1899-12-30T00:02:45"/>
    <d v="1899-12-30T00:01:50"/>
    <d v="1899-12-30T00:04:35"/>
  </r>
  <r>
    <x v="1"/>
    <x v="1"/>
    <x v="1"/>
    <d v="1899-12-30T00:06:45"/>
    <d v="1899-12-30T00:02:45"/>
    <d v="1899-12-30T00:01:50"/>
    <d v="1899-12-30T00:04:35"/>
  </r>
  <r>
    <x v="1"/>
    <x v="2"/>
    <x v="2"/>
    <d v="1899-12-30T00:06:45"/>
    <d v="1899-12-30T00:01:50"/>
    <d v="1899-12-30T00:03:43"/>
    <d v="1899-12-30T00:05:33"/>
  </r>
  <r>
    <x v="2"/>
    <x v="3"/>
    <x v="3"/>
    <d v="1899-12-30T00:07:00"/>
    <d v="1899-12-30T00:01:50"/>
    <d v="1899-12-30T00:03:43"/>
    <d v="1899-12-30T00:05:33"/>
  </r>
  <r>
    <x v="1"/>
    <x v="4"/>
    <x v="0"/>
    <d v="1899-12-30T00:06:45"/>
    <d v="1899-12-30T00:02:35"/>
    <d v="1899-12-30T00:03:40"/>
    <d v="1899-12-30T00:06:15"/>
  </r>
  <r>
    <x v="1"/>
    <x v="5"/>
    <x v="4"/>
    <d v="1899-12-30T00:06:45"/>
    <d v="1899-12-30T00:03:45"/>
    <d v="1899-12-30T00:02:35"/>
    <d v="1899-12-30T00:06:20"/>
  </r>
  <r>
    <x v="2"/>
    <x v="6"/>
    <x v="5"/>
    <d v="1899-12-30T00:07:00"/>
    <d v="1899-12-30T00:02:45"/>
    <d v="1899-12-30T00:03:40"/>
    <d v="1899-12-30T00:06:25"/>
  </r>
  <r>
    <x v="2"/>
    <x v="7"/>
    <x v="6"/>
    <d v="1899-12-30T00:07:00"/>
    <d v="1899-12-30T00:03:40"/>
    <d v="1899-12-30T00:02:45"/>
    <d v="1899-12-30T00:06:25"/>
  </r>
  <r>
    <x v="0"/>
    <x v="2"/>
    <x v="5"/>
    <d v="1899-12-30T00:06:50"/>
    <d v="1899-12-30T00:03:40"/>
    <d v="1899-12-30T00:02:48"/>
    <d v="1899-12-30T00:06:28"/>
  </r>
  <r>
    <x v="0"/>
    <x v="8"/>
    <x v="6"/>
    <d v="1899-12-30T00:06:50"/>
    <d v="1899-12-30T00:03:45"/>
    <d v="1899-12-30T00:02:45"/>
    <d v="1899-12-30T00:06:30"/>
  </r>
  <r>
    <x v="2"/>
    <x v="0"/>
    <x v="4"/>
    <d v="1899-12-30T00:07:00"/>
    <d v="1899-12-30T00:03:17"/>
    <d v="1899-12-30T00:03:23"/>
    <d v="1899-12-30T00:06:40"/>
  </r>
  <r>
    <x v="2"/>
    <x v="8"/>
    <x v="2"/>
    <d v="1899-12-30T00:07:00"/>
    <d v="1899-12-30T00:03:42"/>
    <d v="1899-12-30T00:03:12"/>
    <d v="1899-12-30T00:06:54"/>
  </r>
  <r>
    <x v="1"/>
    <x v="4"/>
    <x v="3"/>
    <d v="1899-12-30T00:06:45"/>
    <d v="1899-12-30T00:03:15"/>
    <d v="1899-12-30T00:03:40"/>
    <d v="1899-12-30T00:06:55"/>
  </r>
  <r>
    <x v="2"/>
    <x v="7"/>
    <x v="2"/>
    <d v="1899-12-30T00:07:00"/>
    <d v="1899-12-30T00:03:40"/>
    <d v="1899-12-30T00:03:15"/>
    <d v="1899-12-30T00:06:55"/>
  </r>
  <r>
    <x v="0"/>
    <x v="8"/>
    <x v="1"/>
    <d v="1899-12-30T00:06:50"/>
    <d v="1899-12-30T00:03:40"/>
    <d v="1899-12-30T00:03:17"/>
    <d v="1899-12-30T00:06:57"/>
  </r>
  <r>
    <x v="1"/>
    <x v="5"/>
    <x v="1"/>
    <d v="1899-12-30T00:06:45"/>
    <d v="1899-12-30T00:03:42"/>
    <d v="1899-12-30T00:03:15"/>
    <d v="1899-12-30T00:06:57"/>
  </r>
  <r>
    <x v="2"/>
    <x v="6"/>
    <x v="3"/>
    <d v="1899-12-30T00:07:00"/>
    <d v="1899-12-30T00:03:15"/>
    <d v="1899-12-30T00:03:45"/>
    <d v="1899-12-30T00:07:00"/>
  </r>
  <r>
    <x v="0"/>
    <x v="4"/>
    <x v="4"/>
    <d v="1899-12-30T00:06:50"/>
    <d v="1899-12-30T00:03:15"/>
    <d v="1899-12-30T00:03:45"/>
    <d v="1899-12-30T00:07:00"/>
  </r>
  <r>
    <x v="0"/>
    <x v="3"/>
    <x v="5"/>
    <d v="1899-12-30T00:06:50"/>
    <d v="1899-12-30T00:03:35"/>
    <d v="1899-12-30T00:03:42"/>
    <d v="1899-12-30T00:07:17"/>
  </r>
  <r>
    <x v="1"/>
    <x v="6"/>
    <x v="0"/>
    <d v="1899-12-30T00:06:45"/>
    <d v="1899-12-30T00:03:35"/>
    <d v="1899-12-30T00:03:42"/>
    <d v="1899-12-30T00:07:17"/>
  </r>
  <r>
    <x v="2"/>
    <x v="1"/>
    <x v="4"/>
    <d v="1899-12-30T00:07:00"/>
    <d v="1899-12-30T00:03:43"/>
    <d v="1899-12-30T00:03:35"/>
    <d v="1899-12-30T00:07:18"/>
  </r>
  <r>
    <x v="0"/>
    <x v="5"/>
    <x v="6"/>
    <d v="1899-12-30T00:06:50"/>
    <d v="1899-12-30T00:03:43"/>
    <d v="1899-12-30T00:03:35"/>
    <d v="1899-12-30T00:07:1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11" applyNumberFormats="0" applyBorderFormats="0" applyFontFormats="0" applyPatternFormats="0" applyAlignmentFormats="0" applyWidthHeightFormats="1" dataCaption="Données" updatedVersion="3" showMemberPropertyTips="0" useAutoFormatting="1" rowGrandTotals="0" itemPrintTitles="1" createdVersion="1" indent="0" compact="0" compactData="0" gridDropZones="1">
  <location ref="A3:F26" firstHeaderRow="1" firstDataRow="2" firstDataCol="2" rowPageCount="1" colPageCount="1"/>
  <pivotFields count="8">
    <pivotField axis="axisPage" compact="0" outline="0" subtotalTop="0" showAll="0" includeNewItemsInFilter="1">
      <items count="4">
        <item x="1"/>
        <item x="0"/>
        <item x="2"/>
        <item t="default"/>
      </items>
    </pivotField>
    <pivotField axis="axisRow" compact="0" outline="0" subtotalTop="0" showAll="0" includeNewItemsInFilter="1" defaultSubtotal="0">
      <items count="9">
        <item x="8"/>
        <item x="6"/>
        <item x="5"/>
        <item x="7"/>
        <item x="4"/>
        <item x="1"/>
        <item x="2"/>
        <item x="0"/>
        <item x="3"/>
      </items>
    </pivotField>
    <pivotField axis="axisRow" compact="0" outline="0" subtotalTop="0" showAll="0" includeNewItemsInFilter="1">
      <items count="8">
        <item x="1"/>
        <item x="3"/>
        <item x="6"/>
        <item x="5"/>
        <item x="4"/>
        <item x="2"/>
        <item x="0"/>
        <item t="default"/>
      </items>
    </pivotField>
    <pivotField dataField="1" compact="0" numFmtId="45" outline="0" subtotalTop="0" showAll="0" includeNewItemsInFilter="1"/>
    <pivotField dataField="1" compact="0" numFmtId="45" outline="0" subtotalTop="0" showAll="0" includeNewItemsInFilter="1"/>
    <pivotField dataField="1" compact="0" numFmtId="45" outline="0" subtotalTop="0" showAll="0" includeNewItemsInFilter="1"/>
    <pivotField dataField="1" compact="0" numFmtId="45" outline="0" subtotalTop="0" showAll="0" includeNewItemsInFilter="1"/>
    <pivotField compact="0" outline="0" subtotalTop="0" dragToRow="0" dragToCol="0" dragToPage="0" showAll="0" includeNewItemsInFilter="1" defaultSubtotal="0"/>
  </pivotFields>
  <rowFields count="2">
    <field x="1"/>
    <field x="2"/>
  </rowFields>
  <rowItems count="22">
    <i>
      <x/>
      <x/>
    </i>
    <i r="1">
      <x v="2"/>
    </i>
    <i r="1">
      <x v="5"/>
    </i>
    <i>
      <x v="1"/>
      <x v="1"/>
    </i>
    <i r="1">
      <x v="3"/>
    </i>
    <i r="1">
      <x v="6"/>
    </i>
    <i>
      <x v="2"/>
      <x/>
    </i>
    <i r="1">
      <x v="2"/>
    </i>
    <i r="1">
      <x v="4"/>
    </i>
    <i>
      <x v="3"/>
      <x v="2"/>
    </i>
    <i r="1">
      <x v="5"/>
    </i>
    <i>
      <x v="4"/>
      <x v="1"/>
    </i>
    <i r="1">
      <x v="4"/>
    </i>
    <i r="1">
      <x v="6"/>
    </i>
    <i>
      <x v="5"/>
      <x/>
    </i>
    <i r="1">
      <x v="4"/>
    </i>
    <i>
      <x v="6"/>
      <x v="3"/>
    </i>
    <i r="1">
      <x v="5"/>
    </i>
    <i>
      <x v="7"/>
      <x v="4"/>
    </i>
    <i r="1">
      <x v="6"/>
    </i>
    <i>
      <x v="8"/>
      <x v="1"/>
    </i>
    <i r="1">
      <x v="3"/>
    </i>
  </rowItems>
  <colFields count="1">
    <field x="-2"/>
  </colFields>
  <colItems count="4">
    <i>
      <x/>
    </i>
    <i i="1">
      <x v="1"/>
    </i>
    <i i="2">
      <x v="2"/>
    </i>
    <i i="3">
      <x v="3"/>
    </i>
  </colItems>
  <pageFields count="1">
    <pageField fld="0" hier="-1"/>
  </pageFields>
  <dataFields count="4">
    <dataField name="Somme de Temps de référence" fld="3" baseField="0" baseItem="0"/>
    <dataField name="Somme de Temps 1er tour" fld="4" baseField="0" baseItem="0"/>
    <dataField name="Somme de Temps second tour" fld="5" baseField="0" baseItem="0"/>
    <dataField name="Somme de Total" fld="6" baseField="0" baseItem="0"/>
  </dataFields>
  <formats count="8">
    <format dxfId="28">
      <pivotArea outline="0" fieldPosition="0"/>
    </format>
    <format dxfId="6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5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4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3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2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1">
      <pivotArea dataOnly="0" outline="0" fieldPosition="0">
        <references count="1">
          <reference field="4294967294" count="1">
            <x v="0"/>
          </reference>
        </references>
      </pivotArea>
    </format>
    <format dxfId="0">
      <pivotArea dataOnly="0" outline="0" fieldPosition="0">
        <references count="1">
          <reference field="4294967294" count="1">
            <x v="2"/>
          </reference>
        </references>
      </pivotArea>
    </format>
  </format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6"/>
  <sheetViews>
    <sheetView tabSelected="1" workbookViewId="0">
      <selection activeCell="A2" sqref="A2"/>
    </sheetView>
  </sheetViews>
  <sheetFormatPr baseColWidth="10" defaultRowHeight="12.75"/>
  <cols>
    <col min="1" max="1" width="11.5703125" bestFit="1" customWidth="1"/>
    <col min="2" max="2" width="9.7109375" customWidth="1"/>
    <col min="3" max="3" width="11.5703125" customWidth="1"/>
    <col min="4" max="4" width="11.28515625" customWidth="1"/>
    <col min="5" max="5" width="11.85546875" customWidth="1"/>
    <col min="6" max="6" width="11.28515625" customWidth="1"/>
    <col min="7" max="7" width="18.5703125" bestFit="1" customWidth="1"/>
    <col min="8" max="9" width="14.7109375" bestFit="1" customWidth="1"/>
  </cols>
  <sheetData>
    <row r="1" spans="1:13">
      <c r="A1" s="35" t="s">
        <v>0</v>
      </c>
      <c r="B1" s="36" t="s">
        <v>28</v>
      </c>
    </row>
    <row r="3" spans="1:13">
      <c r="A3" s="30"/>
      <c r="B3" s="31"/>
      <c r="C3" s="37" t="s">
        <v>29</v>
      </c>
      <c r="D3" s="31"/>
      <c r="E3" s="31"/>
      <c r="F3" s="32"/>
      <c r="H3" s="7"/>
      <c r="I3" s="7"/>
    </row>
    <row r="4" spans="1:13" ht="51" customHeight="1" thickBot="1">
      <c r="A4" s="37" t="s">
        <v>1</v>
      </c>
      <c r="B4" s="37" t="s">
        <v>2</v>
      </c>
      <c r="C4" s="52" t="s">
        <v>30</v>
      </c>
      <c r="D4" s="50" t="s">
        <v>31</v>
      </c>
      <c r="E4" s="52" t="s">
        <v>32</v>
      </c>
      <c r="F4" s="51" t="s">
        <v>33</v>
      </c>
      <c r="M4" s="43"/>
    </row>
    <row r="5" spans="1:13">
      <c r="A5" s="30" t="s">
        <v>19</v>
      </c>
      <c r="B5" s="30" t="s">
        <v>11</v>
      </c>
      <c r="C5" s="53">
        <v>4.7453703703703703E-3</v>
      </c>
      <c r="D5" s="39">
        <v>2.5462962962962961E-3</v>
      </c>
      <c r="E5" s="53">
        <v>2.2800925925925927E-3</v>
      </c>
      <c r="F5" s="40">
        <v>4.8263888888888887E-3</v>
      </c>
      <c r="H5" s="47" t="str">
        <f>IF($F$5:$F$26="","","Meilleur temps 1")</f>
        <v>Meilleur temps 1</v>
      </c>
      <c r="I5" s="2">
        <f>IF($F$5:$F$26="","",SMALL($F$5:$F$26,1))</f>
        <v>3.1828703703703702E-3</v>
      </c>
      <c r="M5" s="43"/>
    </row>
    <row r="6" spans="1:13">
      <c r="A6" s="33"/>
      <c r="B6" s="38" t="s">
        <v>13</v>
      </c>
      <c r="C6" s="54">
        <v>4.7453703703703703E-3</v>
      </c>
      <c r="D6" s="41">
        <v>2.6041666666666665E-3</v>
      </c>
      <c r="E6" s="54">
        <v>1.9097222222222222E-3</v>
      </c>
      <c r="F6" s="42">
        <v>4.5138888888888893E-3</v>
      </c>
      <c r="H6" s="48" t="str">
        <f>IF($F$5:$F$26="","","Meilleur temps 2")</f>
        <v>Meilleur temps 2</v>
      </c>
      <c r="I6" s="4">
        <f>IF($F$5:$F$26="","",SMALL($F$5:$F$26,2))</f>
        <v>3.1828703703703702E-3</v>
      </c>
      <c r="M6" s="43"/>
    </row>
    <row r="7" spans="1:13" ht="13.5" thickBot="1">
      <c r="A7" s="33"/>
      <c r="B7" s="38" t="s">
        <v>15</v>
      </c>
      <c r="C7" s="54">
        <v>4.8611111111111112E-3</v>
      </c>
      <c r="D7" s="41">
        <v>2.5694444444444445E-3</v>
      </c>
      <c r="E7" s="54">
        <v>2.2222222222222222E-3</v>
      </c>
      <c r="F7" s="42">
        <v>4.7916666666666672E-3</v>
      </c>
      <c r="H7" s="49" t="str">
        <f>IF($F$5:$F$26="","","Meilleur temps 3")</f>
        <v>Meilleur temps 3</v>
      </c>
      <c r="I7" s="6">
        <f>IF($F$5:$F$26="","",SMALL($F$5:$F$26,3))</f>
        <v>3.8541666666666668E-3</v>
      </c>
    </row>
    <row r="8" spans="1:13">
      <c r="A8" s="30" t="s">
        <v>17</v>
      </c>
      <c r="B8" s="30" t="s">
        <v>12</v>
      </c>
      <c r="C8" s="53">
        <v>4.8611111111111112E-3</v>
      </c>
      <c r="D8" s="39">
        <v>2.2569444444444447E-3</v>
      </c>
      <c r="E8" s="53">
        <v>2.6041666666666665E-3</v>
      </c>
      <c r="F8" s="40">
        <v>4.8611111111111112E-3</v>
      </c>
    </row>
    <row r="9" spans="1:13">
      <c r="A9" s="33"/>
      <c r="B9" s="38" t="s">
        <v>10</v>
      </c>
      <c r="C9" s="54">
        <v>4.8611111111111112E-3</v>
      </c>
      <c r="D9" s="41">
        <v>1.9097222222222222E-3</v>
      </c>
      <c r="E9" s="54">
        <v>2.5462962962962961E-3</v>
      </c>
      <c r="F9" s="42">
        <v>4.4560185185185189E-3</v>
      </c>
    </row>
    <row r="10" spans="1:13">
      <c r="A10" s="33"/>
      <c r="B10" s="38" t="s">
        <v>14</v>
      </c>
      <c r="C10" s="54">
        <v>4.6874999999999998E-3</v>
      </c>
      <c r="D10" s="41">
        <v>2.488425925925926E-3</v>
      </c>
      <c r="E10" s="54">
        <v>2.5694444444444445E-3</v>
      </c>
      <c r="F10" s="42">
        <v>5.0578703703703706E-3</v>
      </c>
    </row>
    <row r="11" spans="1:13">
      <c r="A11" s="30" t="s">
        <v>16</v>
      </c>
      <c r="B11" s="30" t="s">
        <v>11</v>
      </c>
      <c r="C11" s="53">
        <v>4.6874999999999998E-3</v>
      </c>
      <c r="D11" s="39">
        <v>2.5694444444444445E-3</v>
      </c>
      <c r="E11" s="53">
        <v>2.2569444444444447E-3</v>
      </c>
      <c r="F11" s="40">
        <v>4.8263888888888887E-3</v>
      </c>
    </row>
    <row r="12" spans="1:13">
      <c r="A12" s="33"/>
      <c r="B12" s="38" t="s">
        <v>13</v>
      </c>
      <c r="C12" s="54">
        <v>4.7453703703703703E-3</v>
      </c>
      <c r="D12" s="41">
        <v>2.5810185185185185E-3</v>
      </c>
      <c r="E12" s="54">
        <v>2.488425925925926E-3</v>
      </c>
      <c r="F12" s="42">
        <v>5.0694444444444441E-3</v>
      </c>
    </row>
    <row r="13" spans="1:13">
      <c r="A13" s="33"/>
      <c r="B13" s="38" t="s">
        <v>9</v>
      </c>
      <c r="C13" s="54">
        <v>4.6874999999999998E-3</v>
      </c>
      <c r="D13" s="41">
        <v>2.6041666666666665E-3</v>
      </c>
      <c r="E13" s="54">
        <v>1.7939814814814815E-3</v>
      </c>
      <c r="F13" s="42">
        <v>4.3981481481481484E-3</v>
      </c>
    </row>
    <row r="14" spans="1:13">
      <c r="A14" s="30" t="s">
        <v>20</v>
      </c>
      <c r="B14" s="30" t="s">
        <v>13</v>
      </c>
      <c r="C14" s="53">
        <v>4.8611111111111112E-3</v>
      </c>
      <c r="D14" s="39">
        <v>2.5462962962962961E-3</v>
      </c>
      <c r="E14" s="53">
        <v>1.9097222222222222E-3</v>
      </c>
      <c r="F14" s="40">
        <v>4.4560185185185189E-3</v>
      </c>
    </row>
    <row r="15" spans="1:13">
      <c r="A15" s="33"/>
      <c r="B15" s="38" t="s">
        <v>15</v>
      </c>
      <c r="C15" s="54">
        <v>4.8611111111111112E-3</v>
      </c>
      <c r="D15" s="41">
        <v>2.5462962962962961E-3</v>
      </c>
      <c r="E15" s="54">
        <v>2.2569444444444447E-3</v>
      </c>
      <c r="F15" s="42">
        <v>4.8032407407407407E-3</v>
      </c>
    </row>
    <row r="16" spans="1:13">
      <c r="A16" s="30" t="s">
        <v>18</v>
      </c>
      <c r="B16" s="30" t="s">
        <v>12</v>
      </c>
      <c r="C16" s="53">
        <v>4.6874999999999998E-3</v>
      </c>
      <c r="D16" s="39">
        <v>2.2569444444444447E-3</v>
      </c>
      <c r="E16" s="53">
        <v>2.5462962962962961E-3</v>
      </c>
      <c r="F16" s="40">
        <v>4.8032407407407407E-3</v>
      </c>
    </row>
    <row r="17" spans="1:6">
      <c r="A17" s="33"/>
      <c r="B17" s="38" t="s">
        <v>9</v>
      </c>
      <c r="C17" s="54">
        <v>4.7453703703703703E-3</v>
      </c>
      <c r="D17" s="41">
        <v>2.2569444444444447E-3</v>
      </c>
      <c r="E17" s="54">
        <v>2.6041666666666665E-3</v>
      </c>
      <c r="F17" s="42">
        <v>4.8611111111111112E-3</v>
      </c>
    </row>
    <row r="18" spans="1:6">
      <c r="A18" s="33"/>
      <c r="B18" s="38" t="s">
        <v>14</v>
      </c>
      <c r="C18" s="54">
        <v>4.6874999999999998E-3</v>
      </c>
      <c r="D18" s="41">
        <v>1.7939814814814815E-3</v>
      </c>
      <c r="E18" s="54">
        <v>2.5462962962962961E-3</v>
      </c>
      <c r="F18" s="42">
        <v>4.340277777777778E-3</v>
      </c>
    </row>
    <row r="19" spans="1:6">
      <c r="A19" s="30" t="s">
        <v>23</v>
      </c>
      <c r="B19" s="30" t="s">
        <v>11</v>
      </c>
      <c r="C19" s="53">
        <v>4.6874999999999998E-3</v>
      </c>
      <c r="D19" s="39">
        <v>1.9097222222222222E-3</v>
      </c>
      <c r="E19" s="53">
        <v>1.2731481481481483E-3</v>
      </c>
      <c r="F19" s="40">
        <v>3.1828703703703702E-3</v>
      </c>
    </row>
    <row r="20" spans="1:6">
      <c r="A20" s="33"/>
      <c r="B20" s="38" t="s">
        <v>9</v>
      </c>
      <c r="C20" s="54">
        <v>4.8611111111111112E-3</v>
      </c>
      <c r="D20" s="41">
        <v>2.5810185185185185E-3</v>
      </c>
      <c r="E20" s="54">
        <v>2.488425925925926E-3</v>
      </c>
      <c r="F20" s="42">
        <v>5.0694444444444441E-3</v>
      </c>
    </row>
    <row r="21" spans="1:6">
      <c r="A21" s="30" t="s">
        <v>22</v>
      </c>
      <c r="B21" s="30" t="s">
        <v>10</v>
      </c>
      <c r="C21" s="53">
        <v>4.7453703703703703E-3</v>
      </c>
      <c r="D21" s="39">
        <v>2.5462962962962961E-3</v>
      </c>
      <c r="E21" s="53">
        <v>1.9444444444444442E-3</v>
      </c>
      <c r="F21" s="40">
        <v>4.4907407407407405E-3</v>
      </c>
    </row>
    <row r="22" spans="1:6">
      <c r="A22" s="33"/>
      <c r="B22" s="38" t="s">
        <v>15</v>
      </c>
      <c r="C22" s="54">
        <v>4.6874999999999998E-3</v>
      </c>
      <c r="D22" s="41">
        <v>1.2731481481481483E-3</v>
      </c>
      <c r="E22" s="54">
        <v>2.5810185185185185E-3</v>
      </c>
      <c r="F22" s="42">
        <v>3.8541666666666668E-3</v>
      </c>
    </row>
    <row r="23" spans="1:6">
      <c r="A23" s="30" t="s">
        <v>21</v>
      </c>
      <c r="B23" s="30" t="s">
        <v>9</v>
      </c>
      <c r="C23" s="53">
        <v>4.8611111111111112E-3</v>
      </c>
      <c r="D23" s="39">
        <v>2.2800925925925927E-3</v>
      </c>
      <c r="E23" s="53">
        <v>2.3495370370370371E-3</v>
      </c>
      <c r="F23" s="40">
        <v>4.6296296296296302E-3</v>
      </c>
    </row>
    <row r="24" spans="1:6">
      <c r="A24" s="33"/>
      <c r="B24" s="38" t="s">
        <v>14</v>
      </c>
      <c r="C24" s="54">
        <v>4.7453703703703703E-3</v>
      </c>
      <c r="D24" s="41">
        <v>1.9097222222222222E-3</v>
      </c>
      <c r="E24" s="54">
        <v>1.2731481481481483E-3</v>
      </c>
      <c r="F24" s="42">
        <v>3.1828703703703702E-3</v>
      </c>
    </row>
    <row r="25" spans="1:6">
      <c r="A25" s="30" t="s">
        <v>24</v>
      </c>
      <c r="B25" s="30" t="s">
        <v>12</v>
      </c>
      <c r="C25" s="53">
        <v>4.8611111111111112E-3</v>
      </c>
      <c r="D25" s="39">
        <v>1.2731481481481483E-3</v>
      </c>
      <c r="E25" s="53">
        <v>2.5810185185185185E-3</v>
      </c>
      <c r="F25" s="40">
        <v>3.8541666666666668E-3</v>
      </c>
    </row>
    <row r="26" spans="1:6">
      <c r="A26" s="34"/>
      <c r="B26" s="44" t="s">
        <v>10</v>
      </c>
      <c r="C26" s="55">
        <v>4.7453703703703703E-3</v>
      </c>
      <c r="D26" s="45">
        <v>2.488425925925926E-3</v>
      </c>
      <c r="E26" s="55">
        <v>2.5694444444444445E-3</v>
      </c>
      <c r="F26" s="46">
        <v>5.0578703703703706E-3</v>
      </c>
    </row>
  </sheetData>
  <dataValidations count="1">
    <dataValidation type="list" allowBlank="1" showInputMessage="1" showErrorMessage="1" sqref="I3">
      <formula1>$M$4:$M$5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3:J26"/>
  <sheetViews>
    <sheetView workbookViewId="0"/>
  </sheetViews>
  <sheetFormatPr baseColWidth="10" defaultRowHeight="12.75"/>
  <cols>
    <col min="2" max="2" width="12.7109375" customWidth="1"/>
    <col min="5" max="5" width="14.5703125" customWidth="1"/>
    <col min="6" max="6" width="14.28515625" customWidth="1"/>
    <col min="7" max="7" width="19.5703125" customWidth="1"/>
  </cols>
  <sheetData>
    <row r="3" spans="2:10" ht="13.5" thickBot="1"/>
    <row r="4" spans="2:10" s="21" customFormat="1" ht="27.75" customHeight="1" thickBot="1">
      <c r="B4" s="22" t="s">
        <v>0</v>
      </c>
      <c r="C4" s="23" t="s">
        <v>1</v>
      </c>
      <c r="D4" s="23" t="s">
        <v>2</v>
      </c>
      <c r="E4" s="24" t="s">
        <v>26</v>
      </c>
      <c r="F4" s="25" t="s">
        <v>3</v>
      </c>
      <c r="G4" s="26" t="s">
        <v>4</v>
      </c>
      <c r="H4" s="27" t="s">
        <v>5</v>
      </c>
    </row>
    <row r="5" spans="2:10">
      <c r="B5" s="9" t="s">
        <v>8</v>
      </c>
      <c r="C5" s="10" t="s">
        <v>21</v>
      </c>
      <c r="D5" s="10" t="s">
        <v>14</v>
      </c>
      <c r="E5" s="11">
        <v>4.7453703703703703E-3</v>
      </c>
      <c r="F5" s="18">
        <v>1.9097222222222222E-3</v>
      </c>
      <c r="G5" s="1">
        <v>1.2731481481481483E-3</v>
      </c>
      <c r="H5" s="2">
        <f>F5+G5</f>
        <v>3.1828703703703706E-3</v>
      </c>
    </row>
    <row r="6" spans="2:10">
      <c r="B6" s="12" t="s">
        <v>6</v>
      </c>
      <c r="C6" s="13" t="s">
        <v>23</v>
      </c>
      <c r="D6" s="13" t="s">
        <v>11</v>
      </c>
      <c r="E6" s="14">
        <v>4.6874999999999998E-3</v>
      </c>
      <c r="F6" s="19">
        <v>1.9097222222222222E-3</v>
      </c>
      <c r="G6" s="3">
        <v>1.2731481481481483E-3</v>
      </c>
      <c r="H6" s="4">
        <f>F6+G6</f>
        <v>3.1828703703703706E-3</v>
      </c>
    </row>
    <row r="7" spans="2:10">
      <c r="B7" s="12" t="s">
        <v>6</v>
      </c>
      <c r="C7" s="13" t="s">
        <v>22</v>
      </c>
      <c r="D7" s="13" t="s">
        <v>15</v>
      </c>
      <c r="E7" s="14">
        <v>4.6874999999999998E-3</v>
      </c>
      <c r="F7" s="19">
        <v>1.2731481481481483E-3</v>
      </c>
      <c r="G7" s="3">
        <v>2.5810185185185185E-3</v>
      </c>
      <c r="H7" s="4">
        <f>F7+G7</f>
        <v>3.8541666666666668E-3</v>
      </c>
      <c r="J7" s="41"/>
    </row>
    <row r="8" spans="2:10">
      <c r="B8" s="12" t="s">
        <v>7</v>
      </c>
      <c r="C8" s="13" t="s">
        <v>24</v>
      </c>
      <c r="D8" s="13" t="s">
        <v>12</v>
      </c>
      <c r="E8" s="14">
        <v>4.8611111111111112E-3</v>
      </c>
      <c r="F8" s="19">
        <v>1.2731481481481483E-3</v>
      </c>
      <c r="G8" s="3">
        <v>2.5810185185185185E-3</v>
      </c>
      <c r="H8" s="4">
        <f>F8+G8</f>
        <v>3.8541666666666668E-3</v>
      </c>
      <c r="J8" s="41"/>
    </row>
    <row r="9" spans="2:10">
      <c r="B9" s="12" t="s">
        <v>6</v>
      </c>
      <c r="C9" s="13" t="s">
        <v>18</v>
      </c>
      <c r="D9" s="13" t="s">
        <v>14</v>
      </c>
      <c r="E9" s="14">
        <v>4.6874999999999998E-3</v>
      </c>
      <c r="F9" s="19">
        <v>1.7939814814814815E-3</v>
      </c>
      <c r="G9" s="3">
        <v>2.5462962962962961E-3</v>
      </c>
      <c r="H9" s="4">
        <f>F9+G9</f>
        <v>4.340277777777778E-3</v>
      </c>
      <c r="J9" s="41"/>
    </row>
    <row r="10" spans="2:10">
      <c r="B10" s="12" t="s">
        <v>6</v>
      </c>
      <c r="C10" s="13" t="s">
        <v>16</v>
      </c>
      <c r="D10" s="13" t="s">
        <v>9</v>
      </c>
      <c r="E10" s="14">
        <v>4.6874999999999998E-3</v>
      </c>
      <c r="F10" s="19">
        <v>2.6041666666666665E-3</v>
      </c>
      <c r="G10" s="3">
        <v>1.7939814814814815E-3</v>
      </c>
      <c r="H10" s="4">
        <f>F10+G10</f>
        <v>4.3981481481481476E-3</v>
      </c>
    </row>
    <row r="11" spans="2:10">
      <c r="B11" s="12" t="s">
        <v>7</v>
      </c>
      <c r="C11" s="13" t="s">
        <v>17</v>
      </c>
      <c r="D11" s="13" t="s">
        <v>10</v>
      </c>
      <c r="E11" s="14">
        <v>4.8611111111111112E-3</v>
      </c>
      <c r="F11" s="19">
        <v>1.9097222222222222E-3</v>
      </c>
      <c r="G11" s="3">
        <v>2.5462962962962961E-3</v>
      </c>
      <c r="H11" s="4">
        <f>F11+G11</f>
        <v>4.456018518518518E-3</v>
      </c>
    </row>
    <row r="12" spans="2:10">
      <c r="B12" s="12" t="s">
        <v>7</v>
      </c>
      <c r="C12" s="13" t="s">
        <v>20</v>
      </c>
      <c r="D12" s="13" t="s">
        <v>13</v>
      </c>
      <c r="E12" s="14">
        <v>4.8611111111111112E-3</v>
      </c>
      <c r="F12" s="19">
        <v>2.5462962962962961E-3</v>
      </c>
      <c r="G12" s="3">
        <v>1.9097222222222222E-3</v>
      </c>
      <c r="H12" s="4">
        <f>F12+G12</f>
        <v>4.456018518518518E-3</v>
      </c>
    </row>
    <row r="13" spans="2:10">
      <c r="B13" s="12" t="s">
        <v>8</v>
      </c>
      <c r="C13" s="13" t="s">
        <v>22</v>
      </c>
      <c r="D13" s="13" t="s">
        <v>10</v>
      </c>
      <c r="E13" s="14">
        <v>4.7453703703703703E-3</v>
      </c>
      <c r="F13" s="19">
        <v>2.5462962962962961E-3</v>
      </c>
      <c r="G13" s="3">
        <v>1.9444444444444442E-3</v>
      </c>
      <c r="H13" s="4">
        <f>F13+G13</f>
        <v>4.4907407407407405E-3</v>
      </c>
    </row>
    <row r="14" spans="2:10">
      <c r="B14" s="12" t="s">
        <v>8</v>
      </c>
      <c r="C14" s="13" t="s">
        <v>19</v>
      </c>
      <c r="D14" s="13" t="s">
        <v>13</v>
      </c>
      <c r="E14" s="14">
        <v>4.7453703703703703E-3</v>
      </c>
      <c r="F14" s="19">
        <v>2.6041666666666665E-3</v>
      </c>
      <c r="G14" s="3">
        <v>1.9097222222222222E-3</v>
      </c>
      <c r="H14" s="4">
        <f>F14+G14</f>
        <v>4.5138888888888885E-3</v>
      </c>
    </row>
    <row r="15" spans="2:10">
      <c r="B15" s="12" t="s">
        <v>7</v>
      </c>
      <c r="C15" s="13" t="s">
        <v>21</v>
      </c>
      <c r="D15" s="13" t="s">
        <v>9</v>
      </c>
      <c r="E15" s="14">
        <v>4.8611111111111112E-3</v>
      </c>
      <c r="F15" s="19">
        <v>2.2800925925925927E-3</v>
      </c>
      <c r="G15" s="3">
        <v>2.3495370370370371E-3</v>
      </c>
      <c r="H15" s="4">
        <f>F15+G15</f>
        <v>4.6296296296296294E-3</v>
      </c>
    </row>
    <row r="16" spans="2:10">
      <c r="B16" s="12" t="s">
        <v>7</v>
      </c>
      <c r="C16" s="13" t="s">
        <v>19</v>
      </c>
      <c r="D16" s="13" t="s">
        <v>15</v>
      </c>
      <c r="E16" s="14">
        <v>4.8611111111111112E-3</v>
      </c>
      <c r="F16" s="19">
        <v>2.5694444444444445E-3</v>
      </c>
      <c r="G16" s="3">
        <v>2.2222222222222222E-3</v>
      </c>
      <c r="H16" s="4">
        <f>F16+G16</f>
        <v>4.7916666666666663E-3</v>
      </c>
    </row>
    <row r="17" spans="2:8">
      <c r="B17" s="12" t="s">
        <v>6</v>
      </c>
      <c r="C17" s="13" t="s">
        <v>18</v>
      </c>
      <c r="D17" s="13" t="s">
        <v>12</v>
      </c>
      <c r="E17" s="14">
        <v>4.6874999999999998E-3</v>
      </c>
      <c r="F17" s="19">
        <v>2.2569444444444447E-3</v>
      </c>
      <c r="G17" s="3">
        <v>2.5462962962962961E-3</v>
      </c>
      <c r="H17" s="4">
        <f>F17+G17</f>
        <v>4.8032407407407407E-3</v>
      </c>
    </row>
    <row r="18" spans="2:8">
      <c r="B18" s="12" t="s">
        <v>7</v>
      </c>
      <c r="C18" s="13" t="s">
        <v>20</v>
      </c>
      <c r="D18" s="13" t="s">
        <v>15</v>
      </c>
      <c r="E18" s="14">
        <v>4.8611111111111112E-3</v>
      </c>
      <c r="F18" s="19">
        <v>2.5462962962962961E-3</v>
      </c>
      <c r="G18" s="3">
        <v>2.2569444444444447E-3</v>
      </c>
      <c r="H18" s="4">
        <f>F18+G18</f>
        <v>4.8032407407407407E-3</v>
      </c>
    </row>
    <row r="19" spans="2:8">
      <c r="B19" s="12" t="s">
        <v>8</v>
      </c>
      <c r="C19" s="13" t="s">
        <v>19</v>
      </c>
      <c r="D19" s="13" t="s">
        <v>11</v>
      </c>
      <c r="E19" s="14">
        <v>4.7453703703703703E-3</v>
      </c>
      <c r="F19" s="19">
        <v>2.5462962962962961E-3</v>
      </c>
      <c r="G19" s="3">
        <v>2.2800925925925927E-3</v>
      </c>
      <c r="H19" s="4">
        <f>F19+G19</f>
        <v>4.8263888888888887E-3</v>
      </c>
    </row>
    <row r="20" spans="2:8">
      <c r="B20" s="12" t="s">
        <v>6</v>
      </c>
      <c r="C20" s="13" t="s">
        <v>16</v>
      </c>
      <c r="D20" s="13" t="s">
        <v>11</v>
      </c>
      <c r="E20" s="14">
        <v>4.6874999999999998E-3</v>
      </c>
      <c r="F20" s="19">
        <v>2.5694444444444445E-3</v>
      </c>
      <c r="G20" s="3">
        <v>2.2569444444444447E-3</v>
      </c>
      <c r="H20" s="4">
        <f>F20+G20</f>
        <v>4.8263888888888887E-3</v>
      </c>
    </row>
    <row r="21" spans="2:8">
      <c r="B21" s="12" t="s">
        <v>7</v>
      </c>
      <c r="C21" s="13" t="s">
        <v>17</v>
      </c>
      <c r="D21" s="13" t="s">
        <v>12</v>
      </c>
      <c r="E21" s="14">
        <v>4.8611111111111112E-3</v>
      </c>
      <c r="F21" s="19">
        <v>2.2569444444444447E-3</v>
      </c>
      <c r="G21" s="3">
        <v>2.6041666666666665E-3</v>
      </c>
      <c r="H21" s="4">
        <f>F21+G21</f>
        <v>4.8611111111111112E-3</v>
      </c>
    </row>
    <row r="22" spans="2:8">
      <c r="B22" s="12" t="s">
        <v>8</v>
      </c>
      <c r="C22" s="13" t="s">
        <v>18</v>
      </c>
      <c r="D22" s="13" t="s">
        <v>9</v>
      </c>
      <c r="E22" s="14">
        <v>4.7453703703703703E-3</v>
      </c>
      <c r="F22" s="19">
        <v>2.2569444444444447E-3</v>
      </c>
      <c r="G22" s="3">
        <v>2.6041666666666665E-3</v>
      </c>
      <c r="H22" s="4">
        <f>F22+G22</f>
        <v>4.8611111111111112E-3</v>
      </c>
    </row>
    <row r="23" spans="2:8">
      <c r="B23" s="12" t="s">
        <v>8</v>
      </c>
      <c r="C23" s="13" t="s">
        <v>24</v>
      </c>
      <c r="D23" s="13" t="s">
        <v>10</v>
      </c>
      <c r="E23" s="14">
        <v>4.7453703703703703E-3</v>
      </c>
      <c r="F23" s="19">
        <v>2.488425925925926E-3</v>
      </c>
      <c r="G23" s="3">
        <v>2.5694444444444445E-3</v>
      </c>
      <c r="H23" s="4">
        <f>F23+G23</f>
        <v>5.0578703703703706E-3</v>
      </c>
    </row>
    <row r="24" spans="2:8">
      <c r="B24" s="12" t="s">
        <v>6</v>
      </c>
      <c r="C24" s="13" t="s">
        <v>17</v>
      </c>
      <c r="D24" s="13" t="s">
        <v>14</v>
      </c>
      <c r="E24" s="14">
        <v>4.6874999999999998E-3</v>
      </c>
      <c r="F24" s="19">
        <v>2.488425925925926E-3</v>
      </c>
      <c r="G24" s="3">
        <v>2.5694444444444445E-3</v>
      </c>
      <c r="H24" s="4">
        <f>F24+G24</f>
        <v>5.0578703703703706E-3</v>
      </c>
    </row>
    <row r="25" spans="2:8">
      <c r="B25" s="12" t="s">
        <v>7</v>
      </c>
      <c r="C25" s="13" t="s">
        <v>23</v>
      </c>
      <c r="D25" s="13" t="s">
        <v>9</v>
      </c>
      <c r="E25" s="14">
        <v>4.8611111111111112E-3</v>
      </c>
      <c r="F25" s="19">
        <v>2.5810185185185185E-3</v>
      </c>
      <c r="G25" s="3">
        <v>2.488425925925926E-3</v>
      </c>
      <c r="H25" s="4">
        <f>F25+G25</f>
        <v>5.0694444444444441E-3</v>
      </c>
    </row>
    <row r="26" spans="2:8" ht="13.5" thickBot="1">
      <c r="B26" s="15" t="s">
        <v>8</v>
      </c>
      <c r="C26" s="16" t="s">
        <v>16</v>
      </c>
      <c r="D26" s="16" t="s">
        <v>13</v>
      </c>
      <c r="E26" s="17">
        <v>4.7453703703703703E-3</v>
      </c>
      <c r="F26" s="20">
        <v>2.5810185185185185E-3</v>
      </c>
      <c r="G26" s="5">
        <v>2.488425925925926E-3</v>
      </c>
      <c r="H26" s="6">
        <f>F26+G26</f>
        <v>5.0694444444444441E-3</v>
      </c>
    </row>
  </sheetData>
  <autoFilter ref="B4:H26">
    <sortState ref="B5:H26">
      <sortCondition ref="H4:H26"/>
    </sortState>
  </autoFilter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B2:H5"/>
  <sheetViews>
    <sheetView workbookViewId="0">
      <selection activeCell="C3" sqref="C3"/>
    </sheetView>
  </sheetViews>
  <sheetFormatPr baseColWidth="10" defaultRowHeight="12.75"/>
  <cols>
    <col min="2" max="2" width="12.42578125" customWidth="1"/>
    <col min="4" max="4" width="16.85546875" customWidth="1"/>
  </cols>
  <sheetData>
    <row r="2" spans="2:8" ht="13.5" thickBot="1"/>
    <row r="3" spans="2:8" ht="13.5" thickBot="1">
      <c r="C3" s="8" t="s">
        <v>25</v>
      </c>
      <c r="D3" s="28" t="s">
        <v>27</v>
      </c>
      <c r="F3" s="7"/>
    </row>
    <row r="4" spans="2:8" ht="13.5" thickBot="1"/>
    <row r="5" spans="2:8" ht="39" thickBot="1">
      <c r="B5" s="22" t="s">
        <v>0</v>
      </c>
      <c r="C5" s="23" t="s">
        <v>1</v>
      </c>
      <c r="D5" s="23" t="s">
        <v>2</v>
      </c>
      <c r="E5" s="29" t="s">
        <v>26</v>
      </c>
      <c r="F5" s="25" t="s">
        <v>3</v>
      </c>
      <c r="G5" s="26" t="s">
        <v>4</v>
      </c>
      <c r="H5" s="27" t="s">
        <v>5</v>
      </c>
    </row>
  </sheetData>
  <phoneticPr fontId="1" type="noConversion"/>
  <dataValidations count="1">
    <dataValidation type="list" allowBlank="1" showInputMessage="1" showErrorMessage="1" sqref="D3">
      <formula1>"Meilleur temps,3 meilleurs temps, tout"</formula1>
    </dataValidation>
  </dataValidations>
  <pageMargins left="0.78740157499999996" right="0.78740157499999996" top="0.984251969" bottom="0.984251969" header="0.4921259845" footer="0.4921259845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TCD</vt:lpstr>
      <vt:lpstr>Données</vt:lpstr>
      <vt:lpstr>Résultat</vt:lpstr>
    </vt:vector>
  </TitlesOfParts>
  <Company>IMERYS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IMERYS</dc:creator>
  <cp:lastModifiedBy>Romain</cp:lastModifiedBy>
  <dcterms:created xsi:type="dcterms:W3CDTF">2011-03-21T09:16:45Z</dcterms:created>
  <dcterms:modified xsi:type="dcterms:W3CDTF">2011-03-22T09:50:13Z</dcterms:modified>
</cp:coreProperties>
</file>