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FredAgencement\Soft_NePasModifier\"/>
    </mc:Choice>
  </mc:AlternateContent>
  <xr:revisionPtr revIDLastSave="0" documentId="13_ncr:1_{ADF753CD-17AB-4589-A984-80A7BE265DFA}" xr6:coauthVersionLast="47" xr6:coauthVersionMax="47" xr10:uidLastSave="{00000000-0000-0000-0000-000000000000}"/>
  <bookViews>
    <workbookView xWindow="-108" yWindow="-108" windowWidth="23256" windowHeight="12456" activeTab="2" xr2:uid="{47AD87B8-D256-41DD-B822-2254F7EA4A85}"/>
  </bookViews>
  <sheets>
    <sheet name="Professionnel" sheetId="5" r:id="rId1"/>
    <sheet name="Particulier" sheetId="3" r:id="rId2"/>
    <sheet name="Devis Particulier" sheetId="6" r:id="rId3"/>
  </sheets>
  <definedNames>
    <definedName name="_xlnm._FilterDatabase" localSheetId="2" hidden="1">'Devis Particulier'!$B$23:$E$36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6" i="6" l="1"/>
  <c r="B36" i="6"/>
  <c r="B35" i="6" l="1"/>
  <c r="B25" i="6"/>
  <c r="B26" i="6"/>
  <c r="B27" i="6"/>
  <c r="B28" i="6"/>
  <c r="B29" i="6"/>
  <c r="B30" i="6"/>
  <c r="B31" i="6"/>
  <c r="B32" i="6"/>
  <c r="B33" i="6"/>
  <c r="B34" i="6"/>
  <c r="B24" i="6"/>
  <c r="E10" i="3"/>
  <c r="B15" i="6" l="1"/>
  <c r="D9" i="6"/>
  <c r="E4" i="3"/>
  <c r="C4" i="3"/>
  <c r="D56" i="6" s="1"/>
  <c r="C35" i="6"/>
  <c r="C42" i="5"/>
  <c r="E33" i="5"/>
  <c r="F33" i="5" s="1"/>
  <c r="G33" i="5" s="1"/>
  <c r="E32" i="5"/>
  <c r="F29" i="5"/>
  <c r="G29" i="5" s="1"/>
  <c r="E29" i="5"/>
  <c r="E28" i="5"/>
  <c r="F28" i="5" s="1"/>
  <c r="G28" i="5" s="1"/>
  <c r="F27" i="5"/>
  <c r="G27" i="5" s="1"/>
  <c r="E27" i="5"/>
  <c r="E26" i="5"/>
  <c r="F26" i="5" s="1"/>
  <c r="G26" i="5" s="1"/>
  <c r="F25" i="5"/>
  <c r="G25" i="5" s="1"/>
  <c r="E25" i="5"/>
  <c r="E24" i="5"/>
  <c r="F24" i="5" s="1"/>
  <c r="G24" i="5" s="1"/>
  <c r="F23" i="5"/>
  <c r="G23" i="5" s="1"/>
  <c r="E23" i="5"/>
  <c r="E22" i="5"/>
  <c r="F22" i="5" s="1"/>
  <c r="G22" i="5" s="1"/>
  <c r="F21" i="5"/>
  <c r="G21" i="5" s="1"/>
  <c r="E21" i="5"/>
  <c r="E20" i="5"/>
  <c r="F20" i="5" s="1"/>
  <c r="G20" i="5" s="1"/>
  <c r="E19" i="5"/>
  <c r="F19" i="5" s="1"/>
  <c r="G19" i="5" s="1"/>
  <c r="E18" i="5"/>
  <c r="F18" i="5" s="1"/>
  <c r="G18" i="5" s="1"/>
  <c r="E17" i="5"/>
  <c r="F17" i="5" s="1"/>
  <c r="G17" i="5" s="1"/>
  <c r="E16" i="5"/>
  <c r="F16" i="5" s="1"/>
  <c r="G16" i="5" s="1"/>
  <c r="E15" i="5"/>
  <c r="F15" i="5" s="1"/>
  <c r="G15" i="5" s="1"/>
  <c r="E14" i="5"/>
  <c r="F14" i="5" s="1"/>
  <c r="G14" i="5" s="1"/>
  <c r="F13" i="5"/>
  <c r="G13" i="5" s="1"/>
  <c r="E13" i="5"/>
  <c r="E12" i="5"/>
  <c r="F12" i="5" s="1"/>
  <c r="G12" i="5" s="1"/>
  <c r="E11" i="5"/>
  <c r="F11" i="5" s="1"/>
  <c r="G11" i="5" s="1"/>
  <c r="E10" i="5"/>
  <c r="F10" i="5" s="1"/>
  <c r="G10" i="5" s="1"/>
  <c r="E33" i="3"/>
  <c r="C42" i="3"/>
  <c r="E32" i="3"/>
  <c r="E29" i="3"/>
  <c r="F29" i="3" s="1"/>
  <c r="G29" i="3" s="1"/>
  <c r="E28" i="3"/>
  <c r="F28" i="3" s="1"/>
  <c r="G28" i="3" s="1"/>
  <c r="E27" i="3"/>
  <c r="F27" i="3" s="1"/>
  <c r="G27" i="3" s="1"/>
  <c r="E26" i="3"/>
  <c r="F26" i="3" s="1"/>
  <c r="G26" i="3" s="1"/>
  <c r="E25" i="3"/>
  <c r="F25" i="3" s="1"/>
  <c r="G25" i="3" s="1"/>
  <c r="E24" i="3"/>
  <c r="F24" i="3" s="1"/>
  <c r="G24" i="3" s="1"/>
  <c r="E23" i="3"/>
  <c r="F23" i="3" s="1"/>
  <c r="G23" i="3" s="1"/>
  <c r="E22" i="3"/>
  <c r="F22" i="3" s="1"/>
  <c r="G22" i="3" s="1"/>
  <c r="E21" i="3"/>
  <c r="F21" i="3" s="1"/>
  <c r="G21" i="3" s="1"/>
  <c r="E20" i="3"/>
  <c r="F20" i="3" s="1"/>
  <c r="G20" i="3" s="1"/>
  <c r="E34" i="6" s="1"/>
  <c r="E19" i="3"/>
  <c r="F19" i="3" s="1"/>
  <c r="G19" i="3" s="1"/>
  <c r="E33" i="6" s="1"/>
  <c r="E18" i="3"/>
  <c r="F18" i="3" s="1"/>
  <c r="G18" i="3" s="1"/>
  <c r="E32" i="6" s="1"/>
  <c r="E17" i="3"/>
  <c r="F17" i="3" s="1"/>
  <c r="G17" i="3" s="1"/>
  <c r="E16" i="3"/>
  <c r="F16" i="3" s="1"/>
  <c r="G16" i="3" s="1"/>
  <c r="E30" i="6" s="1"/>
  <c r="E15" i="3"/>
  <c r="E14" i="3"/>
  <c r="F14" i="3" s="1"/>
  <c r="G14" i="3" s="1"/>
  <c r="E28" i="6" s="1"/>
  <c r="E13" i="3"/>
  <c r="F13" i="3" s="1"/>
  <c r="G13" i="3" s="1"/>
  <c r="E12" i="3"/>
  <c r="F12" i="3" s="1"/>
  <c r="G12" i="3" s="1"/>
  <c r="E26" i="6" s="1"/>
  <c r="E11" i="3"/>
  <c r="F10" i="3"/>
  <c r="G10" i="3" s="1"/>
  <c r="E24" i="6" s="1"/>
  <c r="F33" i="3" l="1"/>
  <c r="G33" i="3" s="1"/>
  <c r="E36" i="6" s="1"/>
  <c r="D38" i="3"/>
  <c r="D36" i="6"/>
  <c r="F15" i="3"/>
  <c r="E35" i="3"/>
  <c r="E39" i="6" s="1"/>
  <c r="C14" i="6"/>
  <c r="D27" i="6"/>
  <c r="E31" i="6"/>
  <c r="E27" i="6"/>
  <c r="D34" i="6"/>
  <c r="D30" i="6"/>
  <c r="D31" i="6"/>
  <c r="D33" i="6"/>
  <c r="D29" i="6"/>
  <c r="D32" i="6"/>
  <c r="D28" i="6"/>
  <c r="D25" i="6"/>
  <c r="D26" i="6"/>
  <c r="D35" i="6"/>
  <c r="D24" i="6"/>
  <c r="E35" i="5"/>
  <c r="D37" i="5"/>
  <c r="H10" i="5"/>
  <c r="D38" i="5"/>
  <c r="F32" i="5"/>
  <c r="F11" i="3"/>
  <c r="G11" i="3" s="1"/>
  <c r="F32" i="3"/>
  <c r="G32" i="3" s="1"/>
  <c r="D37" i="3"/>
  <c r="G15" i="3" l="1"/>
  <c r="E29" i="6" s="1"/>
  <c r="F35" i="3"/>
  <c r="E40" i="6" s="1"/>
  <c r="E25" i="6"/>
  <c r="H32" i="3"/>
  <c r="E35" i="6"/>
  <c r="E37" i="3"/>
  <c r="C40" i="3" s="1"/>
  <c r="C43" i="3" s="1"/>
  <c r="E37" i="5"/>
  <c r="C40" i="5" s="1"/>
  <c r="C43" i="5" s="1"/>
  <c r="G32" i="5"/>
  <c r="H32" i="5" s="1"/>
  <c r="H35" i="5" s="1"/>
  <c r="F35" i="5"/>
  <c r="H10" i="3" l="1"/>
  <c r="H35" i="3" s="1"/>
  <c r="E41" i="6" s="1"/>
  <c r="E43" i="6" l="1"/>
</calcChain>
</file>

<file path=xl/sharedStrings.xml><?xml version="1.0" encoding="utf-8"?>
<sst xmlns="http://schemas.openxmlformats.org/spreadsheetml/2006/main" count="95" uniqueCount="60">
  <si>
    <t>Devis n°</t>
  </si>
  <si>
    <t>Intitulé</t>
  </si>
  <si>
    <t>Libellés</t>
  </si>
  <si>
    <t>Prix d'achat Hors Taxes</t>
  </si>
  <si>
    <t>Coefficient</t>
  </si>
  <si>
    <t>Prix de vente Hors Taxes</t>
  </si>
  <si>
    <t>TVA</t>
  </si>
  <si>
    <t>Prix de vente TTC</t>
  </si>
  <si>
    <t>Portes</t>
  </si>
  <si>
    <t>Panneaux</t>
  </si>
  <si>
    <t>Quincaillerie</t>
  </si>
  <si>
    <t>Cotisations matériel</t>
  </si>
  <si>
    <t>Cotisations heures</t>
  </si>
  <si>
    <t>Totaux</t>
  </si>
  <si>
    <t>Nombres heures</t>
  </si>
  <si>
    <t>Tarif horaire</t>
  </si>
  <si>
    <t>Marge réelle avant charges</t>
  </si>
  <si>
    <t>Date</t>
  </si>
  <si>
    <t>Marge réelle après charges</t>
  </si>
  <si>
    <t>Charges hors cotisations à l'heure</t>
  </si>
  <si>
    <t>Charges hors cotisations sur chantier</t>
  </si>
  <si>
    <t>Plâques de platre</t>
  </si>
  <si>
    <t>Bois Massif</t>
  </si>
  <si>
    <t>Rails</t>
  </si>
  <si>
    <t>Isolation</t>
  </si>
  <si>
    <t>Suspentes</t>
  </si>
  <si>
    <t>Huile Rubio</t>
  </si>
  <si>
    <t>Enduit</t>
  </si>
  <si>
    <t>Valkromat</t>
  </si>
  <si>
    <t>Heures de travail fabrication</t>
  </si>
  <si>
    <t>Heures de travail dépose</t>
  </si>
  <si>
    <t>Case à modifier après 1 an activité (enlever le *0,5)</t>
  </si>
  <si>
    <t>Nom</t>
  </si>
  <si>
    <t>Ville</t>
  </si>
  <si>
    <t>Désignation</t>
  </si>
  <si>
    <t>Qté/temps</t>
  </si>
  <si>
    <t>Prix TTC</t>
  </si>
  <si>
    <t>Prix H.T.</t>
  </si>
  <si>
    <t>Total Hors Taxes</t>
  </si>
  <si>
    <t>Total TVA</t>
  </si>
  <si>
    <t>Total TTC</t>
  </si>
  <si>
    <t>Net à payer</t>
  </si>
  <si>
    <t xml:space="preserve">Mode de règlement : Acompte de 30% à verser à la signature du devis ; 30% au démarrage du chantier ; solde à la réception de la facture finale. </t>
  </si>
  <si>
    <t>Prénom</t>
  </si>
  <si>
    <t>Numéro de rue</t>
  </si>
  <si>
    <t>Nom rue</t>
  </si>
  <si>
    <t>Code postal</t>
  </si>
  <si>
    <t>Date émission</t>
  </si>
  <si>
    <t>Date de validité</t>
  </si>
  <si>
    <t>Fabrication</t>
  </si>
  <si>
    <t>Mme</t>
  </si>
  <si>
    <t>Mr</t>
  </si>
  <si>
    <t>Michel</t>
  </si>
  <si>
    <t>Mme et Mr</t>
  </si>
  <si>
    <t xml:space="preserve">
</t>
  </si>
  <si>
    <t>Jeanjean</t>
  </si>
  <si>
    <t>Dépose</t>
  </si>
  <si>
    <t>Acompte versé</t>
  </si>
  <si>
    <t>Date échéance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</si>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</sst>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_€;[Red]\-#,##0.00\ _€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badi"/>
      <family val="2"/>
    </font>
    <font>
      <u/>
      <sz val="11"/>
      <color theme="10"/>
      <name val="Abadi"/>
      <family val="2"/>
    </font>
    <font>
      <b/>
      <sz val="11"/>
      <color theme="1"/>
      <name val="Abadi"/>
      <family val="2"/>
    </font>
    <font>
      <b/>
      <sz val="14"/>
      <color theme="1"/>
      <name val="Abadi"/>
      <family val="2"/>
    </font>
    <font>
      <sz val="8"/>
      <color rgb="FF3B3838"/>
      <name val="Abadi"/>
      <family val="2"/>
    </font>
    <font>
      <sz val="11"/>
      <color rgb="FF000000"/>
      <name val="Calibri"/>
      <family val="2"/>
    </font>
    <font>
      <sz val="11"/>
      <color theme="2" tint="-0.249977111117893"/>
      <name val="Abadi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DB58"/>
        <bgColor indexed="64"/>
      </patternFill>
    </fill>
    <fill>
      <patternFill patternType="solid">
        <fgColor rgb="FFF2DB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 style="thin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rgb="FFFF0000"/>
      </right>
      <top style="thin">
        <color theme="1"/>
      </top>
      <bottom/>
      <diagonal/>
    </border>
    <border>
      <left style="thin">
        <color rgb="FFFF0000"/>
      </left>
      <right/>
      <top style="thin">
        <color theme="1"/>
      </top>
      <bottom style="thin">
        <color theme="1"/>
      </bottom>
      <diagonal/>
    </border>
    <border>
      <left style="thin">
        <color rgb="FFFF0000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/>
      <right/>
      <top style="thin">
        <color rgb="FFFF0000"/>
      </top>
      <bottom style="medium">
        <color theme="1"/>
      </bottom>
      <diagonal/>
    </border>
    <border>
      <left/>
      <right style="thin">
        <color rgb="FFFF0000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9">
    <xf numFmtId="0" fontId="0" fillId="0" borderId="0" xfId="0"/>
    <xf numFmtId="0" fontId="0" fillId="2" borderId="0" xfId="0" applyFill="1"/>
    <xf numFmtId="0" fontId="0" fillId="0" borderId="3" xfId="0" applyBorder="1" applyAlignment="1">
      <alignment horizontal="center"/>
    </xf>
    <xf numFmtId="0" fontId="0" fillId="2" borderId="3" xfId="0" applyFill="1" applyBorder="1"/>
    <xf numFmtId="0" fontId="2" fillId="0" borderId="3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2" borderId="0" xfId="0" applyFill="1" applyProtection="1">
      <protection locked="0"/>
    </xf>
    <xf numFmtId="2" fontId="0" fillId="0" borderId="1" xfId="0" applyNumberFormat="1" applyBorder="1" applyProtection="1">
      <protection locked="0"/>
    </xf>
    <xf numFmtId="2" fontId="0" fillId="0" borderId="1" xfId="0" applyNumberFormat="1" applyBorder="1"/>
    <xf numFmtId="2" fontId="0" fillId="0" borderId="0" xfId="0" applyNumberFormat="1"/>
    <xf numFmtId="2" fontId="0" fillId="0" borderId="2" xfId="0" applyNumberFormat="1" applyBorder="1" applyAlignment="1">
      <alignment horizontal="center"/>
    </xf>
    <xf numFmtId="2" fontId="0" fillId="5" borderId="12" xfId="0" applyNumberFormat="1" applyFill="1" applyBorder="1" applyAlignment="1">
      <alignment horizontal="right"/>
    </xf>
    <xf numFmtId="2" fontId="0" fillId="0" borderId="13" xfId="0" applyNumberFormat="1" applyBorder="1"/>
    <xf numFmtId="0" fontId="0" fillId="0" borderId="3" xfId="0" applyBorder="1"/>
    <xf numFmtId="2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/>
    <xf numFmtId="0" fontId="0" fillId="7" borderId="1" xfId="0" applyFill="1" applyBorder="1" applyAlignment="1" applyProtection="1">
      <alignment horizontal="center"/>
      <protection locked="0"/>
    </xf>
    <xf numFmtId="0" fontId="0" fillId="0" borderId="11" xfId="0" applyBorder="1" applyAlignment="1">
      <alignment horizontal="right"/>
    </xf>
    <xf numFmtId="2" fontId="0" fillId="0" borderId="11" xfId="0" applyNumberFormat="1" applyBorder="1" applyAlignment="1" applyProtection="1">
      <alignment horizontal="right"/>
      <protection locked="0"/>
    </xf>
    <xf numFmtId="2" fontId="0" fillId="0" borderId="11" xfId="0" applyNumberFormat="1" applyBorder="1" applyAlignment="1">
      <alignment horizontal="right"/>
    </xf>
    <xf numFmtId="2" fontId="0" fillId="0" borderId="1" xfId="0" applyNumberFormat="1" applyBorder="1" applyAlignment="1" applyProtection="1">
      <alignment horizontal="right"/>
      <protection locked="0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Alignment="1"/>
    <xf numFmtId="0" fontId="0" fillId="9" borderId="3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right"/>
    </xf>
    <xf numFmtId="0" fontId="0" fillId="0" borderId="0" xfId="0" applyBorder="1" applyProtection="1"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44" fontId="0" fillId="5" borderId="3" xfId="0" applyNumberForma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>
      <alignment horizontal="center"/>
    </xf>
    <xf numFmtId="44" fontId="0" fillId="5" borderId="3" xfId="0" applyNumberFormat="1" applyFill="1" applyBorder="1" applyAlignment="1">
      <alignment horizontal="center" vertical="center"/>
    </xf>
    <xf numFmtId="0" fontId="5" fillId="2" borderId="0" xfId="0" applyFont="1" applyFill="1" applyAlignment="1"/>
    <xf numFmtId="0" fontId="6" fillId="2" borderId="0" xfId="1" applyFont="1" applyFill="1" applyAlignment="1"/>
    <xf numFmtId="0" fontId="0" fillId="2" borderId="0" xfId="0" applyFill="1" applyBorder="1"/>
    <xf numFmtId="0" fontId="5" fillId="2" borderId="0" xfId="0" applyFont="1" applyFill="1" applyBorder="1"/>
    <xf numFmtId="0" fontId="0" fillId="2" borderId="0" xfId="0" applyFill="1" applyAlignment="1"/>
    <xf numFmtId="0" fontId="0" fillId="4" borderId="1" xfId="0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4" borderId="10" xfId="0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0" fillId="15" borderId="0" xfId="0" applyFill="1"/>
    <xf numFmtId="0" fontId="0" fillId="15" borderId="0" xfId="0" applyFill="1" applyProtection="1">
      <protection locked="0"/>
    </xf>
    <xf numFmtId="0" fontId="1" fillId="15" borderId="1" xfId="0" applyFont="1" applyFill="1" applyBorder="1"/>
    <xf numFmtId="0" fontId="0" fillId="15" borderId="0" xfId="0" applyFill="1" applyAlignment="1">
      <alignment horizontal="center"/>
    </xf>
    <xf numFmtId="0" fontId="0" fillId="15" borderId="3" xfId="0" applyFill="1" applyBorder="1"/>
    <xf numFmtId="0" fontId="0" fillId="15" borderId="3" xfId="0" applyFill="1" applyBorder="1" applyAlignment="1">
      <alignment horizontal="center"/>
    </xf>
    <xf numFmtId="0" fontId="0" fillId="15" borderId="0" xfId="0" applyFill="1" applyAlignment="1">
      <alignment horizontal="right"/>
    </xf>
    <xf numFmtId="2" fontId="0" fillId="5" borderId="23" xfId="0" applyNumberFormat="1" applyFill="1" applyBorder="1" applyAlignment="1">
      <alignment horizontal="right"/>
    </xf>
    <xf numFmtId="0" fontId="0" fillId="2" borderId="22" xfId="0" applyFill="1" applyBorder="1"/>
    <xf numFmtId="0" fontId="0" fillId="2" borderId="24" xfId="0" applyFill="1" applyBorder="1"/>
    <xf numFmtId="2" fontId="0" fillId="5" borderId="22" xfId="0" applyNumberFormat="1" applyFill="1" applyBorder="1" applyAlignment="1">
      <alignment horizontal="right"/>
    </xf>
    <xf numFmtId="0" fontId="0" fillId="15" borderId="25" xfId="0" applyFill="1" applyBorder="1" applyAlignment="1">
      <alignment horizontal="right"/>
    </xf>
    <xf numFmtId="0" fontId="5" fillId="5" borderId="21" xfId="0" applyFont="1" applyFill="1" applyBorder="1" applyAlignment="1">
      <alignment horizontal="center"/>
    </xf>
    <xf numFmtId="44" fontId="0" fillId="5" borderId="21" xfId="0" applyNumberForma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/>
    </xf>
    <xf numFmtId="0" fontId="0" fillId="9" borderId="26" xfId="0" applyFill="1" applyBorder="1" applyAlignment="1">
      <alignment horizontal="center" vertical="center"/>
    </xf>
    <xf numFmtId="44" fontId="0" fillId="5" borderId="26" xfId="0" applyNumberFormat="1" applyFill="1" applyBorder="1" applyAlignment="1">
      <alignment horizontal="center" vertical="center"/>
    </xf>
    <xf numFmtId="0" fontId="0" fillId="0" borderId="0" xfId="0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protection locked="0"/>
    </xf>
    <xf numFmtId="0" fontId="5" fillId="0" borderId="0" xfId="0" applyFont="1" applyBorder="1" applyProtection="1">
      <protection locked="0"/>
    </xf>
    <xf numFmtId="44" fontId="5" fillId="0" borderId="0" xfId="0" applyNumberFormat="1" applyFont="1" applyBorder="1" applyProtection="1">
      <protection locked="0"/>
    </xf>
    <xf numFmtId="0" fontId="7" fillId="0" borderId="0" xfId="0" applyFont="1" applyBorder="1" applyProtection="1">
      <protection locked="0"/>
    </xf>
    <xf numFmtId="44" fontId="7" fillId="0" borderId="0" xfId="0" applyNumberFormat="1" applyFont="1" applyBorder="1" applyProtection="1">
      <protection locked="0"/>
    </xf>
    <xf numFmtId="14" fontId="11" fillId="0" borderId="0" xfId="0" applyNumberFormat="1" applyFont="1" applyBorder="1" applyAlignment="1" applyProtection="1">
      <alignment horizontal="center"/>
      <protection locked="0"/>
    </xf>
    <xf numFmtId="0" fontId="0" fillId="0" borderId="0" xfId="0" applyFill="1" applyBorder="1"/>
    <xf numFmtId="0" fontId="7" fillId="10" borderId="3" xfId="0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center"/>
      <protection locked="0"/>
    </xf>
    <xf numFmtId="2" fontId="0" fillId="9" borderId="3" xfId="0" applyNumberFormat="1" applyFill="1" applyBorder="1" applyAlignment="1" applyProtection="1">
      <alignment horizontal="center" vertical="center"/>
      <protection locked="0"/>
    </xf>
    <xf numFmtId="0" fontId="7" fillId="8" borderId="3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Border="1" applyAlignment="1" applyProtection="1">
      <alignment horizontal="right" vertical="top"/>
      <protection locked="0"/>
    </xf>
  </cellXfs>
  <cellStyles count="2">
    <cellStyle name="Lien hypertexte" xfId="1" builtinId="8"/>
    <cellStyle name="Normal" xfId="0" builtinId="0"/>
  </cellStyles>
  <dxfs count="7">
    <dxf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rgb="FFF2DB66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border outline="0">
        <top style="thin">
          <color theme="1"/>
        </top>
      </border>
    </dxf>
    <dxf>
      <border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badi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 style="thin">
          <color theme="1"/>
        </horizontal>
      </border>
      <protection locked="0" hidden="0"/>
    </dxf>
  </dxfs>
  <tableStyles count="0" defaultTableStyle="TableStyleMedium2" defaultPivotStyle="PivotStyleLight16"/>
  <colors>
    <mruColors>
      <color rgb="FFF2DB66"/>
      <color rgb="FFFADB58"/>
      <color rgb="FFF8CA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1280160</xdr:colOff>
      <xdr:row>2</xdr:row>
      <xdr:rowOff>68580</xdr:rowOff>
    </xdr:from>
    <xdr:to>
      <xdr:col>2</xdr:col>
      <xdr:colOff>586740</xdr:colOff>
      <xdr:row>7</xdr:row>
      <xdr:rowOff>68580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455420" y="434340"/>
          <a:ext cx="2324100" cy="96012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>
            <a:latin typeface="Abadi" panose="020B0604020104020204" pitchFamily="34" charset="0"/>
          </a:endParaRPr>
        </a:p>
      </xdr:txBody>
    </xdr:sp>
    <xdr:clientData/>
  </xdr:twoCellAnchor>
  <xdr:twoCellAnchor>
    <xdr:from>
      <xdr:col>3</xdr:col>
      <xdr:colOff>22860</xdr:colOff>
      <xdr:row>3</xdr:row>
      <xdr:rowOff>91440</xdr:rowOff>
    </xdr:from>
    <xdr:to>
      <xdr:col>5</xdr:col>
      <xdr:colOff>15240</xdr:colOff>
      <xdr:row>6</xdr:row>
      <xdr:rowOff>53340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4221480" y="640080"/>
          <a:ext cx="2339340" cy="5562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>
              <a:latin typeface="Abadi" panose="020B0604020104020204" pitchFamily="34" charset="0"/>
            </a:rPr>
            <a:t>Test Forum</a:t>
          </a:r>
          <a:endParaRPr lang="fr-FR" sz="1200" b="1">
            <a:latin typeface="Abadi" panose="020B0604020104020204" pitchFamily="34" charset="0"/>
          </a:endParaRPr>
        </a:p>
      </xdr:txBody>
    </xdr:sp>
    <xdr:clientData/>
  </xdr:twoCellAnchor>
  <xdr:twoCellAnchor>
    <xdr:from>
      <xdr:col>2</xdr:col>
      <xdr:colOff>754380</xdr:colOff>
      <xdr:row>52</xdr:row>
      <xdr:rowOff>144780</xdr:rowOff>
    </xdr:from>
    <xdr:to>
      <xdr:col>5</xdr:col>
      <xdr:colOff>0</xdr:colOff>
      <xdr:row>54</xdr:row>
      <xdr:rowOff>60960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3947160" y="8374380"/>
          <a:ext cx="2598420" cy="28194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Abadi" panose="020B0604020104020204" pitchFamily="34" charset="0"/>
            </a:rPr>
            <a:t>Date et Signature Entreprise</a:t>
          </a:r>
        </a:p>
      </xdr:txBody>
    </xdr:sp>
    <xdr:clientData/>
  </xdr:twoCellAnchor>
  <xdr:twoCellAnchor>
    <xdr:from>
      <xdr:col>1</xdr:col>
      <xdr:colOff>617220</xdr:colOff>
      <xdr:row>52</xdr:row>
      <xdr:rowOff>160020</xdr:rowOff>
    </xdr:from>
    <xdr:to>
      <xdr:col>1</xdr:col>
      <xdr:colOff>2590800</xdr:colOff>
      <xdr:row>54</xdr:row>
      <xdr:rowOff>99060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792480" y="8389620"/>
          <a:ext cx="1973580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Abadi" panose="020B0604020104020204" pitchFamily="34" charset="0"/>
            </a:rPr>
            <a:t>Date et Signature Client</a:t>
          </a:r>
        </a:p>
      </xdr:txBody>
    </xdr:sp>
    <xdr:clientData/>
  </xdr:twoCellAnchor>
  <xdr:twoCellAnchor>
    <xdr:from>
      <xdr:col>2</xdr:col>
      <xdr:colOff>990600</xdr:colOff>
      <xdr:row>7</xdr:row>
      <xdr:rowOff>167640</xdr:rowOff>
    </xdr:from>
    <xdr:to>
      <xdr:col>5</xdr:col>
      <xdr:colOff>0</xdr:colOff>
      <xdr:row>12</xdr:row>
      <xdr:rowOff>182880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183380" y="1493520"/>
          <a:ext cx="2362200" cy="937260"/>
        </a:xfrm>
        <a:prstGeom prst="rect">
          <a:avLst/>
        </a:prstGeom>
        <a:noFill/>
        <a:ln w="19050">
          <a:solidFill>
            <a:srgbClr val="F8CA08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167640</xdr:colOff>
      <xdr:row>15</xdr:row>
      <xdr:rowOff>129540</xdr:rowOff>
    </xdr:from>
    <xdr:to>
      <xdr:col>4</xdr:col>
      <xdr:colOff>1165860</xdr:colOff>
      <xdr:row>21</xdr:row>
      <xdr:rowOff>83820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67640" y="3276600"/>
          <a:ext cx="6370320" cy="1028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>
            <a:latin typeface="Abadi" panose="020B0604020104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754380</xdr:colOff>
          <xdr:row>6</xdr:row>
          <xdr:rowOff>53340</xdr:rowOff>
        </xdr:from>
        <xdr:to>
          <xdr:col>9</xdr:col>
          <xdr:colOff>571500</xdr:colOff>
          <xdr:row>10</xdr:row>
          <xdr:rowOff>121920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2 - Filtrer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754380</xdr:colOff>
          <xdr:row>11</xdr:row>
          <xdr:rowOff>83820</xdr:rowOff>
        </xdr:from>
        <xdr:to>
          <xdr:col>9</xdr:col>
          <xdr:colOff>571500</xdr:colOff>
          <xdr:row>14</xdr:row>
          <xdr:rowOff>68580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3 - Masquer Lignes blanches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746760</xdr:colOff>
          <xdr:row>1</xdr:row>
          <xdr:rowOff>68580</xdr:rowOff>
        </xdr:from>
        <xdr:to>
          <xdr:col>9</xdr:col>
          <xdr:colOff>586740</xdr:colOff>
          <xdr:row>5</xdr:row>
          <xdr:rowOff>121920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1 - Démasquer lignes blanches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5D390D0-4567-4697-BE62-F7318E3FE0D2}" name="Tableau3" displayName="Tableau3" ref="B23:E36" totalsRowShown="0" headerRowDxfId="6" headerRowBorderDxfId="5" tableBorderDxfId="4">
  <autoFilter ref="B23:E36" xr:uid="{B5D390D0-4567-4697-BE62-F7318E3FE0D2}">
    <filterColumn colId="3">
      <customFilters and="1">
        <customFilter operator="notEqual" val="0"/>
        <customFilter operator="notEqual" val="-"/>
      </customFilters>
    </filterColumn>
  </autoFilter>
  <tableColumns count="4">
    <tableColumn id="1" xr3:uid="{92A81797-6583-4E8D-B5F8-C43A22F22B8D}" name="Désignation" dataDxfId="3"/>
    <tableColumn id="2" xr3:uid="{B62DF051-D0E0-43E5-9188-EBD4E38F5301}" name="Qté/temps" dataDxfId="2"/>
    <tableColumn id="3" xr3:uid="{3F02ECDA-0D3C-4C71-A376-6F19D2F64A4F}" name="Prix H.T." dataDxfId="1"/>
    <tableColumn id="4" xr3:uid="{A648C7E2-6295-4424-A07E-79C7AD2B6ACB}" name="Prix TT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7B0AB-EAE3-418B-AD3C-5CAE029F0BFC}">
  <sheetPr codeName="Feuil1"/>
  <dimension ref="B3:H43"/>
  <sheetViews>
    <sheetView zoomScale="80" zoomScaleNormal="80" workbookViewId="0">
      <selection activeCell="L26" sqref="L26"/>
    </sheetView>
  </sheetViews>
  <sheetFormatPr baseColWidth="10" defaultRowHeight="14.4" x14ac:dyDescent="0.3"/>
  <cols>
    <col min="1" max="1" width="17.5546875" customWidth="1"/>
    <col min="2" max="2" width="25.44140625" customWidth="1"/>
    <col min="3" max="3" width="26.6640625" customWidth="1"/>
    <col min="4" max="4" width="14.77734375" customWidth="1"/>
    <col min="5" max="5" width="28.77734375" customWidth="1"/>
    <col min="7" max="7" width="26.21875" customWidth="1"/>
    <col min="8" max="8" width="17.21875" customWidth="1"/>
  </cols>
  <sheetData>
    <row r="3" spans="2:8" x14ac:dyDescent="0.3">
      <c r="B3" s="97" t="s">
        <v>1</v>
      </c>
      <c r="C3" s="98"/>
      <c r="D3" s="99"/>
      <c r="E3" s="100"/>
      <c r="F3" s="100"/>
      <c r="G3" s="101"/>
    </row>
    <row r="4" spans="2:8" x14ac:dyDescent="0.3">
      <c r="B4" s="102" t="s">
        <v>0</v>
      </c>
      <c r="C4" s="103"/>
      <c r="D4" s="99"/>
      <c r="E4" s="100"/>
      <c r="F4" s="100"/>
      <c r="G4" s="101"/>
    </row>
    <row r="5" spans="2:8" x14ac:dyDescent="0.3">
      <c r="B5" s="104" t="s">
        <v>17</v>
      </c>
      <c r="C5" s="104"/>
      <c r="D5" s="105"/>
      <c r="E5" s="105"/>
      <c r="F5" s="105"/>
      <c r="G5" s="105"/>
    </row>
    <row r="7" spans="2:8" x14ac:dyDescent="0.3">
      <c r="B7" s="106" t="s">
        <v>2</v>
      </c>
      <c r="C7" s="106" t="s">
        <v>3</v>
      </c>
      <c r="D7" s="106" t="s">
        <v>4</v>
      </c>
      <c r="E7" s="106" t="s">
        <v>5</v>
      </c>
      <c r="F7" s="106" t="s">
        <v>6</v>
      </c>
      <c r="G7" s="106" t="s">
        <v>7</v>
      </c>
      <c r="H7" s="106" t="s">
        <v>13</v>
      </c>
    </row>
    <row r="8" spans="2:8" x14ac:dyDescent="0.3">
      <c r="B8" s="106"/>
      <c r="C8" s="106"/>
      <c r="D8" s="106"/>
      <c r="E8" s="106"/>
      <c r="F8" s="106"/>
      <c r="G8" s="106"/>
      <c r="H8" s="106"/>
    </row>
    <row r="9" spans="2:8" x14ac:dyDescent="0.3">
      <c r="B9" s="1"/>
      <c r="C9" s="1"/>
      <c r="D9" s="1"/>
      <c r="E9" s="11"/>
      <c r="F9" s="24">
        <v>0.2</v>
      </c>
      <c r="G9" s="11"/>
      <c r="H9" s="11"/>
    </row>
    <row r="10" spans="2:8" ht="18.600000000000001" customHeight="1" x14ac:dyDescent="0.3">
      <c r="B10" s="22" t="s">
        <v>8</v>
      </c>
      <c r="C10" s="12"/>
      <c r="D10" s="23">
        <v>1.4</v>
      </c>
      <c r="E10" s="13">
        <f>D10*C10</f>
        <v>0</v>
      </c>
      <c r="F10" s="14">
        <f>$F$9*E10</f>
        <v>0</v>
      </c>
      <c r="G10" s="13">
        <f>F10+E10</f>
        <v>0</v>
      </c>
      <c r="H10" s="107">
        <f>SUM(G10:G29)</f>
        <v>0</v>
      </c>
    </row>
    <row r="11" spans="2:8" ht="18.600000000000001" customHeight="1" x14ac:dyDescent="0.3">
      <c r="B11" s="22" t="s">
        <v>9</v>
      </c>
      <c r="C11" s="12"/>
      <c r="D11" s="23">
        <v>1.4</v>
      </c>
      <c r="E11" s="13">
        <f t="shared" ref="E11:E29" si="0">D11*C11</f>
        <v>0</v>
      </c>
      <c r="F11" s="14">
        <f>$F$9*E11</f>
        <v>0</v>
      </c>
      <c r="G11" s="13">
        <f t="shared" ref="G11:G29" si="1">F11+E11</f>
        <v>0</v>
      </c>
      <c r="H11" s="107"/>
    </row>
    <row r="12" spans="2:8" ht="18.600000000000001" customHeight="1" x14ac:dyDescent="0.3">
      <c r="B12" s="25" t="s">
        <v>21</v>
      </c>
      <c r="C12" s="12"/>
      <c r="D12" s="23">
        <v>1.5</v>
      </c>
      <c r="E12" s="13">
        <f>D12*C12</f>
        <v>0</v>
      </c>
      <c r="F12" s="14">
        <f t="shared" ref="F12:F29" si="2">$F$9*E12</f>
        <v>0</v>
      </c>
      <c r="G12" s="13">
        <f t="shared" si="1"/>
        <v>0</v>
      </c>
      <c r="H12" s="108"/>
    </row>
    <row r="13" spans="2:8" ht="18.600000000000001" customHeight="1" x14ac:dyDescent="0.3">
      <c r="B13" s="22" t="s">
        <v>22</v>
      </c>
      <c r="C13" s="12"/>
      <c r="D13" s="23">
        <v>1.4</v>
      </c>
      <c r="E13" s="13">
        <f t="shared" si="0"/>
        <v>0</v>
      </c>
      <c r="F13" s="14">
        <f t="shared" si="2"/>
        <v>0</v>
      </c>
      <c r="G13" s="13">
        <f t="shared" si="1"/>
        <v>0</v>
      </c>
      <c r="H13" s="108"/>
    </row>
    <row r="14" spans="2:8" ht="18.600000000000001" customHeight="1" x14ac:dyDescent="0.3">
      <c r="B14" s="25" t="s">
        <v>23</v>
      </c>
      <c r="C14" s="12"/>
      <c r="D14" s="23">
        <v>1.4</v>
      </c>
      <c r="E14" s="13">
        <f t="shared" si="0"/>
        <v>0</v>
      </c>
      <c r="F14" s="14">
        <f t="shared" si="2"/>
        <v>0</v>
      </c>
      <c r="G14" s="13">
        <f t="shared" si="1"/>
        <v>0</v>
      </c>
      <c r="H14" s="108"/>
    </row>
    <row r="15" spans="2:8" x14ac:dyDescent="0.3">
      <c r="B15" s="22" t="s">
        <v>24</v>
      </c>
      <c r="C15" s="12"/>
      <c r="D15" s="23">
        <v>1.4</v>
      </c>
      <c r="E15" s="13">
        <f t="shared" si="0"/>
        <v>0</v>
      </c>
      <c r="F15" s="14">
        <f t="shared" si="2"/>
        <v>0</v>
      </c>
      <c r="G15" s="13">
        <f t="shared" si="1"/>
        <v>0</v>
      </c>
      <c r="H15" s="108"/>
    </row>
    <row r="16" spans="2:8" x14ac:dyDescent="0.3">
      <c r="B16" s="25" t="s">
        <v>25</v>
      </c>
      <c r="C16" s="12"/>
      <c r="D16" s="23">
        <v>1.5</v>
      </c>
      <c r="E16" s="13">
        <f t="shared" si="0"/>
        <v>0</v>
      </c>
      <c r="F16" s="14">
        <f t="shared" si="2"/>
        <v>0</v>
      </c>
      <c r="G16" s="13">
        <f t="shared" si="1"/>
        <v>0</v>
      </c>
      <c r="H16" s="108"/>
    </row>
    <row r="17" spans="2:8" x14ac:dyDescent="0.3">
      <c r="B17" s="22" t="s">
        <v>10</v>
      </c>
      <c r="C17" s="12"/>
      <c r="D17" s="23">
        <v>1.5</v>
      </c>
      <c r="E17" s="13">
        <f t="shared" si="0"/>
        <v>0</v>
      </c>
      <c r="F17" s="14">
        <f t="shared" si="2"/>
        <v>0</v>
      </c>
      <c r="G17" s="13">
        <f t="shared" si="1"/>
        <v>0</v>
      </c>
      <c r="H17" s="108"/>
    </row>
    <row r="18" spans="2:8" x14ac:dyDescent="0.3">
      <c r="B18" s="22" t="s">
        <v>26</v>
      </c>
      <c r="C18" s="12"/>
      <c r="D18" s="23">
        <v>1.5</v>
      </c>
      <c r="E18" s="13">
        <f t="shared" si="0"/>
        <v>0</v>
      </c>
      <c r="F18" s="14">
        <f t="shared" si="2"/>
        <v>0</v>
      </c>
      <c r="G18" s="13">
        <f t="shared" si="1"/>
        <v>0</v>
      </c>
      <c r="H18" s="108"/>
    </row>
    <row r="19" spans="2:8" x14ac:dyDescent="0.3">
      <c r="B19" s="22" t="s">
        <v>27</v>
      </c>
      <c r="C19" s="12"/>
      <c r="D19" s="23">
        <v>1.5</v>
      </c>
      <c r="E19" s="13">
        <f t="shared" si="0"/>
        <v>0</v>
      </c>
      <c r="F19" s="14">
        <f t="shared" si="2"/>
        <v>0</v>
      </c>
      <c r="G19" s="13">
        <f t="shared" si="1"/>
        <v>0</v>
      </c>
      <c r="H19" s="108"/>
    </row>
    <row r="20" spans="2:8" x14ac:dyDescent="0.3">
      <c r="B20" s="22" t="s">
        <v>28</v>
      </c>
      <c r="C20" s="12"/>
      <c r="D20" s="23">
        <v>1.5</v>
      </c>
      <c r="E20" s="13">
        <f t="shared" si="0"/>
        <v>0</v>
      </c>
      <c r="F20" s="14">
        <f t="shared" si="2"/>
        <v>0</v>
      </c>
      <c r="G20" s="13">
        <f t="shared" si="1"/>
        <v>0</v>
      </c>
      <c r="H20" s="108"/>
    </row>
    <row r="21" spans="2:8" x14ac:dyDescent="0.3">
      <c r="B21" s="22"/>
      <c r="C21" s="12"/>
      <c r="D21" s="23"/>
      <c r="E21" s="13">
        <f t="shared" si="0"/>
        <v>0</v>
      </c>
      <c r="F21" s="14">
        <f t="shared" si="2"/>
        <v>0</v>
      </c>
      <c r="G21" s="13">
        <f t="shared" si="1"/>
        <v>0</v>
      </c>
      <c r="H21" s="108"/>
    </row>
    <row r="22" spans="2:8" x14ac:dyDescent="0.3">
      <c r="B22" s="22"/>
      <c r="C22" s="12"/>
      <c r="D22" s="23"/>
      <c r="E22" s="13">
        <f t="shared" si="0"/>
        <v>0</v>
      </c>
      <c r="F22" s="14">
        <f t="shared" si="2"/>
        <v>0</v>
      </c>
      <c r="G22" s="13">
        <f t="shared" si="1"/>
        <v>0</v>
      </c>
      <c r="H22" s="108"/>
    </row>
    <row r="23" spans="2:8" x14ac:dyDescent="0.3">
      <c r="B23" s="22"/>
      <c r="C23" s="12"/>
      <c r="D23" s="23"/>
      <c r="E23" s="13">
        <f t="shared" si="0"/>
        <v>0</v>
      </c>
      <c r="F23" s="14">
        <f t="shared" si="2"/>
        <v>0</v>
      </c>
      <c r="G23" s="13">
        <f t="shared" si="1"/>
        <v>0</v>
      </c>
      <c r="H23" s="108"/>
    </row>
    <row r="24" spans="2:8" ht="19.8" customHeight="1" x14ac:dyDescent="0.3">
      <c r="B24" s="22"/>
      <c r="C24" s="12"/>
      <c r="D24" s="23"/>
      <c r="E24" s="13">
        <f t="shared" si="0"/>
        <v>0</v>
      </c>
      <c r="F24" s="14">
        <f t="shared" si="2"/>
        <v>0</v>
      </c>
      <c r="G24" s="13">
        <f t="shared" si="1"/>
        <v>0</v>
      </c>
      <c r="H24" s="108"/>
    </row>
    <row r="25" spans="2:8" ht="19.8" customHeight="1" x14ac:dyDescent="0.3">
      <c r="B25" s="22"/>
      <c r="C25" s="12"/>
      <c r="D25" s="23"/>
      <c r="E25" s="13">
        <f t="shared" si="0"/>
        <v>0</v>
      </c>
      <c r="F25" s="14">
        <f t="shared" si="2"/>
        <v>0</v>
      </c>
      <c r="G25" s="13">
        <f t="shared" si="1"/>
        <v>0</v>
      </c>
      <c r="H25" s="108"/>
    </row>
    <row r="26" spans="2:8" ht="19.8" customHeight="1" x14ac:dyDescent="0.3">
      <c r="B26" s="22"/>
      <c r="C26" s="12"/>
      <c r="D26" s="23"/>
      <c r="E26" s="13">
        <f t="shared" si="0"/>
        <v>0</v>
      </c>
      <c r="F26" s="14">
        <f t="shared" si="2"/>
        <v>0</v>
      </c>
      <c r="G26" s="13">
        <f t="shared" si="1"/>
        <v>0</v>
      </c>
      <c r="H26" s="108"/>
    </row>
    <row r="27" spans="2:8" ht="19.8" customHeight="1" x14ac:dyDescent="0.3">
      <c r="B27" s="22"/>
      <c r="C27" s="12"/>
      <c r="D27" s="23"/>
      <c r="E27" s="13">
        <f t="shared" si="0"/>
        <v>0</v>
      </c>
      <c r="F27" s="14">
        <f t="shared" si="2"/>
        <v>0</v>
      </c>
      <c r="G27" s="13">
        <f t="shared" si="1"/>
        <v>0</v>
      </c>
      <c r="H27" s="108"/>
    </row>
    <row r="28" spans="2:8" ht="19.8" customHeight="1" x14ac:dyDescent="0.3">
      <c r="B28" s="22"/>
      <c r="C28" s="12"/>
      <c r="D28" s="23"/>
      <c r="E28" s="13">
        <f t="shared" si="0"/>
        <v>0</v>
      </c>
      <c r="F28" s="14">
        <f t="shared" si="2"/>
        <v>0</v>
      </c>
      <c r="G28" s="13">
        <f t="shared" si="1"/>
        <v>0</v>
      </c>
      <c r="H28" s="108"/>
    </row>
    <row r="29" spans="2:8" ht="21.6" customHeight="1" x14ac:dyDescent="0.3">
      <c r="B29" s="22"/>
      <c r="C29" s="12"/>
      <c r="D29" s="23"/>
      <c r="E29" s="13">
        <f t="shared" si="0"/>
        <v>0</v>
      </c>
      <c r="F29" s="14">
        <f t="shared" si="2"/>
        <v>0</v>
      </c>
      <c r="G29" s="13">
        <f t="shared" si="1"/>
        <v>0</v>
      </c>
      <c r="H29" s="108"/>
    </row>
    <row r="30" spans="2:8" x14ac:dyDescent="0.3">
      <c r="B30" s="5"/>
      <c r="C30" s="1"/>
      <c r="D30" s="1"/>
      <c r="E30" s="1"/>
      <c r="F30" s="1"/>
      <c r="G30" s="1"/>
      <c r="H30" s="1"/>
    </row>
    <row r="31" spans="2:8" ht="17.399999999999999" customHeight="1" x14ac:dyDescent="0.3">
      <c r="B31" s="6"/>
      <c r="C31" s="4" t="s">
        <v>14</v>
      </c>
      <c r="D31" s="4" t="s">
        <v>15</v>
      </c>
      <c r="E31" s="4" t="s">
        <v>5</v>
      </c>
      <c r="F31" s="4" t="s">
        <v>6</v>
      </c>
      <c r="G31" s="4" t="s">
        <v>7</v>
      </c>
      <c r="H31" s="3"/>
    </row>
    <row r="32" spans="2:8" ht="28.2" customHeight="1" x14ac:dyDescent="0.3">
      <c r="B32" s="26" t="s">
        <v>29</v>
      </c>
      <c r="C32" s="27"/>
      <c r="D32" s="27">
        <v>35</v>
      </c>
      <c r="E32" s="28">
        <f>D32*C32</f>
        <v>0</v>
      </c>
      <c r="F32" s="28">
        <f>F9*E32</f>
        <v>0</v>
      </c>
      <c r="G32" s="28">
        <f>F32+E32</f>
        <v>0</v>
      </c>
      <c r="H32" s="109">
        <f>G32+G33</f>
        <v>0</v>
      </c>
    </row>
    <row r="33" spans="2:8" ht="28.2" customHeight="1" x14ac:dyDescent="0.3">
      <c r="B33" s="31" t="s">
        <v>30</v>
      </c>
      <c r="C33" s="29"/>
      <c r="D33" s="29"/>
      <c r="E33" s="30">
        <f>C33*D33</f>
        <v>0</v>
      </c>
      <c r="F33" s="30">
        <f>F9*E33</f>
        <v>0</v>
      </c>
      <c r="G33" s="30">
        <f>F33+E33</f>
        <v>0</v>
      </c>
      <c r="H33" s="110"/>
    </row>
    <row r="34" spans="2:8" ht="10.199999999999999" customHeight="1" thickBot="1" x14ac:dyDescent="0.35">
      <c r="B34" s="1"/>
      <c r="C34" s="1"/>
      <c r="D34" s="1"/>
      <c r="E34" s="1"/>
      <c r="F34" s="1"/>
      <c r="G34" s="1"/>
      <c r="H34" s="1"/>
    </row>
    <row r="35" spans="2:8" ht="19.2" customHeight="1" thickBot="1" x14ac:dyDescent="0.35">
      <c r="B35" s="7"/>
      <c r="C35" s="7"/>
      <c r="D35" s="7"/>
      <c r="E35" s="16">
        <f>SUM(E10:E29)+E32</f>
        <v>0</v>
      </c>
      <c r="F35" s="16">
        <f>SUM(F10:F29)+F32</f>
        <v>0</v>
      </c>
      <c r="G35" s="7"/>
      <c r="H35" s="15">
        <f>H10+H32</f>
        <v>0</v>
      </c>
    </row>
    <row r="36" spans="2:8" ht="15" thickBot="1" x14ac:dyDescent="0.35"/>
    <row r="37" spans="2:8" ht="14.4" customHeight="1" x14ac:dyDescent="0.3">
      <c r="B37" s="2" t="s">
        <v>11</v>
      </c>
      <c r="C37" s="18">
        <v>0.13</v>
      </c>
      <c r="D37" s="17">
        <f>C37*SUM(E10:E29)</f>
        <v>0</v>
      </c>
      <c r="E37" s="111">
        <f>D37+D38</f>
        <v>0</v>
      </c>
    </row>
    <row r="38" spans="2:8" ht="16.8" customHeight="1" thickBot="1" x14ac:dyDescent="0.35">
      <c r="B38" s="2" t="s">
        <v>12</v>
      </c>
      <c r="C38" s="18">
        <v>0.24</v>
      </c>
      <c r="D38" s="17">
        <f>C38*E32</f>
        <v>0</v>
      </c>
      <c r="E38" s="112"/>
    </row>
    <row r="39" spans="2:8" ht="15" thickBot="1" x14ac:dyDescent="0.35"/>
    <row r="40" spans="2:8" ht="43.8" customHeight="1" thickBot="1" x14ac:dyDescent="0.35">
      <c r="B40" s="8" t="s">
        <v>16</v>
      </c>
      <c r="C40" s="19">
        <f>E35-E37-SUM(C10:C29)</f>
        <v>0</v>
      </c>
    </row>
    <row r="41" spans="2:8" ht="47.4" customHeight="1" x14ac:dyDescent="0.3">
      <c r="B41" s="9" t="s">
        <v>19</v>
      </c>
      <c r="C41" s="20">
        <v>9.0299999999999994</v>
      </c>
    </row>
    <row r="42" spans="2:8" ht="40.200000000000003" customHeight="1" thickBot="1" x14ac:dyDescent="0.35">
      <c r="B42" s="9" t="s">
        <v>20</v>
      </c>
      <c r="C42" s="21">
        <f>C32*C41</f>
        <v>0</v>
      </c>
    </row>
    <row r="43" spans="2:8" ht="37.200000000000003" customHeight="1" thickBot="1" x14ac:dyDescent="0.35">
      <c r="B43" s="10" t="s">
        <v>18</v>
      </c>
      <c r="C43" s="19">
        <f>C40-C42</f>
        <v>0</v>
      </c>
    </row>
  </sheetData>
  <mergeCells count="16">
    <mergeCell ref="H7:H8"/>
    <mergeCell ref="H10:H29"/>
    <mergeCell ref="H32:H33"/>
    <mergeCell ref="E37:E38"/>
    <mergeCell ref="B7:B8"/>
    <mergeCell ref="C7:C8"/>
    <mergeCell ref="D7:D8"/>
    <mergeCell ref="E7:E8"/>
    <mergeCell ref="F7:F8"/>
    <mergeCell ref="G7:G8"/>
    <mergeCell ref="B3:C3"/>
    <mergeCell ref="D3:G3"/>
    <mergeCell ref="B4:C4"/>
    <mergeCell ref="D4:G4"/>
    <mergeCell ref="B5:C5"/>
    <mergeCell ref="D5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E8BFB-ACDC-4318-80C9-AC931CAA35A4}">
  <sheetPr codeName="Feuil2">
    <tabColor rgb="FFC00000"/>
  </sheetPr>
  <dimension ref="A1:Q47"/>
  <sheetViews>
    <sheetView zoomScale="80" zoomScaleNormal="80" workbookViewId="0">
      <selection activeCell="J12" sqref="J12"/>
    </sheetView>
  </sheetViews>
  <sheetFormatPr baseColWidth="10" defaultRowHeight="14.4" x14ac:dyDescent="0.3"/>
  <cols>
    <col min="1" max="1" width="17.5546875" customWidth="1"/>
    <col min="2" max="2" width="25.44140625" customWidth="1"/>
    <col min="3" max="3" width="26.6640625" customWidth="1"/>
    <col min="4" max="4" width="14.77734375" customWidth="1"/>
    <col min="5" max="5" width="28.77734375" customWidth="1"/>
    <col min="6" max="6" width="16.44140625" customWidth="1"/>
    <col min="7" max="7" width="26.21875" customWidth="1"/>
    <col min="8" max="8" width="17.21875" customWidth="1"/>
    <col min="9" max="9" width="25.44140625" customWidth="1"/>
    <col min="10" max="10" width="48.5546875" customWidth="1"/>
    <col min="11" max="11" width="15" customWidth="1"/>
    <col min="12" max="12" width="16.44140625" customWidth="1"/>
    <col min="13" max="13" width="16.88671875" customWidth="1"/>
  </cols>
  <sheetData>
    <row r="1" spans="1:17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" ht="28.8" x14ac:dyDescent="0.3">
      <c r="A2" s="1"/>
      <c r="B2" s="50" t="s">
        <v>1</v>
      </c>
      <c r="C2" s="54" t="s">
        <v>53</v>
      </c>
      <c r="D2" s="55" t="s">
        <v>32</v>
      </c>
      <c r="E2" s="54" t="s">
        <v>55</v>
      </c>
      <c r="F2" s="55" t="s">
        <v>43</v>
      </c>
      <c r="G2" s="54" t="s">
        <v>52</v>
      </c>
      <c r="H2" s="5"/>
      <c r="I2" s="1"/>
      <c r="J2" s="63" t="s">
        <v>54</v>
      </c>
      <c r="Q2" t="s">
        <v>50</v>
      </c>
    </row>
    <row r="3" spans="1:17" x14ac:dyDescent="0.3">
      <c r="A3" s="1"/>
      <c r="B3" s="51" t="s">
        <v>44</v>
      </c>
      <c r="C3" s="56"/>
      <c r="D3" s="57" t="s">
        <v>45</v>
      </c>
      <c r="E3" s="56"/>
      <c r="F3" s="57" t="s">
        <v>46</v>
      </c>
      <c r="G3" s="56">
        <v>0</v>
      </c>
      <c r="H3" s="58" t="s">
        <v>33</v>
      </c>
      <c r="I3" s="56"/>
      <c r="J3" s="1"/>
      <c r="Q3" t="s">
        <v>51</v>
      </c>
    </row>
    <row r="4" spans="1:17" x14ac:dyDescent="0.3">
      <c r="A4" s="1"/>
      <c r="B4" s="52" t="s">
        <v>47</v>
      </c>
      <c r="C4" s="59">
        <f ca="1">TODAY()</f>
        <v>45077</v>
      </c>
      <c r="D4" s="60" t="s">
        <v>48</v>
      </c>
      <c r="E4" s="59">
        <f ca="1">TODAY()+14</f>
        <v>45091</v>
      </c>
      <c r="F4" s="60" t="s">
        <v>58</v>
      </c>
      <c r="G4" s="56"/>
      <c r="H4" s="5"/>
      <c r="I4" s="1"/>
      <c r="J4" s="1"/>
      <c r="Q4" t="s">
        <v>53</v>
      </c>
    </row>
    <row r="5" spans="1:17" x14ac:dyDescent="0.3">
      <c r="A5" s="1"/>
      <c r="B5" s="53" t="s">
        <v>0</v>
      </c>
      <c r="C5" s="56"/>
      <c r="D5" s="64"/>
      <c r="E5" s="61" t="s">
        <v>59</v>
      </c>
      <c r="F5" s="56"/>
      <c r="G5" s="62" t="s">
        <v>57</v>
      </c>
      <c r="H5" s="31"/>
      <c r="I5" s="1"/>
      <c r="J5" s="1"/>
    </row>
    <row r="6" spans="1:17" x14ac:dyDescent="0.3">
      <c r="A6" s="1"/>
      <c r="B6" s="1"/>
      <c r="C6" s="1"/>
      <c r="D6" s="1"/>
      <c r="E6" s="1"/>
      <c r="F6" s="1"/>
      <c r="G6" s="1"/>
      <c r="H6" s="1"/>
      <c r="I6" s="1"/>
      <c r="J6" s="49"/>
      <c r="K6" s="33"/>
      <c r="L6" s="33"/>
      <c r="M6" s="33"/>
    </row>
    <row r="7" spans="1:17" x14ac:dyDescent="0.3">
      <c r="A7" s="1"/>
      <c r="B7" s="106" t="s">
        <v>2</v>
      </c>
      <c r="C7" s="106" t="s">
        <v>3</v>
      </c>
      <c r="D7" s="106" t="s">
        <v>4</v>
      </c>
      <c r="E7" s="106" t="s">
        <v>5</v>
      </c>
      <c r="F7" s="106" t="s">
        <v>6</v>
      </c>
      <c r="G7" s="106" t="s">
        <v>7</v>
      </c>
      <c r="H7" s="106" t="s">
        <v>13</v>
      </c>
      <c r="I7" s="1"/>
      <c r="J7" s="49"/>
      <c r="K7" s="33"/>
      <c r="L7" s="33"/>
      <c r="M7" s="33"/>
    </row>
    <row r="8" spans="1:17" x14ac:dyDescent="0.3">
      <c r="A8" s="1"/>
      <c r="B8" s="106"/>
      <c r="C8" s="106"/>
      <c r="D8" s="106"/>
      <c r="E8" s="106"/>
      <c r="F8" s="106"/>
      <c r="G8" s="106"/>
      <c r="H8" s="106"/>
      <c r="I8" s="1"/>
      <c r="J8" s="49"/>
      <c r="K8" s="33"/>
      <c r="L8" s="33"/>
      <c r="M8" s="33"/>
    </row>
    <row r="9" spans="1:17" x14ac:dyDescent="0.3">
      <c r="A9" s="1"/>
      <c r="B9" s="66"/>
      <c r="C9" s="66"/>
      <c r="D9" s="66"/>
      <c r="E9" s="67"/>
      <c r="F9" s="68">
        <v>0.1</v>
      </c>
      <c r="G9" s="67"/>
      <c r="H9" s="67"/>
      <c r="I9" s="1"/>
      <c r="J9" s="65"/>
      <c r="K9" s="36"/>
      <c r="L9" s="37"/>
      <c r="M9" s="37"/>
    </row>
    <row r="10" spans="1:17" ht="18.600000000000001" customHeight="1" x14ac:dyDescent="0.3">
      <c r="A10" s="1"/>
      <c r="B10" s="22" t="s">
        <v>8</v>
      </c>
      <c r="C10" s="12">
        <v>10</v>
      </c>
      <c r="D10" s="23">
        <v>1.4</v>
      </c>
      <c r="E10" s="30">
        <f>D10*C10</f>
        <v>14</v>
      </c>
      <c r="F10" s="38">
        <f>$F$9*E10</f>
        <v>1.4000000000000001</v>
      </c>
      <c r="G10" s="30">
        <f>F10+E10</f>
        <v>15.4</v>
      </c>
      <c r="H10" s="107">
        <f>SUM(G10:G29)</f>
        <v>125.4</v>
      </c>
      <c r="I10" s="1"/>
      <c r="J10" s="65"/>
      <c r="K10" s="36"/>
      <c r="L10" s="37"/>
      <c r="M10" s="37"/>
    </row>
    <row r="11" spans="1:17" ht="18.600000000000001" customHeight="1" x14ac:dyDescent="0.3">
      <c r="A11" s="1"/>
      <c r="B11" s="22" t="s">
        <v>9</v>
      </c>
      <c r="C11" s="12">
        <v>10</v>
      </c>
      <c r="D11" s="23">
        <v>1.4</v>
      </c>
      <c r="E11" s="30">
        <f t="shared" ref="E11:E29" si="0">D11*C11</f>
        <v>14</v>
      </c>
      <c r="F11" s="38">
        <f>$F$9*E11</f>
        <v>1.4000000000000001</v>
      </c>
      <c r="G11" s="30">
        <f t="shared" ref="G11:G29" si="1">F11+E11</f>
        <v>15.4</v>
      </c>
      <c r="H11" s="107"/>
      <c r="I11" s="1"/>
      <c r="J11" s="65"/>
      <c r="K11" s="36"/>
      <c r="L11" s="37"/>
      <c r="M11" s="37"/>
    </row>
    <row r="12" spans="1:17" ht="18.600000000000001" customHeight="1" x14ac:dyDescent="0.3">
      <c r="A12" s="1"/>
      <c r="B12" s="25" t="s">
        <v>21</v>
      </c>
      <c r="C12" s="12">
        <v>10</v>
      </c>
      <c r="D12" s="23">
        <v>1.4</v>
      </c>
      <c r="E12" s="30">
        <f>D12*C12</f>
        <v>14</v>
      </c>
      <c r="F12" s="38">
        <f t="shared" ref="F12:F29" si="2">$F$9*E12</f>
        <v>1.4000000000000001</v>
      </c>
      <c r="G12" s="30">
        <f t="shared" si="1"/>
        <v>15.4</v>
      </c>
      <c r="H12" s="108"/>
      <c r="I12" s="1"/>
      <c r="J12" s="65"/>
      <c r="K12" s="36"/>
      <c r="L12" s="37"/>
      <c r="M12" s="37"/>
    </row>
    <row r="13" spans="1:17" ht="18.600000000000001" customHeight="1" x14ac:dyDescent="0.3">
      <c r="A13" s="1"/>
      <c r="B13" s="22" t="s">
        <v>22</v>
      </c>
      <c r="C13" s="12">
        <v>10</v>
      </c>
      <c r="D13" s="23">
        <v>1.4</v>
      </c>
      <c r="E13" s="30">
        <f t="shared" si="0"/>
        <v>14</v>
      </c>
      <c r="F13" s="38">
        <f t="shared" si="2"/>
        <v>1.4000000000000001</v>
      </c>
      <c r="G13" s="30">
        <f t="shared" si="1"/>
        <v>15.4</v>
      </c>
      <c r="H13" s="108"/>
      <c r="I13" s="1"/>
      <c r="J13" s="65"/>
      <c r="K13" s="36"/>
      <c r="L13" s="37"/>
      <c r="M13" s="37"/>
    </row>
    <row r="14" spans="1:17" ht="18.600000000000001" customHeight="1" x14ac:dyDescent="0.3">
      <c r="A14" s="1"/>
      <c r="B14" s="25" t="s">
        <v>23</v>
      </c>
      <c r="C14" s="12">
        <v>10</v>
      </c>
      <c r="D14" s="23">
        <v>1.4</v>
      </c>
      <c r="E14" s="30">
        <f t="shared" si="0"/>
        <v>14</v>
      </c>
      <c r="F14" s="38">
        <f t="shared" si="2"/>
        <v>1.4000000000000001</v>
      </c>
      <c r="G14" s="30">
        <f t="shared" si="1"/>
        <v>15.4</v>
      </c>
      <c r="H14" s="108"/>
      <c r="I14" s="1"/>
      <c r="J14" s="65"/>
      <c r="K14" s="36"/>
      <c r="L14" s="37"/>
      <c r="M14" s="37"/>
    </row>
    <row r="15" spans="1:17" x14ac:dyDescent="0.3">
      <c r="A15" s="1"/>
      <c r="B15" s="22" t="s">
        <v>24</v>
      </c>
      <c r="C15" s="12">
        <v>10</v>
      </c>
      <c r="D15" s="23">
        <v>1.4</v>
      </c>
      <c r="E15" s="30">
        <f t="shared" si="0"/>
        <v>14</v>
      </c>
      <c r="F15" s="38">
        <f t="shared" si="2"/>
        <v>1.4000000000000001</v>
      </c>
      <c r="G15" s="30">
        <f t="shared" si="1"/>
        <v>15.4</v>
      </c>
      <c r="H15" s="108"/>
      <c r="I15" s="1"/>
      <c r="J15" s="65"/>
      <c r="K15" s="36"/>
      <c r="L15" s="37"/>
      <c r="M15" s="37"/>
    </row>
    <row r="16" spans="1:17" x14ac:dyDescent="0.3">
      <c r="A16" s="1"/>
      <c r="B16" s="25" t="s">
        <v>25</v>
      </c>
      <c r="C16" s="12">
        <v>10</v>
      </c>
      <c r="D16" s="23">
        <v>1.5</v>
      </c>
      <c r="E16" s="30">
        <f t="shared" si="0"/>
        <v>15</v>
      </c>
      <c r="F16" s="38">
        <f t="shared" si="2"/>
        <v>1.5</v>
      </c>
      <c r="G16" s="30">
        <f t="shared" si="1"/>
        <v>16.5</v>
      </c>
      <c r="H16" s="108"/>
      <c r="I16" s="1"/>
      <c r="J16" s="65"/>
      <c r="K16" s="36"/>
      <c r="L16" s="37"/>
      <c r="M16" s="37"/>
    </row>
    <row r="17" spans="1:13" x14ac:dyDescent="0.3">
      <c r="A17" s="1"/>
      <c r="B17" s="22" t="s">
        <v>10</v>
      </c>
      <c r="C17" s="12">
        <v>10</v>
      </c>
      <c r="D17" s="23">
        <v>1.5</v>
      </c>
      <c r="E17" s="30">
        <f t="shared" si="0"/>
        <v>15</v>
      </c>
      <c r="F17" s="38">
        <f t="shared" si="2"/>
        <v>1.5</v>
      </c>
      <c r="G17" s="30">
        <f t="shared" si="1"/>
        <v>16.5</v>
      </c>
      <c r="H17" s="108"/>
      <c r="I17" s="1"/>
      <c r="J17" s="65"/>
      <c r="K17" s="36"/>
      <c r="L17" s="37"/>
      <c r="M17" s="37"/>
    </row>
    <row r="18" spans="1:13" x14ac:dyDescent="0.3">
      <c r="A18" s="1"/>
      <c r="B18" s="22" t="s">
        <v>26</v>
      </c>
      <c r="C18" s="12">
        <v>0</v>
      </c>
      <c r="D18" s="23">
        <v>1.5</v>
      </c>
      <c r="E18" s="30">
        <f t="shared" si="0"/>
        <v>0</v>
      </c>
      <c r="F18" s="38">
        <f t="shared" si="2"/>
        <v>0</v>
      </c>
      <c r="G18" s="30">
        <f t="shared" si="1"/>
        <v>0</v>
      </c>
      <c r="H18" s="108"/>
      <c r="I18" s="1"/>
      <c r="J18" s="65"/>
      <c r="K18" s="36"/>
      <c r="L18" s="37"/>
      <c r="M18" s="37"/>
    </row>
    <row r="19" spans="1:13" x14ac:dyDescent="0.3">
      <c r="A19" s="1"/>
      <c r="B19" s="22" t="s">
        <v>27</v>
      </c>
      <c r="C19" s="12">
        <v>0</v>
      </c>
      <c r="D19" s="23">
        <v>1.5</v>
      </c>
      <c r="E19" s="30">
        <f t="shared" si="0"/>
        <v>0</v>
      </c>
      <c r="F19" s="38">
        <f t="shared" si="2"/>
        <v>0</v>
      </c>
      <c r="G19" s="30">
        <f t="shared" si="1"/>
        <v>0</v>
      </c>
      <c r="H19" s="108"/>
      <c r="I19" s="1"/>
      <c r="J19" s="65"/>
      <c r="K19" s="36"/>
      <c r="L19" s="37"/>
      <c r="M19" s="37"/>
    </row>
    <row r="20" spans="1:13" x14ac:dyDescent="0.3">
      <c r="A20" s="1"/>
      <c r="B20" s="22" t="s">
        <v>28</v>
      </c>
      <c r="C20" s="12">
        <v>0</v>
      </c>
      <c r="D20" s="23">
        <v>1.5</v>
      </c>
      <c r="E20" s="30">
        <f t="shared" si="0"/>
        <v>0</v>
      </c>
      <c r="F20" s="38">
        <f t="shared" si="2"/>
        <v>0</v>
      </c>
      <c r="G20" s="30">
        <f t="shared" si="1"/>
        <v>0</v>
      </c>
      <c r="H20" s="108"/>
      <c r="I20" s="1"/>
      <c r="J20" s="65"/>
      <c r="K20" s="36"/>
      <c r="L20" s="37"/>
      <c r="M20" s="37"/>
    </row>
    <row r="21" spans="1:13" x14ac:dyDescent="0.3">
      <c r="A21" s="1"/>
      <c r="B21" s="22"/>
      <c r="C21" s="12">
        <v>0</v>
      </c>
      <c r="D21" s="23">
        <v>1.5</v>
      </c>
      <c r="E21" s="30">
        <f t="shared" si="0"/>
        <v>0</v>
      </c>
      <c r="F21" s="38">
        <f t="shared" si="2"/>
        <v>0</v>
      </c>
      <c r="G21" s="30">
        <f t="shared" si="1"/>
        <v>0</v>
      </c>
      <c r="H21" s="108"/>
      <c r="I21" s="1"/>
      <c r="J21" s="65"/>
      <c r="K21" s="36"/>
      <c r="L21" s="37"/>
      <c r="M21" s="37"/>
    </row>
    <row r="22" spans="1:13" x14ac:dyDescent="0.3">
      <c r="A22" s="1"/>
      <c r="B22" s="22"/>
      <c r="C22" s="12">
        <v>0</v>
      </c>
      <c r="D22" s="23">
        <v>1.5</v>
      </c>
      <c r="E22" s="30">
        <f t="shared" si="0"/>
        <v>0</v>
      </c>
      <c r="F22" s="38">
        <f t="shared" si="2"/>
        <v>0</v>
      </c>
      <c r="G22" s="30">
        <f t="shared" si="1"/>
        <v>0</v>
      </c>
      <c r="H22" s="108"/>
      <c r="I22" s="1"/>
      <c r="J22" s="65"/>
      <c r="K22" s="36"/>
      <c r="L22" s="37"/>
      <c r="M22" s="37"/>
    </row>
    <row r="23" spans="1:13" x14ac:dyDescent="0.3">
      <c r="A23" s="1"/>
      <c r="B23" s="22"/>
      <c r="C23" s="12">
        <v>0</v>
      </c>
      <c r="D23" s="23">
        <v>1.5</v>
      </c>
      <c r="E23" s="30">
        <f t="shared" si="0"/>
        <v>0</v>
      </c>
      <c r="F23" s="38">
        <f t="shared" si="2"/>
        <v>0</v>
      </c>
      <c r="G23" s="30">
        <f t="shared" si="1"/>
        <v>0</v>
      </c>
      <c r="H23" s="108"/>
      <c r="I23" s="1"/>
      <c r="J23" s="65"/>
      <c r="K23" s="36"/>
      <c r="L23" s="37"/>
      <c r="M23" s="37"/>
    </row>
    <row r="24" spans="1:13" ht="19.8" customHeight="1" x14ac:dyDescent="0.3">
      <c r="A24" s="1"/>
      <c r="B24" s="22"/>
      <c r="C24" s="12">
        <v>0</v>
      </c>
      <c r="D24" s="23">
        <v>1.5</v>
      </c>
      <c r="E24" s="30">
        <f t="shared" si="0"/>
        <v>0</v>
      </c>
      <c r="F24" s="38">
        <f t="shared" si="2"/>
        <v>0</v>
      </c>
      <c r="G24" s="30">
        <f t="shared" si="1"/>
        <v>0</v>
      </c>
      <c r="H24" s="108"/>
      <c r="I24" s="1"/>
      <c r="J24" s="65"/>
      <c r="K24" s="36"/>
      <c r="L24" s="37"/>
      <c r="M24" s="37"/>
    </row>
    <row r="25" spans="1:13" ht="19.8" customHeight="1" x14ac:dyDescent="0.3">
      <c r="A25" s="1"/>
      <c r="B25" s="22"/>
      <c r="C25" s="12">
        <v>0</v>
      </c>
      <c r="D25" s="23">
        <v>1.5</v>
      </c>
      <c r="E25" s="30">
        <f t="shared" si="0"/>
        <v>0</v>
      </c>
      <c r="F25" s="38">
        <f t="shared" si="2"/>
        <v>0</v>
      </c>
      <c r="G25" s="30">
        <f t="shared" si="1"/>
        <v>0</v>
      </c>
      <c r="H25" s="108"/>
      <c r="I25" s="1"/>
      <c r="J25" s="65"/>
      <c r="K25" s="36"/>
      <c r="L25" s="37"/>
      <c r="M25" s="37"/>
    </row>
    <row r="26" spans="1:13" ht="19.8" customHeight="1" x14ac:dyDescent="0.3">
      <c r="A26" s="1"/>
      <c r="B26" s="22"/>
      <c r="C26" s="12">
        <v>0</v>
      </c>
      <c r="D26" s="23">
        <v>1.5</v>
      </c>
      <c r="E26" s="30">
        <f t="shared" si="0"/>
        <v>0</v>
      </c>
      <c r="F26" s="38">
        <f t="shared" si="2"/>
        <v>0</v>
      </c>
      <c r="G26" s="30">
        <f t="shared" si="1"/>
        <v>0</v>
      </c>
      <c r="H26" s="108"/>
      <c r="I26" s="1"/>
      <c r="J26" s="65"/>
      <c r="K26" s="36"/>
      <c r="L26" s="37"/>
      <c r="M26" s="37"/>
    </row>
    <row r="27" spans="1:13" ht="19.8" customHeight="1" x14ac:dyDescent="0.3">
      <c r="A27" s="1"/>
      <c r="B27" s="22"/>
      <c r="C27" s="12">
        <v>0</v>
      </c>
      <c r="D27" s="23">
        <v>1.5</v>
      </c>
      <c r="E27" s="30">
        <f t="shared" si="0"/>
        <v>0</v>
      </c>
      <c r="F27" s="38">
        <f t="shared" si="2"/>
        <v>0</v>
      </c>
      <c r="G27" s="30">
        <f t="shared" si="1"/>
        <v>0</v>
      </c>
      <c r="H27" s="108"/>
      <c r="I27" s="1"/>
      <c r="J27" s="65"/>
      <c r="K27" s="36"/>
      <c r="L27" s="37"/>
      <c r="M27" s="37"/>
    </row>
    <row r="28" spans="1:13" ht="19.8" customHeight="1" x14ac:dyDescent="0.3">
      <c r="A28" s="1"/>
      <c r="B28" s="22"/>
      <c r="C28" s="12">
        <v>0</v>
      </c>
      <c r="D28" s="23">
        <v>1.5</v>
      </c>
      <c r="E28" s="30">
        <f t="shared" si="0"/>
        <v>0</v>
      </c>
      <c r="F28" s="38">
        <f t="shared" si="2"/>
        <v>0</v>
      </c>
      <c r="G28" s="30">
        <f t="shared" si="1"/>
        <v>0</v>
      </c>
      <c r="H28" s="108"/>
      <c r="I28" s="1"/>
      <c r="J28" s="65"/>
      <c r="K28" s="36"/>
      <c r="L28" s="37"/>
      <c r="M28" s="37"/>
    </row>
    <row r="29" spans="1:13" ht="21.6" customHeight="1" x14ac:dyDescent="0.3">
      <c r="A29" s="1"/>
      <c r="B29" s="22"/>
      <c r="C29" s="12">
        <v>0</v>
      </c>
      <c r="D29" s="23">
        <v>1.5</v>
      </c>
      <c r="E29" s="30">
        <f t="shared" si="0"/>
        <v>0</v>
      </c>
      <c r="F29" s="38">
        <f t="shared" si="2"/>
        <v>0</v>
      </c>
      <c r="G29" s="30">
        <f t="shared" si="1"/>
        <v>0</v>
      </c>
      <c r="H29" s="108"/>
      <c r="I29" s="1"/>
      <c r="J29" s="65"/>
      <c r="K29" s="36"/>
      <c r="L29" s="37"/>
      <c r="M29" s="37"/>
    </row>
    <row r="30" spans="1:13" x14ac:dyDescent="0.3">
      <c r="A30" s="1"/>
      <c r="B30" s="69"/>
      <c r="C30" s="66">
        <v>0</v>
      </c>
      <c r="D30" s="66"/>
      <c r="E30" s="66"/>
      <c r="F30" s="66"/>
      <c r="G30" s="66"/>
      <c r="H30" s="66"/>
      <c r="I30" s="1"/>
      <c r="J30" s="1"/>
    </row>
    <row r="31" spans="1:13" ht="17.399999999999999" customHeight="1" x14ac:dyDescent="0.3">
      <c r="A31" s="1"/>
      <c r="B31" s="71"/>
      <c r="C31" s="4" t="s">
        <v>14</v>
      </c>
      <c r="D31" s="4" t="s">
        <v>15</v>
      </c>
      <c r="E31" s="4" t="s">
        <v>5</v>
      </c>
      <c r="F31" s="4" t="s">
        <v>6</v>
      </c>
      <c r="G31" s="4" t="s">
        <v>7</v>
      </c>
      <c r="H31" s="70"/>
      <c r="I31" s="1"/>
      <c r="J31" s="1"/>
    </row>
    <row r="32" spans="1:13" ht="28.2" customHeight="1" x14ac:dyDescent="0.3">
      <c r="A32" s="1"/>
      <c r="B32" s="26" t="s">
        <v>49</v>
      </c>
      <c r="C32" s="27">
        <v>10</v>
      </c>
      <c r="D32" s="27">
        <v>35</v>
      </c>
      <c r="E32" s="28">
        <f>D32*C32</f>
        <v>350</v>
      </c>
      <c r="F32" s="28">
        <f>F9*E32</f>
        <v>35</v>
      </c>
      <c r="G32" s="28">
        <f>F32+E32</f>
        <v>385</v>
      </c>
      <c r="H32" s="109">
        <f>G32+G33</f>
        <v>770</v>
      </c>
      <c r="I32" s="1"/>
      <c r="J32" s="1"/>
    </row>
    <row r="33" spans="1:10" ht="28.2" customHeight="1" x14ac:dyDescent="0.3">
      <c r="A33" s="1"/>
      <c r="B33" s="31" t="s">
        <v>56</v>
      </c>
      <c r="C33" s="29">
        <v>10</v>
      </c>
      <c r="D33" s="29">
        <v>35</v>
      </c>
      <c r="E33" s="30">
        <f>C33*D33</f>
        <v>350</v>
      </c>
      <c r="F33" s="30">
        <f>F9*E33</f>
        <v>35</v>
      </c>
      <c r="G33" s="30">
        <f>F33+E33</f>
        <v>385</v>
      </c>
      <c r="H33" s="110"/>
      <c r="I33" s="1"/>
      <c r="J33" s="1"/>
    </row>
    <row r="34" spans="1:10" ht="10.199999999999999" customHeight="1" thickBot="1" x14ac:dyDescent="0.35">
      <c r="A34" s="1"/>
      <c r="B34" s="66"/>
      <c r="C34" s="66"/>
      <c r="D34" s="66"/>
      <c r="E34" s="66"/>
      <c r="F34" s="66"/>
      <c r="G34" s="66"/>
      <c r="H34" s="66"/>
      <c r="I34" s="1"/>
      <c r="J34" s="1"/>
    </row>
    <row r="35" spans="1:10" ht="19.2" customHeight="1" thickBot="1" x14ac:dyDescent="0.35">
      <c r="A35" s="1"/>
      <c r="B35" s="72"/>
      <c r="C35" s="72"/>
      <c r="D35" s="77"/>
      <c r="E35" s="76">
        <f>SUM(E10:E29)+E32+E33</f>
        <v>814</v>
      </c>
      <c r="F35" s="73">
        <f>SUM(F10:F29)+F32+F33</f>
        <v>81.400000000000006</v>
      </c>
      <c r="G35" s="72"/>
      <c r="H35" s="15">
        <f>H10+H32</f>
        <v>895.4</v>
      </c>
      <c r="I35" s="1"/>
      <c r="J35" s="1"/>
    </row>
    <row r="36" spans="1:10" ht="15" thickBot="1" x14ac:dyDescent="0.35">
      <c r="A36" s="1"/>
      <c r="B36" s="1"/>
      <c r="C36" s="1"/>
      <c r="D36" s="1"/>
      <c r="E36" s="75"/>
      <c r="F36" s="74"/>
      <c r="G36" s="1"/>
      <c r="H36" s="1"/>
      <c r="I36" s="1"/>
      <c r="J36" s="1"/>
    </row>
    <row r="37" spans="1:10" ht="14.4" customHeight="1" x14ac:dyDescent="0.3">
      <c r="A37" s="1"/>
      <c r="B37" s="2" t="s">
        <v>11</v>
      </c>
      <c r="C37" s="18">
        <v>0.13</v>
      </c>
      <c r="D37" s="17">
        <f>C37*SUM(E10:E29)</f>
        <v>14.82</v>
      </c>
      <c r="E37" s="111">
        <f>(D37+D38)*0.5</f>
        <v>91.41</v>
      </c>
      <c r="F37" s="1"/>
      <c r="G37" s="1"/>
      <c r="H37" s="1"/>
      <c r="I37" s="1"/>
      <c r="J37" s="1"/>
    </row>
    <row r="38" spans="1:10" ht="16.8" customHeight="1" thickBot="1" x14ac:dyDescent="0.35">
      <c r="A38" s="1"/>
      <c r="B38" s="2" t="s">
        <v>12</v>
      </c>
      <c r="C38" s="18">
        <v>0.24</v>
      </c>
      <c r="D38" s="17">
        <f>C38*E32+C38*E33</f>
        <v>168</v>
      </c>
      <c r="E38" s="112"/>
      <c r="F38" s="1"/>
      <c r="G38" s="1"/>
      <c r="H38" s="1"/>
      <c r="I38" s="1"/>
      <c r="J38" s="1"/>
    </row>
    <row r="39" spans="1:10" ht="15" thickBot="1" x14ac:dyDescent="0.35">
      <c r="A39" s="1"/>
      <c r="B39" s="1"/>
      <c r="C39" s="1"/>
      <c r="D39" s="1"/>
      <c r="E39" t="s">
        <v>31</v>
      </c>
      <c r="G39" s="1"/>
      <c r="H39" s="1"/>
      <c r="I39" s="1"/>
      <c r="J39" s="1"/>
    </row>
    <row r="40" spans="1:10" ht="43.8" customHeight="1" thickBot="1" x14ac:dyDescent="0.35">
      <c r="A40" s="1"/>
      <c r="B40" s="8" t="s">
        <v>16</v>
      </c>
      <c r="C40" s="19">
        <f>E35-E37-SUM(C10:C29)</f>
        <v>642.59</v>
      </c>
      <c r="D40" s="1"/>
      <c r="E40" s="1"/>
      <c r="F40" s="1"/>
      <c r="G40" s="1"/>
      <c r="H40" s="1"/>
      <c r="I40" s="1"/>
      <c r="J40" s="1"/>
    </row>
    <row r="41" spans="1:10" ht="47.4" customHeight="1" x14ac:dyDescent="0.3">
      <c r="A41" s="1"/>
      <c r="B41" s="9" t="s">
        <v>19</v>
      </c>
      <c r="C41" s="20">
        <v>9.0299999999999994</v>
      </c>
      <c r="D41" s="1"/>
      <c r="E41" s="1"/>
      <c r="F41" s="1"/>
      <c r="G41" s="1"/>
      <c r="H41" s="1"/>
      <c r="I41" s="1"/>
      <c r="J41" s="1"/>
    </row>
    <row r="42" spans="1:10" ht="40.200000000000003" customHeight="1" thickBot="1" x14ac:dyDescent="0.35">
      <c r="A42" s="1"/>
      <c r="B42" s="9" t="s">
        <v>20</v>
      </c>
      <c r="C42" s="21">
        <f>C32*C41</f>
        <v>90.3</v>
      </c>
      <c r="D42" s="1"/>
      <c r="E42" s="1"/>
      <c r="F42" s="1"/>
      <c r="G42" s="1"/>
      <c r="H42" s="1"/>
      <c r="I42" s="1"/>
      <c r="J42" s="1"/>
    </row>
    <row r="43" spans="1:10" ht="37.200000000000003" customHeight="1" thickBot="1" x14ac:dyDescent="0.35">
      <c r="A43" s="1"/>
      <c r="B43" s="10" t="s">
        <v>18</v>
      </c>
      <c r="C43" s="19">
        <f>C40-C42</f>
        <v>552.29000000000008</v>
      </c>
      <c r="D43" s="1"/>
      <c r="E43" s="1"/>
      <c r="F43" s="1"/>
      <c r="G43" s="1"/>
      <c r="H43" s="1"/>
      <c r="I43" s="1"/>
      <c r="J43" s="1"/>
    </row>
    <row r="44" spans="1:10" x14ac:dyDescent="0.3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3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3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3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10">
    <mergeCell ref="H10:H29"/>
    <mergeCell ref="E37:E38"/>
    <mergeCell ref="B7:B8"/>
    <mergeCell ref="C7:C8"/>
    <mergeCell ref="D7:D8"/>
    <mergeCell ref="E7:E8"/>
    <mergeCell ref="F7:F8"/>
    <mergeCell ref="G7:G8"/>
    <mergeCell ref="H32:H33"/>
    <mergeCell ref="H7:H8"/>
  </mergeCells>
  <dataValidations disablePrompts="1" count="1">
    <dataValidation type="list" showInputMessage="1" showErrorMessage="1" sqref="C2" xr:uid="{6E7AC19D-4279-4835-A3AF-75D6893EC63C}">
      <formula1>$Q$2:$Q$4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DCAF2-E870-486D-8672-952CBD81FB7C}">
  <sheetPr codeName="Feuil3">
    <tabColor theme="4"/>
  </sheetPr>
  <dimension ref="A1:L68"/>
  <sheetViews>
    <sheetView showGridLines="0" tabSelected="1" workbookViewId="0">
      <selection activeCell="B67" sqref="B67"/>
    </sheetView>
  </sheetViews>
  <sheetFormatPr baseColWidth="10" defaultRowHeight="14.4" x14ac:dyDescent="0.3"/>
  <cols>
    <col min="1" max="1" width="2.5546875" customWidth="1"/>
    <col min="2" max="2" width="44" customWidth="1"/>
    <col min="3" max="3" width="14.6640625" customWidth="1"/>
    <col min="4" max="5" width="17.109375" customWidth="1"/>
    <col min="6" max="7" width="11.5546875" customWidth="1"/>
    <col min="10" max="10" width="11.77734375" customWidth="1"/>
  </cols>
  <sheetData>
    <row r="1" spans="1:11" x14ac:dyDescent="0.3">
      <c r="A1" s="32"/>
      <c r="B1" s="39"/>
      <c r="C1" s="39"/>
      <c r="D1" s="39"/>
      <c r="E1" s="39"/>
      <c r="F1" s="1"/>
      <c r="G1" s="1"/>
      <c r="H1" s="1"/>
      <c r="I1" s="1"/>
      <c r="J1" s="1"/>
    </row>
    <row r="2" spans="1:11" x14ac:dyDescent="0.3">
      <c r="A2" s="32"/>
      <c r="B2" s="39"/>
      <c r="C2" s="39"/>
      <c r="D2" s="39"/>
      <c r="E2" s="39"/>
      <c r="F2" s="1"/>
      <c r="G2" s="1"/>
      <c r="H2" s="1"/>
      <c r="I2" s="1"/>
      <c r="J2" s="1"/>
    </row>
    <row r="3" spans="1:11" x14ac:dyDescent="0.3">
      <c r="A3" s="32"/>
      <c r="B3" s="83"/>
      <c r="C3" s="84"/>
      <c r="D3" s="84"/>
      <c r="E3" s="85"/>
      <c r="F3" s="45"/>
      <c r="G3" s="1"/>
      <c r="H3" s="1"/>
      <c r="I3" s="1"/>
      <c r="J3" s="1"/>
    </row>
    <row r="4" spans="1:11" ht="18" x14ac:dyDescent="0.35">
      <c r="A4" s="32"/>
      <c r="B4" s="83"/>
      <c r="C4" s="84"/>
      <c r="D4" s="84"/>
      <c r="E4" s="84"/>
      <c r="F4" s="45"/>
      <c r="G4" s="1"/>
      <c r="H4" s="113"/>
      <c r="I4" s="113"/>
      <c r="J4" s="113"/>
    </row>
    <row r="5" spans="1:11" x14ac:dyDescent="0.3">
      <c r="A5" s="32"/>
      <c r="B5" s="83"/>
      <c r="C5" s="84"/>
      <c r="D5" s="84"/>
      <c r="E5" s="84"/>
      <c r="F5" s="45"/>
      <c r="G5" s="1"/>
      <c r="H5" s="114"/>
      <c r="I5" s="114"/>
      <c r="J5" s="114"/>
    </row>
    <row r="6" spans="1:11" x14ac:dyDescent="0.3">
      <c r="A6" s="32"/>
      <c r="B6" s="83"/>
      <c r="C6" s="84"/>
      <c r="D6" s="84"/>
      <c r="E6" s="86"/>
      <c r="F6" s="46"/>
      <c r="G6" s="1"/>
      <c r="H6" s="1"/>
      <c r="I6" s="1"/>
      <c r="J6" s="1"/>
    </row>
    <row r="7" spans="1:11" x14ac:dyDescent="0.3">
      <c r="A7" s="32"/>
      <c r="B7" s="83"/>
      <c r="C7" s="84"/>
      <c r="D7" s="84"/>
      <c r="E7" s="84"/>
      <c r="F7" s="45"/>
      <c r="G7" s="1"/>
      <c r="H7" s="1"/>
      <c r="I7" s="1"/>
      <c r="J7" s="1"/>
    </row>
    <row r="8" spans="1:11" x14ac:dyDescent="0.3">
      <c r="A8" s="32"/>
      <c r="B8" s="39"/>
      <c r="C8" s="39"/>
      <c r="D8" s="39"/>
      <c r="E8" s="39"/>
      <c r="F8" s="1"/>
      <c r="G8" s="47"/>
      <c r="H8" s="47"/>
      <c r="I8" s="47"/>
      <c r="J8" s="47"/>
      <c r="K8" s="32"/>
    </row>
    <row r="9" spans="1:11" x14ac:dyDescent="0.3">
      <c r="A9" s="32"/>
      <c r="B9" s="39"/>
      <c r="C9" s="39"/>
      <c r="D9" s="117" t="str">
        <f>CONCATENATE(Particulier!C2," ",Particulier!E2," ",Particulier!G2,Particulier!J2,Particulier!J2,
Particulier!C3," ",Particulier!E3," ",Particulier!J2,Particulier!G3," ",Particulier!I3)</f>
        <v xml:space="preserve">Mme et Mr Jeanjean Michel
0 </v>
      </c>
      <c r="E9" s="117"/>
      <c r="F9" s="1"/>
      <c r="G9" s="47"/>
      <c r="H9" s="47"/>
      <c r="I9" s="47"/>
      <c r="J9" s="47"/>
      <c r="K9" s="32"/>
    </row>
    <row r="10" spans="1:11" x14ac:dyDescent="0.3">
      <c r="A10" s="32"/>
      <c r="B10" s="39"/>
      <c r="C10" s="39"/>
      <c r="D10" s="117"/>
      <c r="E10" s="117"/>
      <c r="F10" s="1"/>
      <c r="G10" s="48"/>
      <c r="H10" s="48"/>
      <c r="I10" s="48"/>
      <c r="J10" s="48"/>
      <c r="K10" s="32"/>
    </row>
    <row r="11" spans="1:11" x14ac:dyDescent="0.3">
      <c r="A11" s="32"/>
      <c r="B11" s="39"/>
      <c r="C11" s="39"/>
      <c r="D11" s="117"/>
      <c r="E11" s="117"/>
      <c r="F11" s="1"/>
      <c r="G11" s="48"/>
      <c r="H11" s="48"/>
      <c r="I11" s="48"/>
      <c r="J11" s="48"/>
      <c r="K11" s="32"/>
    </row>
    <row r="12" spans="1:11" x14ac:dyDescent="0.3">
      <c r="A12" s="32"/>
      <c r="B12" s="39"/>
      <c r="C12" s="39"/>
      <c r="D12" s="117"/>
      <c r="E12" s="117"/>
      <c r="F12" s="1"/>
      <c r="G12" s="48"/>
      <c r="H12" s="48"/>
      <c r="I12" s="48"/>
      <c r="J12" s="48"/>
      <c r="K12" s="32"/>
    </row>
    <row r="13" spans="1:11" x14ac:dyDescent="0.3">
      <c r="A13" s="32"/>
      <c r="B13" s="39"/>
      <c r="C13" s="39"/>
      <c r="D13" s="117"/>
      <c r="E13" s="117"/>
      <c r="F13" s="1"/>
      <c r="G13" s="48"/>
      <c r="H13" s="48"/>
      <c r="I13" s="48"/>
      <c r="J13" s="48"/>
      <c r="K13" s="32"/>
    </row>
    <row r="14" spans="1:11" ht="34.799999999999997" customHeight="1" x14ac:dyDescent="0.3">
      <c r="A14" s="32"/>
      <c r="B14" s="39"/>
      <c r="C14" s="118" t="str">
        <f ca="1">CONCATENATE("Devis émis le ",TEXT(Particulier!C4,"JJ/MM/AA")," valable jusqu'au ",TEXT(Particulier!E4,"JJ/MM/AA"))</f>
        <v>Devis émis le 31/05/23 valable jusqu'au 14/06/23</v>
      </c>
      <c r="D14" s="118"/>
      <c r="E14" s="118"/>
      <c r="F14" s="1"/>
      <c r="G14" s="48"/>
      <c r="H14" s="48"/>
      <c r="I14" s="48"/>
      <c r="J14" s="48"/>
      <c r="K14" s="32"/>
    </row>
    <row r="15" spans="1:11" ht="22.2" customHeight="1" x14ac:dyDescent="0.3">
      <c r="A15" s="32"/>
      <c r="B15" s="96" t="str">
        <f>CONCATENATE(Particulier!B5," ",Particulier!C5)</f>
        <v xml:space="preserve">Devis n° </v>
      </c>
      <c r="C15" s="39"/>
      <c r="D15" s="39"/>
      <c r="E15" s="39"/>
      <c r="F15" s="1"/>
      <c r="G15" s="47"/>
      <c r="H15" s="47"/>
      <c r="I15" s="47"/>
      <c r="J15" s="47"/>
      <c r="K15" s="32"/>
    </row>
    <row r="16" spans="1:11" ht="12.6" customHeight="1" x14ac:dyDescent="0.3">
      <c r="A16" s="32"/>
      <c r="B16" s="39"/>
      <c r="C16" s="40"/>
      <c r="D16" s="40"/>
      <c r="E16" s="40"/>
      <c r="F16" s="47"/>
      <c r="G16" s="47"/>
      <c r="H16" s="47"/>
      <c r="I16" s="47"/>
      <c r="J16" s="47"/>
      <c r="K16" s="32"/>
    </row>
    <row r="17" spans="1:11" x14ac:dyDescent="0.3">
      <c r="A17" s="32"/>
      <c r="B17" s="39"/>
      <c r="C17" s="39"/>
      <c r="D17" s="39"/>
      <c r="E17" s="39"/>
      <c r="F17" s="1"/>
      <c r="G17" s="47"/>
      <c r="H17" s="47"/>
      <c r="I17" s="47"/>
      <c r="J17" s="47"/>
      <c r="K17" s="32"/>
    </row>
    <row r="18" spans="1:11" x14ac:dyDescent="0.3">
      <c r="A18" s="32"/>
      <c r="B18" s="39"/>
      <c r="C18" s="39"/>
      <c r="D18" s="39"/>
      <c r="E18" s="39"/>
      <c r="F18" s="1"/>
      <c r="G18" s="1"/>
      <c r="H18" s="1"/>
      <c r="I18" s="1"/>
      <c r="J18" s="1"/>
    </row>
    <row r="19" spans="1:11" x14ac:dyDescent="0.3">
      <c r="A19" s="32"/>
      <c r="B19" s="39"/>
      <c r="C19" s="39"/>
      <c r="D19" s="39"/>
      <c r="E19" s="39"/>
      <c r="F19" s="1"/>
      <c r="G19" s="1"/>
      <c r="H19" s="1"/>
      <c r="I19" s="1"/>
      <c r="J19" s="1"/>
    </row>
    <row r="20" spans="1:11" x14ac:dyDescent="0.3">
      <c r="A20" s="32"/>
      <c r="B20" s="39"/>
      <c r="C20" s="39"/>
      <c r="D20" s="39"/>
      <c r="E20" s="39"/>
      <c r="F20" s="1"/>
      <c r="G20" s="1"/>
      <c r="H20" s="1"/>
      <c r="I20" s="1"/>
      <c r="J20" s="1"/>
    </row>
    <row r="21" spans="1:11" x14ac:dyDescent="0.3">
      <c r="A21" s="32"/>
      <c r="B21" s="39"/>
      <c r="C21" s="39"/>
      <c r="D21" s="39"/>
      <c r="E21" s="39"/>
      <c r="F21" s="1"/>
      <c r="G21" s="1"/>
      <c r="H21" s="1"/>
      <c r="I21" s="1"/>
      <c r="J21" s="1"/>
    </row>
    <row r="22" spans="1:11" x14ac:dyDescent="0.3">
      <c r="A22" s="32"/>
      <c r="B22" s="39"/>
      <c r="C22" s="39"/>
      <c r="D22" s="39"/>
      <c r="E22" s="39"/>
      <c r="F22" s="1"/>
      <c r="G22" s="1"/>
      <c r="H22" s="1"/>
      <c r="I22" s="1"/>
      <c r="J22" s="1"/>
    </row>
    <row r="23" spans="1:11" ht="28.8" customHeight="1" x14ac:dyDescent="0.3">
      <c r="A23" s="32"/>
      <c r="B23" s="93" t="s">
        <v>34</v>
      </c>
      <c r="C23" s="93" t="s">
        <v>35</v>
      </c>
      <c r="D23" s="93" t="s">
        <v>37</v>
      </c>
      <c r="E23" s="93" t="s">
        <v>36</v>
      </c>
      <c r="F23" s="1"/>
      <c r="G23" s="1"/>
      <c r="H23" s="1"/>
      <c r="I23" s="1"/>
      <c r="J23" s="1"/>
    </row>
    <row r="24" spans="1:11" x14ac:dyDescent="0.3">
      <c r="B24" s="80" t="str">
        <f>Particulier!B10</f>
        <v>Portes</v>
      </c>
      <c r="C24" s="81"/>
      <c r="D24" s="82">
        <f>Particulier!E10</f>
        <v>14</v>
      </c>
      <c r="E24" s="82">
        <f>Particulier!G10</f>
        <v>15.4</v>
      </c>
      <c r="F24" s="1"/>
      <c r="G24" s="1"/>
      <c r="H24" s="1"/>
      <c r="I24" s="1"/>
      <c r="J24" s="1"/>
    </row>
    <row r="25" spans="1:11" x14ac:dyDescent="0.3">
      <c r="B25" s="43" t="str">
        <f>Particulier!B11</f>
        <v>Panneaux</v>
      </c>
      <c r="C25" s="34"/>
      <c r="D25" s="44">
        <f>Particulier!E11</f>
        <v>14</v>
      </c>
      <c r="E25" s="44">
        <f>Particulier!G11</f>
        <v>15.4</v>
      </c>
      <c r="F25" s="1"/>
      <c r="G25" s="1"/>
      <c r="H25" s="1"/>
      <c r="I25" s="1"/>
      <c r="J25" s="1"/>
    </row>
    <row r="26" spans="1:11" x14ac:dyDescent="0.3">
      <c r="B26" s="43" t="str">
        <f>Particulier!B12</f>
        <v>Plâques de platre</v>
      </c>
      <c r="C26" s="34"/>
      <c r="D26" s="44">
        <f>Particulier!E12</f>
        <v>14</v>
      </c>
      <c r="E26" s="44">
        <f>Particulier!G12</f>
        <v>15.4</v>
      </c>
      <c r="F26" s="1"/>
      <c r="G26" s="1"/>
      <c r="H26" s="1"/>
      <c r="I26" s="1"/>
      <c r="J26" s="1"/>
    </row>
    <row r="27" spans="1:11" x14ac:dyDescent="0.3">
      <c r="B27" s="43" t="str">
        <f>Particulier!B13</f>
        <v>Bois Massif</v>
      </c>
      <c r="C27" s="34"/>
      <c r="D27" s="44">
        <f>Particulier!E13</f>
        <v>14</v>
      </c>
      <c r="E27" s="44">
        <f>Particulier!G13</f>
        <v>15.4</v>
      </c>
      <c r="F27" s="1"/>
      <c r="G27" s="1"/>
      <c r="H27" s="1"/>
      <c r="I27" s="1"/>
      <c r="J27" s="1"/>
    </row>
    <row r="28" spans="1:11" x14ac:dyDescent="0.3">
      <c r="B28" s="78" t="str">
        <f>Particulier!B14</f>
        <v>Rails</v>
      </c>
      <c r="C28" s="35"/>
      <c r="D28" s="79">
        <f>Particulier!E14</f>
        <v>14</v>
      </c>
      <c r="E28" s="79">
        <f>Particulier!G14</f>
        <v>15.4</v>
      </c>
      <c r="F28" s="1"/>
      <c r="G28" s="1"/>
      <c r="H28" s="1"/>
      <c r="I28" s="1"/>
      <c r="J28" s="1"/>
    </row>
    <row r="29" spans="1:11" x14ac:dyDescent="0.3">
      <c r="A29" s="32"/>
      <c r="B29" s="43" t="str">
        <f>Particulier!B15</f>
        <v>Isolation</v>
      </c>
      <c r="C29" s="41"/>
      <c r="D29" s="42">
        <f>Particulier!E15</f>
        <v>14</v>
      </c>
      <c r="E29" s="42">
        <f>Particulier!G15</f>
        <v>15.4</v>
      </c>
      <c r="F29" s="1"/>
      <c r="G29" s="1"/>
      <c r="H29" s="1"/>
      <c r="I29" s="1"/>
      <c r="J29" s="1"/>
    </row>
    <row r="30" spans="1:11" x14ac:dyDescent="0.3">
      <c r="B30" s="80" t="str">
        <f>Particulier!B16</f>
        <v>Suspentes</v>
      </c>
      <c r="C30" s="81"/>
      <c r="D30" s="82">
        <f>Particulier!E16</f>
        <v>15</v>
      </c>
      <c r="E30" s="82">
        <f>Particulier!G16</f>
        <v>16.5</v>
      </c>
      <c r="F30" s="1"/>
      <c r="G30" s="1"/>
      <c r="H30" s="1"/>
      <c r="I30" s="1"/>
      <c r="J30" s="1"/>
    </row>
    <row r="31" spans="1:11" x14ac:dyDescent="0.3">
      <c r="B31" s="43" t="str">
        <f>Particulier!B17</f>
        <v>Quincaillerie</v>
      </c>
      <c r="C31" s="34"/>
      <c r="D31" s="44">
        <f>Particulier!E17</f>
        <v>15</v>
      </c>
      <c r="E31" s="44">
        <f>Particulier!G17</f>
        <v>16.5</v>
      </c>
      <c r="F31" s="1"/>
      <c r="G31" s="1"/>
      <c r="H31" s="1"/>
      <c r="I31" s="1"/>
      <c r="J31" s="1"/>
    </row>
    <row r="32" spans="1:11" hidden="1" x14ac:dyDescent="0.3">
      <c r="B32" s="43" t="str">
        <f>Particulier!B18</f>
        <v>Huile Rubio</v>
      </c>
      <c r="C32" s="34"/>
      <c r="D32" s="44">
        <f>Particulier!E18</f>
        <v>0</v>
      </c>
      <c r="E32" s="44">
        <f>Particulier!G18</f>
        <v>0</v>
      </c>
      <c r="F32" s="1"/>
      <c r="G32" s="1"/>
      <c r="H32" s="1"/>
      <c r="I32" s="1"/>
      <c r="J32" s="1"/>
    </row>
    <row r="33" spans="1:10" hidden="1" x14ac:dyDescent="0.3">
      <c r="B33" s="43" t="str">
        <f>Particulier!B19</f>
        <v>Enduit</v>
      </c>
      <c r="C33" s="34"/>
      <c r="D33" s="44">
        <f>Particulier!E19</f>
        <v>0</v>
      </c>
      <c r="E33" s="44">
        <f>Particulier!G19</f>
        <v>0</v>
      </c>
      <c r="F33" s="1"/>
      <c r="G33" s="1"/>
      <c r="H33" s="1"/>
      <c r="I33" s="1"/>
      <c r="J33" s="1"/>
    </row>
    <row r="34" spans="1:10" hidden="1" x14ac:dyDescent="0.3">
      <c r="B34" s="78" t="str">
        <f>Particulier!B20</f>
        <v>Valkromat</v>
      </c>
      <c r="C34" s="35"/>
      <c r="D34" s="79">
        <f>Particulier!E20</f>
        <v>0</v>
      </c>
      <c r="E34" s="79">
        <f>Particulier!G20</f>
        <v>0</v>
      </c>
      <c r="F34" s="1"/>
      <c r="G34" s="1"/>
      <c r="H34" s="1"/>
      <c r="I34" s="1"/>
      <c r="J34" s="1"/>
    </row>
    <row r="35" spans="1:10" x14ac:dyDescent="0.3">
      <c r="A35" s="32"/>
      <c r="B35" s="94" t="str">
        <f>Particulier!B32</f>
        <v>Fabrication</v>
      </c>
      <c r="C35" s="95">
        <f>Particulier!C32</f>
        <v>10</v>
      </c>
      <c r="D35" s="42">
        <f>Particulier!E32</f>
        <v>350</v>
      </c>
      <c r="E35" s="42">
        <f>Particulier!G32</f>
        <v>385</v>
      </c>
      <c r="F35" s="47"/>
      <c r="G35" s="1"/>
      <c r="H35" s="1"/>
      <c r="I35" s="1"/>
      <c r="J35" s="1"/>
    </row>
    <row r="36" spans="1:10" x14ac:dyDescent="0.3">
      <c r="A36" s="32"/>
      <c r="B36" s="94" t="str">
        <f>Particulier!B33</f>
        <v>Dépose</v>
      </c>
      <c r="C36" s="95">
        <f>Particulier!C33</f>
        <v>10</v>
      </c>
      <c r="D36" s="42">
        <f>Particulier!E33</f>
        <v>350</v>
      </c>
      <c r="E36" s="42">
        <f>Particulier!G33</f>
        <v>385</v>
      </c>
      <c r="F36" s="1"/>
      <c r="G36" s="1"/>
      <c r="H36" s="1"/>
      <c r="I36" s="1"/>
      <c r="J36" s="1"/>
    </row>
    <row r="37" spans="1:10" ht="13.8" customHeight="1" x14ac:dyDescent="0.3">
      <c r="A37" s="32"/>
      <c r="B37" s="87"/>
      <c r="C37" s="39"/>
      <c r="D37" s="39"/>
      <c r="E37" s="39"/>
      <c r="F37" s="1"/>
      <c r="G37" s="1"/>
      <c r="H37" s="1"/>
      <c r="I37" s="1"/>
      <c r="J37" s="1"/>
    </row>
    <row r="38" spans="1:10" ht="19.2" customHeight="1" x14ac:dyDescent="0.3">
      <c r="A38" s="32"/>
      <c r="B38" s="39"/>
      <c r="C38" s="39"/>
      <c r="D38" s="39"/>
      <c r="E38" s="39"/>
      <c r="F38" s="1"/>
      <c r="G38" s="1"/>
      <c r="H38" s="1"/>
      <c r="I38" s="1"/>
      <c r="J38" s="1"/>
    </row>
    <row r="39" spans="1:10" x14ac:dyDescent="0.3">
      <c r="A39" s="32"/>
      <c r="B39" s="39"/>
      <c r="C39" s="39"/>
      <c r="D39" s="87" t="s">
        <v>38</v>
      </c>
      <c r="E39" s="88">
        <f>Particulier!E35</f>
        <v>814</v>
      </c>
      <c r="F39" s="1"/>
      <c r="G39" s="1"/>
      <c r="H39" s="1"/>
      <c r="I39" s="1"/>
      <c r="J39" s="1"/>
    </row>
    <row r="40" spans="1:10" x14ac:dyDescent="0.3">
      <c r="A40" s="32"/>
      <c r="B40" s="39"/>
      <c r="C40" s="39"/>
      <c r="D40" s="87" t="s">
        <v>39</v>
      </c>
      <c r="E40" s="88">
        <f>Particulier!F35</f>
        <v>81.400000000000006</v>
      </c>
      <c r="F40" s="1"/>
      <c r="G40" s="1"/>
      <c r="H40" s="1"/>
      <c r="I40" s="1"/>
      <c r="J40" s="1"/>
    </row>
    <row r="41" spans="1:10" ht="15" customHeight="1" x14ac:dyDescent="0.3">
      <c r="A41" s="32"/>
      <c r="B41" s="39"/>
      <c r="C41" s="39"/>
      <c r="D41" s="87" t="s">
        <v>40</v>
      </c>
      <c r="E41" s="88">
        <f>Particulier!H35</f>
        <v>895.4</v>
      </c>
      <c r="F41" s="1"/>
      <c r="G41" s="1"/>
      <c r="H41" s="1"/>
      <c r="I41" s="1"/>
      <c r="J41" s="1"/>
    </row>
    <row r="42" spans="1:10" ht="6" customHeight="1" x14ac:dyDescent="0.3">
      <c r="A42" s="32"/>
      <c r="B42" s="39"/>
      <c r="C42" s="39"/>
      <c r="D42" s="39"/>
      <c r="E42" s="39"/>
      <c r="F42" s="1"/>
      <c r="G42" s="1"/>
      <c r="H42" s="1"/>
      <c r="I42" s="1"/>
      <c r="J42" s="1"/>
    </row>
    <row r="43" spans="1:10" x14ac:dyDescent="0.3">
      <c r="A43" s="32"/>
      <c r="B43" s="39"/>
      <c r="C43" s="39"/>
      <c r="D43" s="89" t="s">
        <v>41</v>
      </c>
      <c r="E43" s="90">
        <f>Particulier!H35</f>
        <v>895.4</v>
      </c>
      <c r="F43" s="1"/>
      <c r="G43" s="1"/>
      <c r="H43" s="1"/>
      <c r="I43" s="1"/>
      <c r="J43" s="1"/>
    </row>
    <row r="44" spans="1:10" hidden="1" x14ac:dyDescent="0.3">
      <c r="A44" s="32"/>
      <c r="B44" s="83"/>
      <c r="C44" s="83"/>
      <c r="D44" s="83"/>
      <c r="E44" s="83"/>
      <c r="F44" s="1"/>
      <c r="G44" s="1"/>
      <c r="H44" s="1"/>
      <c r="I44" s="1"/>
      <c r="J44" s="1"/>
    </row>
    <row r="45" spans="1:10" hidden="1" x14ac:dyDescent="0.3">
      <c r="A45" s="32"/>
      <c r="B45" s="39"/>
      <c r="C45" s="39"/>
      <c r="D45" s="39"/>
      <c r="E45" s="39"/>
      <c r="F45" s="1"/>
      <c r="G45" s="1"/>
      <c r="H45" s="1"/>
      <c r="I45" s="1"/>
      <c r="J45" s="1"/>
    </row>
    <row r="46" spans="1:10" hidden="1" x14ac:dyDescent="0.3">
      <c r="A46" s="32"/>
      <c r="B46" s="39"/>
      <c r="C46" s="39"/>
      <c r="D46" s="39"/>
      <c r="E46" s="39"/>
      <c r="F46" s="1"/>
      <c r="G46" s="1"/>
      <c r="H46" s="1"/>
      <c r="I46" s="1"/>
      <c r="J46" s="1"/>
    </row>
    <row r="47" spans="1:10" hidden="1" x14ac:dyDescent="0.3">
      <c r="A47" s="32"/>
      <c r="B47" s="39"/>
      <c r="C47" s="39"/>
      <c r="D47" s="39"/>
      <c r="E47" s="39"/>
      <c r="F47" s="1"/>
      <c r="G47" s="1"/>
      <c r="H47" s="1"/>
      <c r="I47" s="1"/>
      <c r="J47" s="1"/>
    </row>
    <row r="48" spans="1:10" hidden="1" x14ac:dyDescent="0.3">
      <c r="A48" s="32"/>
      <c r="B48" s="39"/>
      <c r="C48" s="39"/>
      <c r="D48" s="39"/>
      <c r="E48" s="39"/>
      <c r="F48" s="1"/>
      <c r="G48" s="1"/>
      <c r="H48" s="1"/>
      <c r="I48" s="1"/>
      <c r="J48" s="1"/>
    </row>
    <row r="49" spans="1:12" hidden="1" x14ac:dyDescent="0.3">
      <c r="A49" s="32"/>
      <c r="B49" s="39"/>
      <c r="C49" s="39"/>
      <c r="D49" s="39"/>
      <c r="E49" s="39"/>
      <c r="F49" s="1"/>
      <c r="G49" s="1"/>
      <c r="H49" s="1"/>
      <c r="I49" s="1"/>
      <c r="J49" s="1"/>
    </row>
    <row r="50" spans="1:12" ht="13.8" hidden="1" customHeight="1" x14ac:dyDescent="0.3">
      <c r="A50" s="32"/>
      <c r="B50" s="39"/>
      <c r="C50" s="39"/>
      <c r="D50" s="39"/>
      <c r="E50" s="39"/>
      <c r="F50" s="1"/>
      <c r="G50" s="1"/>
      <c r="H50" s="1"/>
      <c r="I50" s="1"/>
      <c r="J50" s="1"/>
    </row>
    <row r="51" spans="1:12" ht="1.8" hidden="1" customHeight="1" x14ac:dyDescent="0.3">
      <c r="A51" s="32"/>
      <c r="B51" s="39"/>
      <c r="C51" s="39"/>
      <c r="D51" s="39"/>
      <c r="E51" s="39"/>
      <c r="F51" s="1"/>
      <c r="G51" s="1"/>
      <c r="H51" s="1"/>
      <c r="I51" s="1"/>
      <c r="J51" s="1"/>
    </row>
    <row r="52" spans="1:12" hidden="1" x14ac:dyDescent="0.3">
      <c r="A52" s="32"/>
      <c r="B52" s="39"/>
      <c r="C52" s="39"/>
      <c r="D52" s="39"/>
      <c r="E52" s="39"/>
      <c r="F52" s="1"/>
      <c r="G52" s="1"/>
      <c r="H52" s="1"/>
      <c r="I52" s="1"/>
      <c r="J52" s="1"/>
    </row>
    <row r="53" spans="1:12" x14ac:dyDescent="0.3">
      <c r="A53" s="32"/>
      <c r="B53" s="39"/>
      <c r="C53" s="39"/>
      <c r="D53" s="39"/>
      <c r="E53" s="39"/>
      <c r="F53" s="1"/>
      <c r="G53" s="1"/>
      <c r="H53" s="1"/>
      <c r="I53" s="1"/>
      <c r="J53" s="1"/>
    </row>
    <row r="54" spans="1:12" x14ac:dyDescent="0.3">
      <c r="A54" s="32"/>
      <c r="B54" s="39"/>
      <c r="C54" s="39"/>
      <c r="D54" s="39"/>
      <c r="E54" s="39"/>
      <c r="F54" s="1"/>
      <c r="G54" s="1"/>
      <c r="H54" s="1"/>
      <c r="I54" s="1"/>
      <c r="J54" s="1"/>
    </row>
    <row r="55" spans="1:12" ht="6" customHeight="1" x14ac:dyDescent="0.3">
      <c r="A55" s="32"/>
      <c r="B55" s="39"/>
      <c r="C55" s="39"/>
      <c r="D55" s="32"/>
      <c r="E55" s="39"/>
      <c r="F55" s="1"/>
      <c r="G55" s="1"/>
      <c r="H55" s="1"/>
      <c r="I55" s="1"/>
      <c r="J55" s="1"/>
    </row>
    <row r="56" spans="1:12" x14ac:dyDescent="0.3">
      <c r="A56" s="32"/>
      <c r="B56" s="39"/>
      <c r="C56" s="39"/>
      <c r="D56" s="91">
        <f ca="1">Particulier!C4</f>
        <v>45077</v>
      </c>
      <c r="E56" s="39"/>
      <c r="F56" s="1"/>
      <c r="G56" s="1"/>
      <c r="H56" s="1"/>
      <c r="I56" s="1"/>
      <c r="J56" s="1"/>
    </row>
    <row r="57" spans="1:12" x14ac:dyDescent="0.3">
      <c r="A57" s="32"/>
      <c r="B57" s="39"/>
      <c r="C57" s="39"/>
      <c r="D57" s="39"/>
      <c r="E57" s="39"/>
      <c r="F57" s="1"/>
      <c r="G57" s="1"/>
      <c r="H57" s="1"/>
      <c r="I57" s="1"/>
      <c r="J57" s="1"/>
    </row>
    <row r="58" spans="1:12" x14ac:dyDescent="0.3">
      <c r="A58" s="32"/>
      <c r="B58" s="32"/>
      <c r="C58" s="32"/>
      <c r="D58" s="32"/>
      <c r="E58" s="32"/>
      <c r="F58" s="1"/>
      <c r="G58" s="1"/>
      <c r="H58" s="1"/>
      <c r="I58" s="1"/>
      <c r="J58" s="1"/>
    </row>
    <row r="59" spans="1:12" ht="19.8" customHeight="1" x14ac:dyDescent="0.3">
      <c r="A59" s="32"/>
      <c r="B59" s="116" t="s">
        <v>42</v>
      </c>
      <c r="C59" s="116"/>
      <c r="D59" s="116"/>
      <c r="E59" s="116"/>
      <c r="F59" s="49"/>
      <c r="G59" s="49"/>
      <c r="H59" s="49"/>
      <c r="I59" s="49"/>
      <c r="J59" s="49"/>
      <c r="K59" s="33"/>
      <c r="L59" s="33"/>
    </row>
    <row r="60" spans="1:12" ht="14.4" customHeight="1" x14ac:dyDescent="0.3">
      <c r="A60" s="32"/>
      <c r="B60" s="32"/>
      <c r="C60" s="32"/>
      <c r="D60" s="32"/>
      <c r="E60" s="32"/>
      <c r="F60" s="1"/>
      <c r="G60" s="1"/>
      <c r="H60" s="1"/>
      <c r="I60" s="1"/>
      <c r="J60" s="1"/>
    </row>
    <row r="61" spans="1:12" x14ac:dyDescent="0.3">
      <c r="A61" s="32"/>
      <c r="B61" s="115">
        <v>1</v>
      </c>
      <c r="C61" s="115"/>
      <c r="D61" s="115"/>
      <c r="E61" s="115"/>
      <c r="F61" s="1"/>
      <c r="G61" s="1"/>
      <c r="H61" s="1"/>
      <c r="I61" s="1"/>
      <c r="J61" s="1"/>
    </row>
    <row r="62" spans="1:12" x14ac:dyDescent="0.3">
      <c r="A62" s="32"/>
      <c r="B62" s="32"/>
      <c r="C62" s="32"/>
      <c r="D62" s="32"/>
      <c r="E62" s="32"/>
      <c r="F62" s="1"/>
      <c r="G62" s="1"/>
      <c r="H62" s="1"/>
      <c r="I62" s="1"/>
      <c r="J62" s="1"/>
    </row>
    <row r="63" spans="1:12" x14ac:dyDescent="0.3">
      <c r="A63" s="92"/>
      <c r="B63" s="92"/>
      <c r="C63" s="92"/>
      <c r="D63" s="92"/>
      <c r="E63" s="92"/>
      <c r="F63" s="1"/>
      <c r="G63" s="1"/>
      <c r="H63" s="1"/>
      <c r="I63" s="1"/>
      <c r="J63" s="1"/>
    </row>
    <row r="64" spans="1:12" x14ac:dyDescent="0.3">
      <c r="A64" s="92"/>
      <c r="B64" s="92"/>
      <c r="C64" s="92"/>
      <c r="D64" s="92"/>
      <c r="E64" s="92"/>
      <c r="F64" s="1"/>
      <c r="G64" s="1"/>
      <c r="H64" s="1"/>
      <c r="I64" s="1"/>
      <c r="J64" s="1"/>
    </row>
    <row r="65" spans="1:10" x14ac:dyDescent="0.3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3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3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3">
      <c r="A68" s="1"/>
      <c r="B68" s="1"/>
      <c r="C68" s="1"/>
      <c r="D68" s="1"/>
      <c r="E68" s="1"/>
      <c r="F68" s="1"/>
      <c r="G68" s="1"/>
      <c r="H68" s="1"/>
      <c r="I68" s="1"/>
      <c r="J68" s="1"/>
    </row>
  </sheetData>
  <mergeCells count="6">
    <mergeCell ref="H4:J4"/>
    <mergeCell ref="H5:J5"/>
    <mergeCell ref="B61:E61"/>
    <mergeCell ref="B59:E59"/>
    <mergeCell ref="D9:E13"/>
    <mergeCell ref="C14:E14"/>
  </mergeCells>
  <pageMargins left="0.23622047244094491" right="0.23622047244094491" top="0.55118110236220474" bottom="0" header="0.31496062992125984" footer="0.31496062992125984"/>
  <pageSetup paperSize="9" orientation="portrait" r:id="rId1"/>
  <ignoredErrors>
    <ignoredError sqref="D3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iltrerTableau">
                <anchor moveWithCells="1" sizeWithCells="1">
                  <from>
                    <xdr:col>7</xdr:col>
                    <xdr:colOff>754380</xdr:colOff>
                    <xdr:row>6</xdr:row>
                    <xdr:rowOff>53340</xdr:rowOff>
                  </from>
                  <to>
                    <xdr:col>9</xdr:col>
                    <xdr:colOff>571500</xdr:colOff>
                    <xdr:row>10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Ajuster_Lignes">
                <anchor moveWithCells="1" sizeWithCells="1">
                  <from>
                    <xdr:col>7</xdr:col>
                    <xdr:colOff>754380</xdr:colOff>
                    <xdr:row>11</xdr:row>
                    <xdr:rowOff>83820</xdr:rowOff>
                  </from>
                  <to>
                    <xdr:col>9</xdr:col>
                    <xdr:colOff>571500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DemasquerLignesBlanches">
                <anchor moveWithCells="1" sizeWithCells="1">
                  <from>
                    <xdr:col>7</xdr:col>
                    <xdr:colOff>746760</xdr:colOff>
                    <xdr:row>1</xdr:row>
                    <xdr:rowOff>68580</xdr:rowOff>
                  </from>
                  <to>
                    <xdr:col>9</xdr:col>
                    <xdr:colOff>586740</xdr:colOff>
                    <xdr:row>5</xdr:row>
                    <xdr:rowOff>121920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F5C330-6C19-496B-B8C4-FF2F916AFA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Professionnel</vt:lpstr>
      <vt:lpstr>Particulier</vt:lpstr>
      <vt:lpstr>Devis Particulier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Salomez</dc:creator>
  <cp:lastModifiedBy>Frédéric Salomez</cp:lastModifiedBy>
  <cp:lastPrinted>2023-05-31T09:29:46Z</cp:lastPrinted>
  <dcterms:created xsi:type="dcterms:W3CDTF">2023-02-22T15:55:32Z</dcterms:created>
  <dcterms:modified xsi:type="dcterms:W3CDTF">2023-05-31T10:05:52Z</dcterms:modified>
</cp:coreProperties>
</file>