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.valette\Downloads\"/>
    </mc:Choice>
  </mc:AlternateContent>
  <xr:revisionPtr revIDLastSave="0" documentId="8_{13C953C4-0615-4B32-A0D8-003325CB0861}" xr6:coauthVersionLast="47" xr6:coauthVersionMax="47" xr10:uidLastSave="{00000000-0000-0000-0000-000000000000}"/>
  <bookViews>
    <workbookView xWindow="-28920" yWindow="-120" windowWidth="29040" windowHeight="15840" activeTab="2" xr2:uid="{543BCDE9-4FD6-4D67-ABB2-131B656CBC1D}"/>
  </bookViews>
  <sheets>
    <sheet name="Base" sheetId="1" r:id="rId1"/>
    <sheet name="Planning" sheetId="3" r:id="rId2"/>
    <sheet name="Liste des Logements" sheetId="10" r:id="rId3"/>
    <sheet name="Liste des Locataires" sheetId="13" r:id="rId4"/>
  </sheets>
  <definedNames>
    <definedName name="Liste_Logements">'Liste des Logements'!$A$3:$A$6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7" i="13" l="1"/>
  <c r="X6" i="13"/>
  <c r="X5" i="13"/>
  <c r="X4" i="13"/>
  <c r="X3" i="13"/>
  <c r="W7" i="13"/>
  <c r="W6" i="13"/>
  <c r="W5" i="13"/>
  <c r="W4" i="13"/>
  <c r="V7" i="13"/>
  <c r="V6" i="13"/>
  <c r="V5" i="13"/>
  <c r="V4" i="13"/>
  <c r="W3" i="13"/>
  <c r="V3" i="13"/>
  <c r="E4" i="1"/>
  <c r="C9" i="1"/>
  <c r="C8" i="1"/>
  <c r="C7" i="1"/>
  <c r="C5" i="1"/>
  <c r="C18" i="1"/>
  <c r="C17" i="1"/>
  <c r="C16" i="1"/>
  <c r="C4" i="1"/>
  <c r="AJ5" i="10"/>
  <c r="AJ6" i="10" s="1"/>
  <c r="AK5" i="10"/>
  <c r="AK6" i="10" s="1"/>
  <c r="AL5" i="10"/>
  <c r="AL6" i="10" s="1"/>
  <c r="AK4" i="10"/>
  <c r="F4" i="1" s="1"/>
  <c r="AL4" i="10"/>
  <c r="G4" i="1" s="1"/>
  <c r="AJ4" i="10"/>
</calcChain>
</file>

<file path=xl/sharedStrings.xml><?xml version="1.0" encoding="utf-8"?>
<sst xmlns="http://schemas.openxmlformats.org/spreadsheetml/2006/main" count="287" uniqueCount="134">
  <si>
    <t>Raison sociale</t>
  </si>
  <si>
    <t>NOM</t>
  </si>
  <si>
    <t>Prénom</t>
  </si>
  <si>
    <t>Adresse postale</t>
  </si>
  <si>
    <t>E-mail</t>
  </si>
  <si>
    <t>Téléphone</t>
  </si>
  <si>
    <t>Type</t>
  </si>
  <si>
    <r>
      <t xml:space="preserve">Composition :
</t>
    </r>
    <r>
      <rPr>
        <sz val="9"/>
        <color theme="1"/>
        <rFont val="Calibri"/>
        <family val="2"/>
        <scheme val="minor"/>
      </rPr>
      <t>( Pièces, surfaces, aménagements extérieurs, mobilier…)</t>
    </r>
  </si>
  <si>
    <t>MAI</t>
  </si>
  <si>
    <t>Lundi</t>
  </si>
  <si>
    <t>Mardi</t>
  </si>
  <si>
    <t>Mercredi</t>
  </si>
  <si>
    <t>Jeudi</t>
  </si>
  <si>
    <t>Vendredi</t>
  </si>
  <si>
    <t>Samedi</t>
  </si>
  <si>
    <t>Dimanche</t>
  </si>
  <si>
    <t>JUIN</t>
  </si>
  <si>
    <t>JUILLET</t>
  </si>
  <si>
    <t>AOUT</t>
  </si>
  <si>
    <t>Entrées / Sorties</t>
  </si>
  <si>
    <t>Ménage</t>
  </si>
  <si>
    <t>Linge de lit</t>
  </si>
  <si>
    <t>Autres</t>
  </si>
  <si>
    <t>Prestations</t>
  </si>
  <si>
    <t>Comptabilité</t>
  </si>
  <si>
    <t>Fiche Propriétaire</t>
  </si>
  <si>
    <t>Planning</t>
  </si>
  <si>
    <t>Désignation du logement</t>
  </si>
  <si>
    <t>Nom du logement</t>
  </si>
  <si>
    <t>Adresse du logement 1</t>
  </si>
  <si>
    <t>Adresse du logement 2</t>
  </si>
  <si>
    <t>Adresse du logement 3</t>
  </si>
  <si>
    <t>Adresse du logement 4</t>
  </si>
  <si>
    <t>Type de logement</t>
  </si>
  <si>
    <t>Réserve logement 1</t>
  </si>
  <si>
    <t>Réserve logement 2</t>
  </si>
  <si>
    <t>Réserve logement 3</t>
  </si>
  <si>
    <t>Réserve logement 4</t>
  </si>
  <si>
    <t>Réserve logement 5</t>
  </si>
  <si>
    <t>Réserve logement 6</t>
  </si>
  <si>
    <t>Réserve logement 7</t>
  </si>
  <si>
    <t>Réserve logement 8</t>
  </si>
  <si>
    <t>Réserve logement 9</t>
  </si>
  <si>
    <t>Réserve logement 10</t>
  </si>
  <si>
    <t>Logement</t>
  </si>
  <si>
    <t>Propriétaire</t>
  </si>
  <si>
    <t>Nom</t>
  </si>
  <si>
    <t xml:space="preserve">Prénom </t>
  </si>
  <si>
    <t>Adresse du propriétaire 1</t>
  </si>
  <si>
    <t>Adresse du propriétaire 2</t>
  </si>
  <si>
    <t>Adresse du propriétaire 3</t>
  </si>
  <si>
    <t>Adresse du propriétaire 4</t>
  </si>
  <si>
    <t>Réserve propriétaire 1</t>
  </si>
  <si>
    <t>Réserve propriétaire 2</t>
  </si>
  <si>
    <t>Réserve propriétaire 3</t>
  </si>
  <si>
    <t>Réserve propriétaire 4</t>
  </si>
  <si>
    <t>Réserve propriétaire 5</t>
  </si>
  <si>
    <t>Réserve propriétaire 6</t>
  </si>
  <si>
    <t>Réserve propriétaire 7</t>
  </si>
  <si>
    <t>Réserve propriétaire 8</t>
  </si>
  <si>
    <t>Réserve propriétaire 9</t>
  </si>
  <si>
    <t>Réserve propriétaire 10</t>
  </si>
  <si>
    <t>Entrées Sorties</t>
  </si>
  <si>
    <t>Réserve prestations 1</t>
  </si>
  <si>
    <t>Réserve prestations 2</t>
  </si>
  <si>
    <t>Réserve prestations 3</t>
  </si>
  <si>
    <t>Réserve prestations 4</t>
  </si>
  <si>
    <t>Réserve prestations 5</t>
  </si>
  <si>
    <t>Réserve prestations 6</t>
  </si>
  <si>
    <t>Réserve prestations 7</t>
  </si>
  <si>
    <t>Réserve prestations 8</t>
  </si>
  <si>
    <t>Réserve prestations 9</t>
  </si>
  <si>
    <t>Réserve prestations 10</t>
  </si>
  <si>
    <t>La Madrage</t>
  </si>
  <si>
    <t>Beauregard</t>
  </si>
  <si>
    <t>Moulinsard</t>
  </si>
  <si>
    <t>Case postale 1000</t>
  </si>
  <si>
    <t>Case postale 1001</t>
  </si>
  <si>
    <t>Case postale 1002</t>
  </si>
  <si>
    <t>Case postale 1003</t>
  </si>
  <si>
    <t>Grimentz</t>
  </si>
  <si>
    <t>Santa Ynez</t>
  </si>
  <si>
    <t>Saint-Tropez</t>
  </si>
  <si>
    <t>Cheverny</t>
  </si>
  <si>
    <t>Neverland</t>
  </si>
  <si>
    <t>Mulet</t>
  </si>
  <si>
    <t>Rue du Temple 1</t>
  </si>
  <si>
    <t>Rue du Temple 2</t>
  </si>
  <si>
    <t>Rue du Temple 3</t>
  </si>
  <si>
    <t>Rue du Temple 4</t>
  </si>
  <si>
    <t>Yvouille</t>
  </si>
  <si>
    <t>Guardo</t>
  </si>
  <si>
    <t>FilsDeJack</t>
  </si>
  <si>
    <t>Michel</t>
  </si>
  <si>
    <t>Birgitt</t>
  </si>
  <si>
    <t>Georges</t>
  </si>
  <si>
    <t>Remi</t>
  </si>
  <si>
    <t>Paris 5ème</t>
  </si>
  <si>
    <t>Paris 6ème</t>
  </si>
  <si>
    <t>Paris 7ème</t>
  </si>
  <si>
    <t>Paris 8ème</t>
  </si>
  <si>
    <t>Locataire 1</t>
  </si>
  <si>
    <t>Locataire 2</t>
  </si>
  <si>
    <t>Locataire 3</t>
  </si>
  <si>
    <t>Locataire 4</t>
  </si>
  <si>
    <t>Prénom 1</t>
  </si>
  <si>
    <t>Prénom 2</t>
  </si>
  <si>
    <t>Prénom 3</t>
  </si>
  <si>
    <t>Prénom 4</t>
  </si>
  <si>
    <t>Prénom 5</t>
  </si>
  <si>
    <t>Locataire 5</t>
  </si>
  <si>
    <t>Goumois</t>
  </si>
  <si>
    <t>Urtière</t>
  </si>
  <si>
    <t>Fessevillers</t>
  </si>
  <si>
    <t>Charmauvillers</t>
  </si>
  <si>
    <t>Rue de Suisse 101</t>
  </si>
  <si>
    <t>Rue de Suisse 102</t>
  </si>
  <si>
    <t>Rue de Suisse 103</t>
  </si>
  <si>
    <t>Rue de Suisse 104</t>
  </si>
  <si>
    <t>Rue de Suisse 105</t>
  </si>
  <si>
    <t>Ferrières-le-Lac</t>
  </si>
  <si>
    <t>Réservation</t>
  </si>
  <si>
    <t>Date de début</t>
  </si>
  <si>
    <t>Date de fin</t>
  </si>
  <si>
    <t>PRESTATION</t>
  </si>
  <si>
    <t>Entrée / Sortie</t>
  </si>
  <si>
    <t>Linge</t>
  </si>
  <si>
    <t>Règlement</t>
  </si>
  <si>
    <t>oui</t>
  </si>
  <si>
    <t>non</t>
  </si>
  <si>
    <t>T2</t>
  </si>
  <si>
    <t>Studio cabine</t>
  </si>
  <si>
    <t>T3</t>
  </si>
  <si>
    <t>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</si>
</sst>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5" xfId="0" applyBorder="1"/>
    <xf numFmtId="0" fontId="0" fillId="2" borderId="7" xfId="0" applyFill="1" applyBorder="1"/>
    <xf numFmtId="0" fontId="0" fillId="2" borderId="3" xfId="0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12" xfId="0" applyFill="1" applyBorder="1"/>
    <xf numFmtId="0" fontId="0" fillId="0" borderId="0" xfId="0" applyAlignment="1">
      <alignment horizontal="left" vertical="center"/>
    </xf>
    <xf numFmtId="0" fontId="0" fillId="2" borderId="14" xfId="0" applyFill="1" applyBorder="1" applyAlignment="1">
      <alignment horizontal="left" vertic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3" xfId="0" applyBorder="1" applyAlignment="1">
      <alignment horizontal="center"/>
    </xf>
    <xf numFmtId="6" fontId="0" fillId="0" borderId="14" xfId="0" applyNumberFormat="1" applyBorder="1" applyAlignment="1">
      <alignment horizontal="center"/>
    </xf>
    <xf numFmtId="6" fontId="0" fillId="0" borderId="23" xfId="0" applyNumberFormat="1" applyBorder="1" applyAlignment="1">
      <alignment horizontal="center"/>
    </xf>
    <xf numFmtId="0" fontId="0" fillId="2" borderId="15" xfId="0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2" borderId="11" xfId="0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2" fillId="0" borderId="13" xfId="1" applyBorder="1" applyAlignment="1">
      <alignment horizontal="left" vertical="center"/>
    </xf>
    <xf numFmtId="0" fontId="0" fillId="0" borderId="8" xfId="0" quotePrefix="1" applyBorder="1" applyAlignment="1">
      <alignment horizontal="left" vertical="center"/>
    </xf>
    <xf numFmtId="0" fontId="0" fillId="2" borderId="14" xfId="0" applyFill="1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2" borderId="15" xfId="0" applyFill="1" applyBorder="1" applyAlignment="1">
      <alignment vertical="center"/>
    </xf>
    <xf numFmtId="0" fontId="0" fillId="2" borderId="16" xfId="0" applyFill="1" applyBorder="1" applyAlignment="1">
      <alignment vertical="center"/>
    </xf>
    <xf numFmtId="0" fontId="0" fillId="2" borderId="17" xfId="0" applyFill="1" applyBorder="1" applyAlignment="1">
      <alignment vertical="center"/>
    </xf>
    <xf numFmtId="0" fontId="3" fillId="2" borderId="9" xfId="0" applyFont="1" applyFill="1" applyBorder="1" applyAlignment="1">
      <alignment horizontal="centerContinuous" vertical="center"/>
    </xf>
    <xf numFmtId="0" fontId="3" fillId="2" borderId="11" xfId="0" applyFont="1" applyFill="1" applyBorder="1" applyAlignment="1">
      <alignment horizontal="centerContinuous" vertical="center"/>
    </xf>
    <xf numFmtId="0" fontId="3" fillId="2" borderId="22" xfId="0" applyFont="1" applyFill="1" applyBorder="1" applyAlignment="1">
      <alignment horizontal="centerContinuous" vertical="center"/>
    </xf>
    <xf numFmtId="0" fontId="3" fillId="2" borderId="1" xfId="0" applyFont="1" applyFill="1" applyBorder="1" applyAlignment="1">
      <alignment horizontal="centerContinuous" vertical="center"/>
    </xf>
    <xf numFmtId="0" fontId="3" fillId="2" borderId="2" xfId="0" applyFont="1" applyFill="1" applyBorder="1" applyAlignment="1">
      <alignment horizontal="centerContinuous" vertical="center"/>
    </xf>
    <xf numFmtId="0" fontId="0" fillId="0" borderId="10" xfId="0" applyBorder="1"/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textRotation="90" wrapText="1"/>
    </xf>
    <xf numFmtId="0" fontId="0" fillId="0" borderId="25" xfId="0" applyBorder="1" applyAlignment="1">
      <alignment horizontal="left" vertical="center"/>
    </xf>
    <xf numFmtId="0" fontId="0" fillId="4" borderId="4" xfId="0" applyFill="1" applyBorder="1" applyAlignment="1">
      <alignment horizontal="left" vertical="center"/>
    </xf>
    <xf numFmtId="0" fontId="3" fillId="0" borderId="1" xfId="0" applyFont="1" applyBorder="1" applyAlignment="1">
      <alignment horizontal="centerContinuous"/>
    </xf>
    <xf numFmtId="0" fontId="3" fillId="0" borderId="22" xfId="0" applyFont="1" applyBorder="1" applyAlignment="1">
      <alignment horizontal="centerContinuous"/>
    </xf>
    <xf numFmtId="0" fontId="3" fillId="0" borderId="2" xfId="0" applyFont="1" applyBorder="1" applyAlignment="1">
      <alignment horizontal="centerContinuous"/>
    </xf>
    <xf numFmtId="0" fontId="3" fillId="0" borderId="5" xfId="0" applyFont="1" applyBorder="1"/>
    <xf numFmtId="0" fontId="3" fillId="0" borderId="0" xfId="0" applyFont="1"/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0" fillId="0" borderId="6" xfId="0" applyBorder="1"/>
    <xf numFmtId="0" fontId="3" fillId="0" borderId="22" xfId="0" applyFont="1" applyBorder="1"/>
    <xf numFmtId="0" fontId="3" fillId="0" borderId="1" xfId="0" applyFont="1" applyBorder="1"/>
    <xf numFmtId="0" fontId="3" fillId="0" borderId="2" xfId="0" applyFont="1" applyBorder="1"/>
    <xf numFmtId="0" fontId="0" fillId="4" borderId="5" xfId="0" applyFill="1" applyBorder="1"/>
    <xf numFmtId="14" fontId="0" fillId="0" borderId="0" xfId="0" applyNumberFormat="1"/>
    <xf numFmtId="14" fontId="0" fillId="0" borderId="6" xfId="0" applyNumberFormat="1" applyBorder="1"/>
    <xf numFmtId="0" fontId="0" fillId="0" borderId="26" xfId="0" applyBorder="1"/>
    <xf numFmtId="0" fontId="0" fillId="0" borderId="27" xfId="0" applyBorder="1"/>
    <xf numFmtId="0" fontId="0" fillId="0" borderId="18" xfId="0" applyBorder="1"/>
    <xf numFmtId="14" fontId="0" fillId="0" borderId="20" xfId="0" applyNumberFormat="1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18" xfId="0" applyBorder="1" applyAlignment="1">
      <alignment horizontal="center"/>
    </xf>
    <xf numFmtId="14" fontId="0" fillId="3" borderId="20" xfId="0" applyNumberForma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19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9" xfId="0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8725BB-52B8-46A2-8E29-54B84319F24A}">
  <sheetPr codeName="Feuil2"/>
  <dimension ref="B1:N33"/>
  <sheetViews>
    <sheetView workbookViewId="0">
      <selection activeCell="C15" sqref="C15"/>
    </sheetView>
  </sheetViews>
  <sheetFormatPr baseColWidth="10" defaultRowHeight="15" x14ac:dyDescent="0.25"/>
  <cols>
    <col min="2" max="2" width="16.42578125" customWidth="1"/>
    <col min="3" max="3" width="58.42578125" customWidth="1"/>
    <col min="5" max="5" width="15.5703125" bestFit="1" customWidth="1"/>
    <col min="8" max="8" width="23" customWidth="1"/>
  </cols>
  <sheetData>
    <row r="1" spans="2:14" ht="15.75" thickBot="1" x14ac:dyDescent="0.3"/>
    <row r="2" spans="2:14" ht="27.75" customHeight="1" thickBot="1" x14ac:dyDescent="0.3">
      <c r="B2" s="29" t="s">
        <v>25</v>
      </c>
      <c r="C2" s="30"/>
      <c r="E2" s="31" t="s">
        <v>23</v>
      </c>
      <c r="F2" s="32"/>
      <c r="G2" s="32"/>
      <c r="H2" s="33"/>
      <c r="J2" s="31" t="s">
        <v>24</v>
      </c>
      <c r="K2" s="32"/>
      <c r="L2" s="32"/>
      <c r="M2" s="32"/>
      <c r="N2" s="33"/>
    </row>
    <row r="3" spans="2:14" ht="21" customHeight="1" thickBot="1" x14ac:dyDescent="0.3">
      <c r="B3" s="4" t="s">
        <v>0</v>
      </c>
      <c r="C3" s="21"/>
      <c r="E3" s="15" t="s">
        <v>19</v>
      </c>
      <c r="F3" s="15" t="s">
        <v>20</v>
      </c>
      <c r="G3" s="15" t="s">
        <v>21</v>
      </c>
      <c r="H3" s="17" t="s">
        <v>22</v>
      </c>
    </row>
    <row r="4" spans="2:14" ht="21" customHeight="1" thickBot="1" x14ac:dyDescent="0.3">
      <c r="B4" s="3" t="s">
        <v>1</v>
      </c>
      <c r="C4" s="20" t="str">
        <f>VLOOKUP(C15,'Liste des Logements'!3:1000,18,FALSE)</f>
        <v>Mulet</v>
      </c>
      <c r="E4" s="13">
        <f>VLOOKUP(C15,'Liste des Logements'!3:1000,36,FALSE)</f>
        <v>10</v>
      </c>
      <c r="F4" s="14">
        <f>VLOOKUP(C15,'Liste des Logements'!3:1000,37,FALSE)</f>
        <v>11</v>
      </c>
      <c r="G4" s="12">
        <f>VLOOKUP(C15,'Liste des Logements'!3:1000,38,FALSE)</f>
        <v>12</v>
      </c>
      <c r="H4" s="18"/>
    </row>
    <row r="5" spans="2:14" ht="21" customHeight="1" thickBot="1" x14ac:dyDescent="0.3">
      <c r="B5" s="5" t="s">
        <v>2</v>
      </c>
      <c r="C5" s="16" t="str">
        <f>VLOOKUP(C15,'Liste des Logements'!3:1000,19,FALSE)</f>
        <v>Birgitt</v>
      </c>
    </row>
    <row r="6" spans="2:14" ht="15.75" thickBot="1" x14ac:dyDescent="0.3">
      <c r="B6" s="1"/>
    </row>
    <row r="7" spans="2:14" ht="21" customHeight="1" x14ac:dyDescent="0.25">
      <c r="B7" s="26"/>
      <c r="C7" s="21" t="str">
        <f>VLOOKUP(C15,'Liste des Logements'!3:1000,20,FALSE)</f>
        <v>Rue du Temple 1</v>
      </c>
    </row>
    <row r="8" spans="2:14" ht="21" customHeight="1" x14ac:dyDescent="0.25">
      <c r="B8" s="27" t="s">
        <v>3</v>
      </c>
      <c r="C8" s="20">
        <f>VLOOKUP(C15,'Liste des Logements'!3:1000,22,FALSE)</f>
        <v>75001</v>
      </c>
    </row>
    <row r="9" spans="2:14" ht="21" customHeight="1" thickBot="1" x14ac:dyDescent="0.3">
      <c r="B9" s="28"/>
      <c r="C9" s="16" t="str">
        <f>VLOOKUP(C15,'Liste des Logements'!3:1000,23,FALSE)</f>
        <v>Paris 5ème</v>
      </c>
    </row>
    <row r="10" spans="2:14" ht="15.75" thickBot="1" x14ac:dyDescent="0.3">
      <c r="B10" s="1"/>
      <c r="C10" s="7"/>
    </row>
    <row r="11" spans="2:14" ht="21" customHeight="1" x14ac:dyDescent="0.25">
      <c r="B11" s="6" t="s">
        <v>4</v>
      </c>
      <c r="C11" s="22"/>
    </row>
    <row r="12" spans="2:14" ht="21" customHeight="1" thickBot="1" x14ac:dyDescent="0.3">
      <c r="B12" s="2" t="s">
        <v>5</v>
      </c>
      <c r="C12" s="23"/>
    </row>
    <row r="13" spans="2:14" ht="15.75" thickBot="1" x14ac:dyDescent="0.3"/>
    <row r="14" spans="2:14" ht="36" customHeight="1" thickBot="1" x14ac:dyDescent="0.3">
      <c r="B14" s="29" t="s">
        <v>27</v>
      </c>
      <c r="C14" s="30"/>
      <c r="E14" s="31" t="s">
        <v>26</v>
      </c>
      <c r="F14" s="32"/>
      <c r="G14" s="32"/>
      <c r="H14" s="33"/>
    </row>
    <row r="15" spans="2:14" ht="21" customHeight="1" x14ac:dyDescent="0.25">
      <c r="B15" s="3" t="s">
        <v>46</v>
      </c>
      <c r="C15" s="38" t="s">
        <v>73</v>
      </c>
      <c r="E15" s="34"/>
      <c r="F15" s="34"/>
      <c r="G15" s="34"/>
      <c r="H15" s="34"/>
    </row>
    <row r="16" spans="2:14" ht="21" customHeight="1" x14ac:dyDescent="0.25">
      <c r="B16" s="27"/>
      <c r="C16" s="37" t="str">
        <f>VLOOKUP(C15,'Liste des Logements'!3:1000,2,FALSE)</f>
        <v>Case postale 1000</v>
      </c>
    </row>
    <row r="17" spans="2:3" ht="21" customHeight="1" x14ac:dyDescent="0.25">
      <c r="B17" s="27" t="s">
        <v>3</v>
      </c>
      <c r="C17" s="20">
        <f>VLOOKUP(C15,'Liste des Logements'!3:1000,4,FALSE)</f>
        <v>83990</v>
      </c>
    </row>
    <row r="18" spans="2:3" ht="15.75" thickBot="1" x14ac:dyDescent="0.3">
      <c r="B18" s="28"/>
      <c r="C18" s="16" t="str">
        <f>VLOOKUP(C15,'Liste des Logements'!3:1000,5,FALSE)</f>
        <v>Saint-Tropez</v>
      </c>
    </row>
    <row r="19" spans="2:3" ht="21" customHeight="1" thickBot="1" x14ac:dyDescent="0.3">
      <c r="B19" s="1"/>
    </row>
    <row r="20" spans="2:3" ht="15.75" thickBot="1" x14ac:dyDescent="0.3">
      <c r="B20" s="8" t="s">
        <v>6</v>
      </c>
      <c r="C20" s="19"/>
    </row>
    <row r="21" spans="2:3" ht="16.5" customHeight="1" thickBot="1" x14ac:dyDescent="0.3">
      <c r="B21" s="1"/>
    </row>
    <row r="22" spans="2:3" ht="63.75" thickBot="1" x14ac:dyDescent="0.3">
      <c r="B22" s="24" t="s">
        <v>7</v>
      </c>
      <c r="C22" s="25"/>
    </row>
    <row r="33" spans="9:9" x14ac:dyDescent="0.25">
      <c r="I33">
        <v>2</v>
      </c>
    </row>
  </sheetData>
  <dataValidations count="1">
    <dataValidation type="list" allowBlank="1" showInputMessage="1" showErrorMessage="1" sqref="C15" xr:uid="{21223C66-B148-4AB5-8EE6-415F45ACC001}">
      <formula1>Liste_Logements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E88497-4A0C-44F1-9EB5-1C9F122CE666}">
  <sheetPr codeName="Feuil7"/>
  <dimension ref="B1:P64"/>
  <sheetViews>
    <sheetView workbookViewId="0">
      <selection activeCell="R59" sqref="R59"/>
    </sheetView>
  </sheetViews>
  <sheetFormatPr baseColWidth="10" defaultRowHeight="15" x14ac:dyDescent="0.25"/>
  <cols>
    <col min="1" max="1" width="6" customWidth="1"/>
    <col min="2" max="2" width="9.85546875" bestFit="1" customWidth="1"/>
    <col min="3" max="3" width="3" bestFit="1" customWidth="1"/>
    <col min="4" max="4" width="12.85546875" customWidth="1"/>
    <col min="6" max="6" width="9.85546875" bestFit="1" customWidth="1"/>
    <col min="7" max="7" width="3" bestFit="1" customWidth="1"/>
    <col min="8" max="8" width="12.85546875" customWidth="1"/>
  </cols>
  <sheetData>
    <row r="1" spans="2:16" ht="22.9" customHeight="1" thickBot="1" x14ac:dyDescent="0.3"/>
    <row r="2" spans="2:16" ht="15.75" thickBot="1" x14ac:dyDescent="0.3">
      <c r="B2" s="72" t="s">
        <v>8</v>
      </c>
      <c r="C2" s="73"/>
      <c r="D2" s="74"/>
      <c r="F2" s="72" t="s">
        <v>16</v>
      </c>
      <c r="G2" s="73"/>
      <c r="H2" s="74"/>
      <c r="J2" s="72" t="s">
        <v>17</v>
      </c>
      <c r="K2" s="73"/>
      <c r="L2" s="74"/>
      <c r="N2" s="72" t="s">
        <v>18</v>
      </c>
      <c r="O2" s="73"/>
      <c r="P2" s="74"/>
    </row>
    <row r="3" spans="2:16" ht="8.25" customHeight="1" x14ac:dyDescent="0.25">
      <c r="B3" s="70" t="s">
        <v>9</v>
      </c>
      <c r="C3" s="75">
        <v>1</v>
      </c>
      <c r="D3" s="9"/>
      <c r="F3" s="70" t="s">
        <v>12</v>
      </c>
      <c r="G3" s="75">
        <v>1</v>
      </c>
      <c r="H3" s="9"/>
      <c r="J3" s="70" t="s">
        <v>14</v>
      </c>
      <c r="K3" s="71">
        <v>1</v>
      </c>
      <c r="L3" s="10"/>
      <c r="N3" s="70" t="s">
        <v>10</v>
      </c>
      <c r="O3" s="71">
        <v>1</v>
      </c>
      <c r="P3" s="10"/>
    </row>
    <row r="4" spans="2:16" ht="8.25" customHeight="1" x14ac:dyDescent="0.25">
      <c r="B4" s="56"/>
      <c r="C4" s="58"/>
      <c r="D4" s="10"/>
      <c r="F4" s="56"/>
      <c r="G4" s="58"/>
      <c r="H4" s="10"/>
      <c r="J4" s="56"/>
      <c r="K4" s="62"/>
      <c r="L4" s="10"/>
      <c r="N4" s="56"/>
      <c r="O4" s="62"/>
      <c r="P4" s="10"/>
    </row>
    <row r="5" spans="2:16" ht="8.25" customHeight="1" x14ac:dyDescent="0.25">
      <c r="B5" s="56" t="s">
        <v>10</v>
      </c>
      <c r="C5" s="58">
        <v>2</v>
      </c>
      <c r="D5" s="10"/>
      <c r="F5" s="56" t="s">
        <v>13</v>
      </c>
      <c r="G5" s="58">
        <v>2</v>
      </c>
      <c r="H5" s="10"/>
      <c r="J5" s="56" t="s">
        <v>15</v>
      </c>
      <c r="K5" s="62">
        <v>2</v>
      </c>
      <c r="L5" s="10"/>
      <c r="N5" s="56" t="s">
        <v>11</v>
      </c>
      <c r="O5" s="62">
        <v>2</v>
      </c>
      <c r="P5" s="10"/>
    </row>
    <row r="6" spans="2:16" ht="8.25" customHeight="1" x14ac:dyDescent="0.25">
      <c r="B6" s="56"/>
      <c r="C6" s="58"/>
      <c r="D6" s="10"/>
      <c r="F6" s="56"/>
      <c r="G6" s="58"/>
      <c r="H6" s="10"/>
      <c r="J6" s="56"/>
      <c r="K6" s="62"/>
      <c r="L6" s="10"/>
      <c r="N6" s="56"/>
      <c r="O6" s="62"/>
      <c r="P6" s="10"/>
    </row>
    <row r="7" spans="2:16" ht="8.25" customHeight="1" x14ac:dyDescent="0.25">
      <c r="B7" s="56" t="s">
        <v>11</v>
      </c>
      <c r="C7" s="58">
        <v>3</v>
      </c>
      <c r="D7" s="10"/>
      <c r="F7" s="64" t="s">
        <v>14</v>
      </c>
      <c r="G7" s="67">
        <v>3</v>
      </c>
      <c r="H7" s="10"/>
      <c r="J7" s="56" t="s">
        <v>9</v>
      </c>
      <c r="K7" s="62">
        <v>3</v>
      </c>
      <c r="L7" s="10"/>
      <c r="N7" s="56" t="s">
        <v>12</v>
      </c>
      <c r="O7" s="62">
        <v>3</v>
      </c>
      <c r="P7" s="10"/>
    </row>
    <row r="8" spans="2:16" ht="8.25" customHeight="1" x14ac:dyDescent="0.25">
      <c r="B8" s="56"/>
      <c r="C8" s="58"/>
      <c r="D8" s="10"/>
      <c r="F8" s="64"/>
      <c r="G8" s="67"/>
      <c r="H8" s="10"/>
      <c r="J8" s="56"/>
      <c r="K8" s="62"/>
      <c r="L8" s="10"/>
      <c r="N8" s="56"/>
      <c r="O8" s="62"/>
      <c r="P8" s="10"/>
    </row>
    <row r="9" spans="2:16" ht="8.25" customHeight="1" x14ac:dyDescent="0.25">
      <c r="B9" s="56" t="s">
        <v>12</v>
      </c>
      <c r="C9" s="58">
        <v>4</v>
      </c>
      <c r="D9" s="10"/>
      <c r="F9" s="64" t="s">
        <v>15</v>
      </c>
      <c r="G9" s="67">
        <v>4</v>
      </c>
      <c r="H9" s="10"/>
      <c r="J9" s="56" t="s">
        <v>10</v>
      </c>
      <c r="K9" s="62">
        <v>4</v>
      </c>
      <c r="L9" s="10"/>
      <c r="N9" s="56" t="s">
        <v>13</v>
      </c>
      <c r="O9" s="62">
        <v>4</v>
      </c>
      <c r="P9" s="10"/>
    </row>
    <row r="10" spans="2:16" ht="8.25" customHeight="1" x14ac:dyDescent="0.25">
      <c r="B10" s="56"/>
      <c r="C10" s="58"/>
      <c r="D10" s="10"/>
      <c r="F10" s="64"/>
      <c r="G10" s="67"/>
      <c r="H10" s="10"/>
      <c r="J10" s="56"/>
      <c r="K10" s="62"/>
      <c r="L10" s="10"/>
      <c r="N10" s="56"/>
      <c r="O10" s="62"/>
      <c r="P10" s="10"/>
    </row>
    <row r="11" spans="2:16" ht="8.25" customHeight="1" x14ac:dyDescent="0.25">
      <c r="B11" s="56" t="s">
        <v>13</v>
      </c>
      <c r="C11" s="58">
        <v>5</v>
      </c>
      <c r="D11" s="10"/>
      <c r="F11" s="56" t="s">
        <v>9</v>
      </c>
      <c r="G11" s="58">
        <v>5</v>
      </c>
      <c r="H11" s="10"/>
      <c r="J11" s="56" t="s">
        <v>11</v>
      </c>
      <c r="K11" s="62">
        <v>5</v>
      </c>
      <c r="L11" s="10"/>
      <c r="N11" s="64" t="s">
        <v>14</v>
      </c>
      <c r="O11" s="65">
        <v>5</v>
      </c>
      <c r="P11" s="10"/>
    </row>
    <row r="12" spans="2:16" ht="8.25" customHeight="1" x14ac:dyDescent="0.25">
      <c r="B12" s="56"/>
      <c r="C12" s="58"/>
      <c r="D12" s="10"/>
      <c r="F12" s="56"/>
      <c r="G12" s="58"/>
      <c r="H12" s="10"/>
      <c r="J12" s="56"/>
      <c r="K12" s="62"/>
      <c r="L12" s="10"/>
      <c r="N12" s="64"/>
      <c r="O12" s="65"/>
      <c r="P12" s="10"/>
    </row>
    <row r="13" spans="2:16" ht="8.25" customHeight="1" x14ac:dyDescent="0.25">
      <c r="B13" s="64" t="s">
        <v>14</v>
      </c>
      <c r="C13" s="67">
        <v>6</v>
      </c>
      <c r="D13" s="10"/>
      <c r="F13" s="56" t="s">
        <v>10</v>
      </c>
      <c r="G13" s="58">
        <v>6</v>
      </c>
      <c r="H13" s="10"/>
      <c r="J13" s="56" t="s">
        <v>12</v>
      </c>
      <c r="K13" s="62">
        <v>6</v>
      </c>
      <c r="L13" s="10"/>
      <c r="N13" s="64" t="s">
        <v>15</v>
      </c>
      <c r="O13" s="65">
        <v>6</v>
      </c>
      <c r="P13" s="10"/>
    </row>
    <row r="14" spans="2:16" ht="8.25" customHeight="1" x14ac:dyDescent="0.25">
      <c r="B14" s="64"/>
      <c r="C14" s="67"/>
      <c r="D14" s="10"/>
      <c r="F14" s="56"/>
      <c r="G14" s="58"/>
      <c r="H14" s="10"/>
      <c r="J14" s="56"/>
      <c r="K14" s="62"/>
      <c r="L14" s="10"/>
      <c r="N14" s="64"/>
      <c r="O14" s="65"/>
      <c r="P14" s="10"/>
    </row>
    <row r="15" spans="2:16" ht="8.25" customHeight="1" x14ac:dyDescent="0.25">
      <c r="B15" s="64" t="s">
        <v>15</v>
      </c>
      <c r="C15" s="67">
        <v>7</v>
      </c>
      <c r="D15" s="10"/>
      <c r="F15" s="56" t="s">
        <v>11</v>
      </c>
      <c r="G15" s="58">
        <v>7</v>
      </c>
      <c r="H15" s="10"/>
      <c r="J15" s="56" t="s">
        <v>13</v>
      </c>
      <c r="K15" s="62">
        <v>7</v>
      </c>
      <c r="L15" s="10"/>
      <c r="N15" s="56" t="s">
        <v>9</v>
      </c>
      <c r="O15" s="62">
        <v>7</v>
      </c>
      <c r="P15" s="10"/>
    </row>
    <row r="16" spans="2:16" ht="8.25" customHeight="1" x14ac:dyDescent="0.25">
      <c r="B16" s="64"/>
      <c r="C16" s="67"/>
      <c r="D16" s="10"/>
      <c r="F16" s="56"/>
      <c r="G16" s="58"/>
      <c r="H16" s="10"/>
      <c r="J16" s="56"/>
      <c r="K16" s="62"/>
      <c r="L16" s="10"/>
      <c r="N16" s="56"/>
      <c r="O16" s="62"/>
      <c r="P16" s="10"/>
    </row>
    <row r="17" spans="2:16" ht="8.25" customHeight="1" x14ac:dyDescent="0.25">
      <c r="B17" s="56" t="s">
        <v>9</v>
      </c>
      <c r="C17" s="58">
        <v>8</v>
      </c>
      <c r="D17" s="10"/>
      <c r="F17" s="56" t="s">
        <v>12</v>
      </c>
      <c r="G17" s="58">
        <v>8</v>
      </c>
      <c r="H17" s="10"/>
      <c r="J17" s="64" t="s">
        <v>14</v>
      </c>
      <c r="K17" s="65">
        <v>8</v>
      </c>
      <c r="L17" s="10"/>
      <c r="N17" s="56" t="s">
        <v>10</v>
      </c>
      <c r="O17" s="62">
        <v>8</v>
      </c>
      <c r="P17" s="10"/>
    </row>
    <row r="18" spans="2:16" ht="8.25" customHeight="1" x14ac:dyDescent="0.25">
      <c r="B18" s="56"/>
      <c r="C18" s="58"/>
      <c r="D18" s="10"/>
      <c r="F18" s="56"/>
      <c r="G18" s="58"/>
      <c r="H18" s="10"/>
      <c r="J18" s="64"/>
      <c r="K18" s="69"/>
      <c r="L18" s="10"/>
      <c r="N18" s="56"/>
      <c r="O18" s="61"/>
      <c r="P18" s="10"/>
    </row>
    <row r="19" spans="2:16" ht="8.25" customHeight="1" x14ac:dyDescent="0.25">
      <c r="B19" s="56" t="s">
        <v>10</v>
      </c>
      <c r="C19" s="58">
        <v>9</v>
      </c>
      <c r="D19" s="10"/>
      <c r="F19" s="56" t="s">
        <v>13</v>
      </c>
      <c r="G19" s="58">
        <v>9</v>
      </c>
      <c r="H19" s="10"/>
      <c r="J19" s="64" t="s">
        <v>15</v>
      </c>
      <c r="K19" s="69">
        <v>9</v>
      </c>
      <c r="L19" s="10"/>
      <c r="N19" s="56" t="s">
        <v>11</v>
      </c>
      <c r="O19" s="61">
        <v>9</v>
      </c>
      <c r="P19" s="10"/>
    </row>
    <row r="20" spans="2:16" ht="8.25" customHeight="1" x14ac:dyDescent="0.25">
      <c r="B20" s="56"/>
      <c r="C20" s="58"/>
      <c r="D20" s="10"/>
      <c r="F20" s="56"/>
      <c r="G20" s="58"/>
      <c r="H20" s="10"/>
      <c r="J20" s="64"/>
      <c r="K20" s="69"/>
      <c r="L20" s="10"/>
      <c r="N20" s="56"/>
      <c r="O20" s="61"/>
      <c r="P20" s="10"/>
    </row>
    <row r="21" spans="2:16" ht="8.25" customHeight="1" x14ac:dyDescent="0.25">
      <c r="B21" s="56" t="s">
        <v>11</v>
      </c>
      <c r="C21" s="58">
        <v>10</v>
      </c>
      <c r="D21" s="10"/>
      <c r="F21" s="64" t="s">
        <v>14</v>
      </c>
      <c r="G21" s="67">
        <v>10</v>
      </c>
      <c r="H21" s="10"/>
      <c r="J21" s="56" t="s">
        <v>9</v>
      </c>
      <c r="K21" s="61">
        <v>10</v>
      </c>
      <c r="L21" s="10"/>
      <c r="N21" s="56" t="s">
        <v>12</v>
      </c>
      <c r="O21" s="61">
        <v>10</v>
      </c>
      <c r="P21" s="10"/>
    </row>
    <row r="22" spans="2:16" ht="8.25" customHeight="1" x14ac:dyDescent="0.25">
      <c r="B22" s="56"/>
      <c r="C22" s="58"/>
      <c r="D22" s="10"/>
      <c r="F22" s="64"/>
      <c r="G22" s="67"/>
      <c r="H22" s="10"/>
      <c r="J22" s="56"/>
      <c r="K22" s="61"/>
      <c r="L22" s="10"/>
      <c r="N22" s="56"/>
      <c r="O22" s="61"/>
      <c r="P22" s="10"/>
    </row>
    <row r="23" spans="2:16" ht="8.25" customHeight="1" x14ac:dyDescent="0.25">
      <c r="B23" s="56" t="s">
        <v>12</v>
      </c>
      <c r="C23" s="58">
        <v>11</v>
      </c>
      <c r="D23" s="10"/>
      <c r="F23" s="64" t="s">
        <v>15</v>
      </c>
      <c r="G23" s="67">
        <v>11</v>
      </c>
      <c r="H23" s="10"/>
      <c r="J23" s="56" t="s">
        <v>10</v>
      </c>
      <c r="K23" s="61">
        <v>11</v>
      </c>
      <c r="L23" s="10"/>
      <c r="N23" s="56" t="s">
        <v>13</v>
      </c>
      <c r="O23" s="61">
        <v>11</v>
      </c>
      <c r="P23" s="10"/>
    </row>
    <row r="24" spans="2:16" ht="8.25" customHeight="1" x14ac:dyDescent="0.25">
      <c r="B24" s="56"/>
      <c r="C24" s="58"/>
      <c r="D24" s="10"/>
      <c r="F24" s="64"/>
      <c r="G24" s="67"/>
      <c r="H24" s="10"/>
      <c r="J24" s="56"/>
      <c r="K24" s="61"/>
      <c r="L24" s="10"/>
      <c r="N24" s="56"/>
      <c r="O24" s="61"/>
      <c r="P24" s="10"/>
    </row>
    <row r="25" spans="2:16" ht="8.25" customHeight="1" x14ac:dyDescent="0.25">
      <c r="B25" s="56" t="s">
        <v>13</v>
      </c>
      <c r="C25" s="58">
        <v>12</v>
      </c>
      <c r="D25" s="10"/>
      <c r="F25" s="56" t="s">
        <v>9</v>
      </c>
      <c r="G25" s="58">
        <v>12</v>
      </c>
      <c r="H25" s="10"/>
      <c r="J25" s="56" t="s">
        <v>11</v>
      </c>
      <c r="K25" s="61">
        <v>12</v>
      </c>
      <c r="L25" s="10"/>
      <c r="N25" s="64" t="s">
        <v>14</v>
      </c>
      <c r="O25" s="69">
        <v>12</v>
      </c>
      <c r="P25" s="10"/>
    </row>
    <row r="26" spans="2:16" ht="8.25" customHeight="1" x14ac:dyDescent="0.25">
      <c r="B26" s="56"/>
      <c r="C26" s="58"/>
      <c r="D26" s="10"/>
      <c r="F26" s="56"/>
      <c r="G26" s="58"/>
      <c r="H26" s="10"/>
      <c r="J26" s="56"/>
      <c r="K26" s="61"/>
      <c r="L26" s="10"/>
      <c r="N26" s="64"/>
      <c r="O26" s="69"/>
      <c r="P26" s="10"/>
    </row>
    <row r="27" spans="2:16" ht="8.25" customHeight="1" x14ac:dyDescent="0.25">
      <c r="B27" s="64" t="s">
        <v>14</v>
      </c>
      <c r="C27" s="67">
        <v>13</v>
      </c>
      <c r="D27" s="10"/>
      <c r="F27" s="56" t="s">
        <v>10</v>
      </c>
      <c r="G27" s="58">
        <v>13</v>
      </c>
      <c r="H27" s="10"/>
      <c r="J27" s="56" t="s">
        <v>12</v>
      </c>
      <c r="K27" s="61">
        <v>13</v>
      </c>
      <c r="L27" s="10"/>
      <c r="N27" s="64" t="s">
        <v>15</v>
      </c>
      <c r="O27" s="69">
        <v>13</v>
      </c>
      <c r="P27" s="10"/>
    </row>
    <row r="28" spans="2:16" ht="8.25" customHeight="1" x14ac:dyDescent="0.25">
      <c r="B28" s="64"/>
      <c r="C28" s="67"/>
      <c r="D28" s="10"/>
      <c r="F28" s="56"/>
      <c r="G28" s="58"/>
      <c r="H28" s="10"/>
      <c r="J28" s="56"/>
      <c r="K28" s="61"/>
      <c r="L28" s="10"/>
      <c r="N28" s="64"/>
      <c r="O28" s="69"/>
      <c r="P28" s="10"/>
    </row>
    <row r="29" spans="2:16" ht="8.25" customHeight="1" x14ac:dyDescent="0.25">
      <c r="B29" s="64" t="s">
        <v>15</v>
      </c>
      <c r="C29" s="67">
        <v>14</v>
      </c>
      <c r="D29" s="10"/>
      <c r="F29" s="56" t="s">
        <v>11</v>
      </c>
      <c r="G29" s="58">
        <v>14</v>
      </c>
      <c r="H29" s="10"/>
      <c r="J29" s="56" t="s">
        <v>13</v>
      </c>
      <c r="K29" s="61">
        <v>14</v>
      </c>
      <c r="L29" s="10"/>
      <c r="N29" s="56" t="s">
        <v>9</v>
      </c>
      <c r="O29" s="61">
        <v>14</v>
      </c>
      <c r="P29" s="10"/>
    </row>
    <row r="30" spans="2:16" ht="8.25" customHeight="1" x14ac:dyDescent="0.25">
      <c r="B30" s="64"/>
      <c r="C30" s="67"/>
      <c r="D30" s="10"/>
      <c r="F30" s="56"/>
      <c r="G30" s="58"/>
      <c r="H30" s="10"/>
      <c r="J30" s="56"/>
      <c r="K30" s="61"/>
      <c r="L30" s="10"/>
      <c r="N30" s="56"/>
      <c r="O30" s="61"/>
      <c r="P30" s="10"/>
    </row>
    <row r="31" spans="2:16" ht="8.25" customHeight="1" x14ac:dyDescent="0.25">
      <c r="B31" s="56" t="s">
        <v>9</v>
      </c>
      <c r="C31" s="58">
        <v>15</v>
      </c>
      <c r="D31" s="10"/>
      <c r="F31" s="56" t="s">
        <v>12</v>
      </c>
      <c r="G31" s="58">
        <v>15</v>
      </c>
      <c r="H31" s="10"/>
      <c r="J31" s="64" t="s">
        <v>14</v>
      </c>
      <c r="K31" s="69">
        <v>15</v>
      </c>
      <c r="L31" s="10"/>
      <c r="N31" s="56" t="s">
        <v>10</v>
      </c>
      <c r="O31" s="61">
        <v>15</v>
      </c>
      <c r="P31" s="10"/>
    </row>
    <row r="32" spans="2:16" ht="8.25" customHeight="1" x14ac:dyDescent="0.25">
      <c r="B32" s="56"/>
      <c r="C32" s="58"/>
      <c r="D32" s="10"/>
      <c r="F32" s="56"/>
      <c r="G32" s="58"/>
      <c r="H32" s="10"/>
      <c r="J32" s="64"/>
      <c r="K32" s="65"/>
      <c r="L32" s="10"/>
      <c r="N32" s="56"/>
      <c r="O32" s="62"/>
      <c r="P32" s="10"/>
    </row>
    <row r="33" spans="2:16" ht="8.25" customHeight="1" x14ac:dyDescent="0.25">
      <c r="B33" s="56" t="s">
        <v>10</v>
      </c>
      <c r="C33" s="58">
        <v>16</v>
      </c>
      <c r="D33" s="10"/>
      <c r="F33" s="56" t="s">
        <v>13</v>
      </c>
      <c r="G33" s="58">
        <v>16</v>
      </c>
      <c r="H33" s="10"/>
      <c r="J33" s="64" t="s">
        <v>15</v>
      </c>
      <c r="K33" s="65">
        <v>16</v>
      </c>
      <c r="L33" s="10"/>
      <c r="N33" s="56" t="s">
        <v>11</v>
      </c>
      <c r="O33" s="62">
        <v>16</v>
      </c>
      <c r="P33" s="10"/>
    </row>
    <row r="34" spans="2:16" ht="8.25" customHeight="1" x14ac:dyDescent="0.25">
      <c r="B34" s="56"/>
      <c r="C34" s="58"/>
      <c r="D34" s="10"/>
      <c r="F34" s="56"/>
      <c r="G34" s="58"/>
      <c r="H34" s="10"/>
      <c r="J34" s="64"/>
      <c r="K34" s="65"/>
      <c r="L34" s="10"/>
      <c r="N34" s="56"/>
      <c r="O34" s="62"/>
      <c r="P34" s="10"/>
    </row>
    <row r="35" spans="2:16" ht="8.25" customHeight="1" x14ac:dyDescent="0.25">
      <c r="B35" s="56" t="s">
        <v>11</v>
      </c>
      <c r="C35" s="58">
        <v>17</v>
      </c>
      <c r="D35" s="10"/>
      <c r="F35" s="64" t="s">
        <v>14</v>
      </c>
      <c r="G35" s="67">
        <v>17</v>
      </c>
      <c r="H35" s="10"/>
      <c r="J35" s="56" t="s">
        <v>9</v>
      </c>
      <c r="K35" s="62">
        <v>17</v>
      </c>
      <c r="L35" s="10"/>
      <c r="N35" s="56" t="s">
        <v>12</v>
      </c>
      <c r="O35" s="62">
        <v>17</v>
      </c>
      <c r="P35" s="10"/>
    </row>
    <row r="36" spans="2:16" ht="8.25" customHeight="1" x14ac:dyDescent="0.25">
      <c r="B36" s="56"/>
      <c r="C36" s="58"/>
      <c r="D36" s="10"/>
      <c r="F36" s="64"/>
      <c r="G36" s="67"/>
      <c r="H36" s="10"/>
      <c r="J36" s="56"/>
      <c r="K36" s="62"/>
      <c r="L36" s="10"/>
      <c r="N36" s="56"/>
      <c r="O36" s="62"/>
      <c r="P36" s="10"/>
    </row>
    <row r="37" spans="2:16" ht="8.25" customHeight="1" x14ac:dyDescent="0.25">
      <c r="B37" s="56" t="s">
        <v>12</v>
      </c>
      <c r="C37" s="58">
        <v>18</v>
      </c>
      <c r="D37" s="10"/>
      <c r="F37" s="64" t="s">
        <v>15</v>
      </c>
      <c r="G37" s="67">
        <v>18</v>
      </c>
      <c r="H37" s="10"/>
      <c r="J37" s="56" t="s">
        <v>10</v>
      </c>
      <c r="K37" s="62">
        <v>18</v>
      </c>
      <c r="L37" s="10"/>
      <c r="N37" s="56" t="s">
        <v>13</v>
      </c>
      <c r="O37" s="62">
        <v>18</v>
      </c>
      <c r="P37" s="10"/>
    </row>
    <row r="38" spans="2:16" ht="8.25" customHeight="1" x14ac:dyDescent="0.25">
      <c r="B38" s="56"/>
      <c r="C38" s="58"/>
      <c r="D38" s="10"/>
      <c r="F38" s="64"/>
      <c r="G38" s="67"/>
      <c r="H38" s="10"/>
      <c r="J38" s="56"/>
      <c r="K38" s="62"/>
      <c r="L38" s="10"/>
      <c r="N38" s="56"/>
      <c r="O38" s="62"/>
      <c r="P38" s="10"/>
    </row>
    <row r="39" spans="2:16" ht="8.25" customHeight="1" x14ac:dyDescent="0.25">
      <c r="B39" s="56" t="s">
        <v>13</v>
      </c>
      <c r="C39" s="58">
        <v>19</v>
      </c>
      <c r="D39" s="10"/>
      <c r="F39" s="56" t="s">
        <v>9</v>
      </c>
      <c r="G39" s="58">
        <v>19</v>
      </c>
      <c r="H39" s="10"/>
      <c r="J39" s="56" t="s">
        <v>11</v>
      </c>
      <c r="K39" s="62">
        <v>19</v>
      </c>
      <c r="L39" s="10"/>
      <c r="N39" s="64" t="s">
        <v>14</v>
      </c>
      <c r="O39" s="65">
        <v>19</v>
      </c>
      <c r="P39" s="10"/>
    </row>
    <row r="40" spans="2:16" ht="8.25" customHeight="1" x14ac:dyDescent="0.25">
      <c r="B40" s="56"/>
      <c r="C40" s="58"/>
      <c r="D40" s="10"/>
      <c r="F40" s="56"/>
      <c r="G40" s="58"/>
      <c r="H40" s="10"/>
      <c r="J40" s="56"/>
      <c r="K40" s="62"/>
      <c r="L40" s="10"/>
      <c r="N40" s="64"/>
      <c r="O40" s="65"/>
      <c r="P40" s="10"/>
    </row>
    <row r="41" spans="2:16" ht="8.25" customHeight="1" x14ac:dyDescent="0.25">
      <c r="B41" s="64" t="s">
        <v>14</v>
      </c>
      <c r="C41" s="67">
        <v>20</v>
      </c>
      <c r="D41" s="10"/>
      <c r="F41" s="56" t="s">
        <v>10</v>
      </c>
      <c r="G41" s="58">
        <v>20</v>
      </c>
      <c r="H41" s="10"/>
      <c r="J41" s="56" t="s">
        <v>12</v>
      </c>
      <c r="K41" s="62">
        <v>20</v>
      </c>
      <c r="L41" s="10"/>
      <c r="N41" s="64" t="s">
        <v>15</v>
      </c>
      <c r="O41" s="65">
        <v>20</v>
      </c>
      <c r="P41" s="10"/>
    </row>
    <row r="42" spans="2:16" ht="8.25" customHeight="1" x14ac:dyDescent="0.25">
      <c r="B42" s="64"/>
      <c r="C42" s="67"/>
      <c r="D42" s="10"/>
      <c r="F42" s="56"/>
      <c r="G42" s="58"/>
      <c r="H42" s="10"/>
      <c r="J42" s="56"/>
      <c r="K42" s="62"/>
      <c r="L42" s="10"/>
      <c r="N42" s="64"/>
      <c r="O42" s="65"/>
      <c r="P42" s="10"/>
    </row>
    <row r="43" spans="2:16" ht="8.25" customHeight="1" x14ac:dyDescent="0.25">
      <c r="B43" s="64" t="s">
        <v>15</v>
      </c>
      <c r="C43" s="67">
        <v>21</v>
      </c>
      <c r="D43" s="10"/>
      <c r="F43" s="56" t="s">
        <v>11</v>
      </c>
      <c r="G43" s="58">
        <v>21</v>
      </c>
      <c r="H43" s="10"/>
      <c r="J43" s="56" t="s">
        <v>13</v>
      </c>
      <c r="K43" s="62">
        <v>21</v>
      </c>
      <c r="L43" s="10"/>
      <c r="N43" s="56" t="s">
        <v>9</v>
      </c>
      <c r="O43" s="62">
        <v>21</v>
      </c>
      <c r="P43" s="10"/>
    </row>
    <row r="44" spans="2:16" ht="8.25" customHeight="1" x14ac:dyDescent="0.25">
      <c r="B44" s="64"/>
      <c r="C44" s="67"/>
      <c r="D44" s="10"/>
      <c r="F44" s="56"/>
      <c r="G44" s="58"/>
      <c r="H44" s="10"/>
      <c r="J44" s="56"/>
      <c r="K44" s="62"/>
      <c r="L44" s="10"/>
      <c r="N44" s="56"/>
      <c r="O44" s="62"/>
      <c r="P44" s="10"/>
    </row>
    <row r="45" spans="2:16" ht="8.25" customHeight="1" x14ac:dyDescent="0.25">
      <c r="B45" s="56" t="s">
        <v>9</v>
      </c>
      <c r="C45" s="58">
        <v>22</v>
      </c>
      <c r="D45" s="10"/>
      <c r="F45" s="56" t="s">
        <v>12</v>
      </c>
      <c r="G45" s="58">
        <v>22</v>
      </c>
      <c r="H45" s="10"/>
      <c r="J45" s="64" t="s">
        <v>14</v>
      </c>
      <c r="K45" s="65">
        <v>22</v>
      </c>
      <c r="L45" s="10"/>
      <c r="N45" s="56" t="s">
        <v>10</v>
      </c>
      <c r="O45" s="62">
        <v>22</v>
      </c>
      <c r="P45" s="10"/>
    </row>
    <row r="46" spans="2:16" ht="8.25" customHeight="1" x14ac:dyDescent="0.25">
      <c r="B46" s="56"/>
      <c r="C46" s="58"/>
      <c r="D46" s="10"/>
      <c r="F46" s="56"/>
      <c r="G46" s="58"/>
      <c r="H46" s="10"/>
      <c r="J46" s="64"/>
      <c r="K46" s="65"/>
      <c r="L46" s="10"/>
      <c r="N46" s="56"/>
      <c r="O46" s="62"/>
      <c r="P46" s="10"/>
    </row>
    <row r="47" spans="2:16" ht="8.25" customHeight="1" x14ac:dyDescent="0.25">
      <c r="B47" s="56" t="s">
        <v>10</v>
      </c>
      <c r="C47" s="58">
        <v>23</v>
      </c>
      <c r="D47" s="10"/>
      <c r="F47" s="56" t="s">
        <v>13</v>
      </c>
      <c r="G47" s="58">
        <v>23</v>
      </c>
      <c r="H47" s="10"/>
      <c r="J47" s="64" t="s">
        <v>15</v>
      </c>
      <c r="K47" s="65">
        <v>23</v>
      </c>
      <c r="L47" s="10"/>
      <c r="N47" s="56" t="s">
        <v>11</v>
      </c>
      <c r="O47" s="62">
        <v>23</v>
      </c>
      <c r="P47" s="10"/>
    </row>
    <row r="48" spans="2:16" ht="8.25" customHeight="1" x14ac:dyDescent="0.25">
      <c r="B48" s="56"/>
      <c r="C48" s="58"/>
      <c r="D48" s="10"/>
      <c r="F48" s="56"/>
      <c r="G48" s="58"/>
      <c r="H48" s="10"/>
      <c r="J48" s="64"/>
      <c r="K48" s="65"/>
      <c r="L48" s="10"/>
      <c r="N48" s="56"/>
      <c r="O48" s="62"/>
      <c r="P48" s="10"/>
    </row>
    <row r="49" spans="2:16" ht="8.25" customHeight="1" x14ac:dyDescent="0.25">
      <c r="B49" s="56" t="s">
        <v>11</v>
      </c>
      <c r="C49" s="58">
        <v>24</v>
      </c>
      <c r="D49" s="10"/>
      <c r="F49" s="64" t="s">
        <v>14</v>
      </c>
      <c r="G49" s="67">
        <v>24</v>
      </c>
      <c r="H49" s="10"/>
      <c r="J49" s="56" t="s">
        <v>9</v>
      </c>
      <c r="K49" s="62">
        <v>24</v>
      </c>
      <c r="L49" s="10"/>
      <c r="N49" s="56" t="s">
        <v>12</v>
      </c>
      <c r="O49" s="62">
        <v>24</v>
      </c>
      <c r="P49" s="10"/>
    </row>
    <row r="50" spans="2:16" ht="8.25" customHeight="1" x14ac:dyDescent="0.25">
      <c r="B50" s="56"/>
      <c r="C50" s="58"/>
      <c r="D50" s="10"/>
      <c r="F50" s="64"/>
      <c r="G50" s="68"/>
      <c r="H50" s="10"/>
      <c r="J50" s="56"/>
      <c r="K50" s="62"/>
      <c r="L50" s="10"/>
      <c r="N50" s="56"/>
      <c r="O50" s="62"/>
      <c r="P50" s="10"/>
    </row>
    <row r="51" spans="2:16" ht="8.25" customHeight="1" x14ac:dyDescent="0.25">
      <c r="B51" s="56" t="s">
        <v>12</v>
      </c>
      <c r="C51" s="58">
        <v>25</v>
      </c>
      <c r="D51" s="10"/>
      <c r="F51" s="64" t="s">
        <v>15</v>
      </c>
      <c r="G51" s="68">
        <v>25</v>
      </c>
      <c r="H51" s="10"/>
      <c r="J51" s="56" t="s">
        <v>10</v>
      </c>
      <c r="K51" s="62">
        <v>25</v>
      </c>
      <c r="L51" s="10"/>
      <c r="N51" s="56" t="s">
        <v>13</v>
      </c>
      <c r="O51" s="62">
        <v>25</v>
      </c>
      <c r="P51" s="10"/>
    </row>
    <row r="52" spans="2:16" ht="8.25" customHeight="1" x14ac:dyDescent="0.25">
      <c r="B52" s="56"/>
      <c r="C52" s="58"/>
      <c r="D52" s="10"/>
      <c r="F52" s="64"/>
      <c r="G52" s="68"/>
      <c r="H52" s="10"/>
      <c r="J52" s="56"/>
      <c r="K52" s="62"/>
      <c r="L52" s="10"/>
      <c r="N52" s="56"/>
      <c r="O52" s="62"/>
      <c r="P52" s="10"/>
    </row>
    <row r="53" spans="2:16" ht="8.25" customHeight="1" x14ac:dyDescent="0.25">
      <c r="B53" s="56" t="s">
        <v>13</v>
      </c>
      <c r="C53" s="58">
        <v>26</v>
      </c>
      <c r="D53" s="10"/>
      <c r="F53" s="56" t="s">
        <v>9</v>
      </c>
      <c r="G53" s="66">
        <v>26</v>
      </c>
      <c r="H53" s="10"/>
      <c r="J53" s="56" t="s">
        <v>11</v>
      </c>
      <c r="K53" s="62">
        <v>26</v>
      </c>
      <c r="L53" s="10"/>
      <c r="N53" s="64" t="s">
        <v>14</v>
      </c>
      <c r="O53" s="65">
        <v>26</v>
      </c>
      <c r="P53" s="10"/>
    </row>
    <row r="54" spans="2:16" ht="8.25" customHeight="1" x14ac:dyDescent="0.25">
      <c r="B54" s="56"/>
      <c r="C54" s="58"/>
      <c r="D54" s="10"/>
      <c r="F54" s="56"/>
      <c r="G54" s="66"/>
      <c r="H54" s="10"/>
      <c r="J54" s="56"/>
      <c r="K54" s="62"/>
      <c r="L54" s="10"/>
      <c r="N54" s="64"/>
      <c r="O54" s="65"/>
      <c r="P54" s="10"/>
    </row>
    <row r="55" spans="2:16" ht="8.25" customHeight="1" x14ac:dyDescent="0.25">
      <c r="B55" s="64" t="s">
        <v>14</v>
      </c>
      <c r="C55" s="67">
        <v>27</v>
      </c>
      <c r="D55" s="10"/>
      <c r="F55" s="56" t="s">
        <v>10</v>
      </c>
      <c r="G55" s="66">
        <v>27</v>
      </c>
      <c r="H55" s="10"/>
      <c r="J55" s="56" t="s">
        <v>12</v>
      </c>
      <c r="K55" s="62">
        <v>27</v>
      </c>
      <c r="L55" s="10"/>
      <c r="N55" s="64" t="s">
        <v>15</v>
      </c>
      <c r="O55" s="65">
        <v>27</v>
      </c>
      <c r="P55" s="10"/>
    </row>
    <row r="56" spans="2:16" ht="8.25" customHeight="1" x14ac:dyDescent="0.25">
      <c r="B56" s="64"/>
      <c r="C56" s="67"/>
      <c r="D56" s="10"/>
      <c r="F56" s="56"/>
      <c r="G56" s="66"/>
      <c r="H56" s="10"/>
      <c r="J56" s="56"/>
      <c r="K56" s="62"/>
      <c r="L56" s="10"/>
      <c r="N56" s="64"/>
      <c r="O56" s="65"/>
      <c r="P56" s="10"/>
    </row>
    <row r="57" spans="2:16" ht="8.25" customHeight="1" x14ac:dyDescent="0.25">
      <c r="B57" s="64" t="s">
        <v>15</v>
      </c>
      <c r="C57" s="67">
        <v>28</v>
      </c>
      <c r="D57" s="10"/>
      <c r="F57" s="56" t="s">
        <v>11</v>
      </c>
      <c r="G57" s="66">
        <v>28</v>
      </c>
      <c r="H57" s="10"/>
      <c r="J57" s="56" t="s">
        <v>13</v>
      </c>
      <c r="K57" s="62">
        <v>28</v>
      </c>
      <c r="L57" s="10"/>
      <c r="N57" s="56" t="s">
        <v>9</v>
      </c>
      <c r="O57" s="62">
        <v>28</v>
      </c>
      <c r="P57" s="10"/>
    </row>
    <row r="58" spans="2:16" ht="8.25" customHeight="1" x14ac:dyDescent="0.25">
      <c r="B58" s="64"/>
      <c r="C58" s="67"/>
      <c r="D58" s="10"/>
      <c r="F58" s="56"/>
      <c r="G58" s="66"/>
      <c r="H58" s="10"/>
      <c r="J58" s="56"/>
      <c r="K58" s="62"/>
      <c r="L58" s="10"/>
      <c r="N58" s="56"/>
      <c r="O58" s="62"/>
      <c r="P58" s="10"/>
    </row>
    <row r="59" spans="2:16" ht="8.25" customHeight="1" x14ac:dyDescent="0.25">
      <c r="B59" s="56" t="s">
        <v>9</v>
      </c>
      <c r="C59" s="58">
        <v>29</v>
      </c>
      <c r="D59" s="10"/>
      <c r="F59" s="56" t="s">
        <v>12</v>
      </c>
      <c r="G59" s="66">
        <v>29</v>
      </c>
      <c r="H59" s="10"/>
      <c r="J59" s="64" t="s">
        <v>14</v>
      </c>
      <c r="K59" s="65">
        <v>29</v>
      </c>
      <c r="L59" s="10"/>
      <c r="N59" s="56" t="s">
        <v>10</v>
      </c>
      <c r="O59" s="62">
        <v>29</v>
      </c>
      <c r="P59" s="10"/>
    </row>
    <row r="60" spans="2:16" ht="8.25" customHeight="1" x14ac:dyDescent="0.25">
      <c r="B60" s="56"/>
      <c r="C60" s="58"/>
      <c r="D60" s="10"/>
      <c r="F60" s="56"/>
      <c r="G60" s="66"/>
      <c r="H60" s="10"/>
      <c r="J60" s="64"/>
      <c r="K60" s="65"/>
      <c r="L60" s="10"/>
      <c r="N60" s="56"/>
      <c r="O60" s="62"/>
      <c r="P60" s="10"/>
    </row>
    <row r="61" spans="2:16" ht="8.25" customHeight="1" x14ac:dyDescent="0.25">
      <c r="B61" s="56" t="s">
        <v>10</v>
      </c>
      <c r="C61" s="58">
        <v>30</v>
      </c>
      <c r="D61" s="10"/>
      <c r="F61" s="56" t="s">
        <v>13</v>
      </c>
      <c r="G61" s="58">
        <v>30</v>
      </c>
      <c r="H61" s="10"/>
      <c r="J61" s="64" t="s">
        <v>15</v>
      </c>
      <c r="K61" s="65">
        <v>30</v>
      </c>
      <c r="L61" s="10"/>
      <c r="N61" s="56" t="s">
        <v>11</v>
      </c>
      <c r="O61" s="62">
        <v>30</v>
      </c>
      <c r="P61" s="10"/>
    </row>
    <row r="62" spans="2:16" ht="8.25" customHeight="1" thickBot="1" x14ac:dyDescent="0.3">
      <c r="B62" s="56"/>
      <c r="C62" s="58"/>
      <c r="D62" s="10"/>
      <c r="F62" s="57"/>
      <c r="G62" s="59"/>
      <c r="H62" s="11"/>
      <c r="J62" s="64"/>
      <c r="K62" s="65"/>
      <c r="L62" s="10"/>
      <c r="N62" s="56"/>
      <c r="O62" s="62"/>
      <c r="P62" s="10"/>
    </row>
    <row r="63" spans="2:16" ht="8.25" customHeight="1" x14ac:dyDescent="0.25">
      <c r="B63" s="56" t="s">
        <v>11</v>
      </c>
      <c r="C63" s="58">
        <v>31</v>
      </c>
      <c r="D63" s="10"/>
      <c r="F63" s="60"/>
      <c r="G63" s="61"/>
      <c r="J63" s="56" t="s">
        <v>9</v>
      </c>
      <c r="K63" s="58">
        <v>31</v>
      </c>
      <c r="L63" s="10"/>
      <c r="N63" s="56" t="s">
        <v>12</v>
      </c>
      <c r="O63" s="62">
        <v>31</v>
      </c>
      <c r="P63" s="10"/>
    </row>
    <row r="64" spans="2:16" ht="8.25" customHeight="1" thickBot="1" x14ac:dyDescent="0.3">
      <c r="B64" s="57"/>
      <c r="C64" s="59"/>
      <c r="D64" s="11"/>
      <c r="F64" s="60"/>
      <c r="G64" s="61"/>
      <c r="J64" s="57"/>
      <c r="K64" s="59"/>
      <c r="L64" s="11"/>
      <c r="N64" s="57"/>
      <c r="O64" s="63"/>
      <c r="P64" s="11"/>
    </row>
  </sheetData>
  <mergeCells count="252">
    <mergeCell ref="N3:N4"/>
    <mergeCell ref="O3:O4"/>
    <mergeCell ref="B5:B6"/>
    <mergeCell ref="C5:C6"/>
    <mergeCell ref="F5:F6"/>
    <mergeCell ref="G5:G6"/>
    <mergeCell ref="J5:J6"/>
    <mergeCell ref="K5:K6"/>
    <mergeCell ref="B2:D2"/>
    <mergeCell ref="F2:H2"/>
    <mergeCell ref="J2:L2"/>
    <mergeCell ref="N2:P2"/>
    <mergeCell ref="B3:B4"/>
    <mergeCell ref="C3:C4"/>
    <mergeCell ref="F3:F4"/>
    <mergeCell ref="G3:G4"/>
    <mergeCell ref="J3:J4"/>
    <mergeCell ref="K3:K4"/>
    <mergeCell ref="N5:N6"/>
    <mergeCell ref="O5:O6"/>
    <mergeCell ref="B7:B8"/>
    <mergeCell ref="C7:C8"/>
    <mergeCell ref="F7:F8"/>
    <mergeCell ref="G7:G8"/>
    <mergeCell ref="J7:J8"/>
    <mergeCell ref="K7:K8"/>
    <mergeCell ref="N7:N8"/>
    <mergeCell ref="O7:O8"/>
    <mergeCell ref="N9:N10"/>
    <mergeCell ref="O9:O10"/>
    <mergeCell ref="B11:B12"/>
    <mergeCell ref="C11:C12"/>
    <mergeCell ref="F11:F12"/>
    <mergeCell ref="G11:G12"/>
    <mergeCell ref="J11:J12"/>
    <mergeCell ref="K11:K12"/>
    <mergeCell ref="N11:N12"/>
    <mergeCell ref="O11:O12"/>
    <mergeCell ref="B9:B10"/>
    <mergeCell ref="C9:C10"/>
    <mergeCell ref="F9:F10"/>
    <mergeCell ref="G9:G10"/>
    <mergeCell ref="J9:J10"/>
    <mergeCell ref="K9:K10"/>
    <mergeCell ref="N13:N14"/>
    <mergeCell ref="O13:O14"/>
    <mergeCell ref="B15:B16"/>
    <mergeCell ref="C15:C16"/>
    <mergeCell ref="F15:F16"/>
    <mergeCell ref="G15:G16"/>
    <mergeCell ref="J15:J16"/>
    <mergeCell ref="K15:K16"/>
    <mergeCell ref="N15:N16"/>
    <mergeCell ref="O15:O16"/>
    <mergeCell ref="B13:B14"/>
    <mergeCell ref="C13:C14"/>
    <mergeCell ref="F13:F14"/>
    <mergeCell ref="G13:G14"/>
    <mergeCell ref="J13:J14"/>
    <mergeCell ref="K13:K14"/>
    <mergeCell ref="N17:N18"/>
    <mergeCell ref="O17:O18"/>
    <mergeCell ref="B19:B20"/>
    <mergeCell ref="C19:C20"/>
    <mergeCell ref="F19:F20"/>
    <mergeCell ref="G19:G20"/>
    <mergeCell ref="J19:J20"/>
    <mergeCell ref="K19:K20"/>
    <mergeCell ref="N19:N20"/>
    <mergeCell ref="B17:B18"/>
    <mergeCell ref="C17:C18"/>
    <mergeCell ref="F17:F18"/>
    <mergeCell ref="G17:G18"/>
    <mergeCell ref="J17:J18"/>
    <mergeCell ref="K17:K18"/>
    <mergeCell ref="O19:O20"/>
    <mergeCell ref="B21:B22"/>
    <mergeCell ref="C21:C22"/>
    <mergeCell ref="F21:F22"/>
    <mergeCell ref="G21:G22"/>
    <mergeCell ref="J21:J22"/>
    <mergeCell ref="K21:K22"/>
    <mergeCell ref="N21:N22"/>
    <mergeCell ref="O21:O22"/>
    <mergeCell ref="N23:N24"/>
    <mergeCell ref="O23:O24"/>
    <mergeCell ref="B25:B26"/>
    <mergeCell ref="C25:C26"/>
    <mergeCell ref="F25:F26"/>
    <mergeCell ref="G25:G26"/>
    <mergeCell ref="J25:J26"/>
    <mergeCell ref="K25:K26"/>
    <mergeCell ref="N25:N26"/>
    <mergeCell ref="O25:O26"/>
    <mergeCell ref="B23:B24"/>
    <mergeCell ref="C23:C24"/>
    <mergeCell ref="F23:F24"/>
    <mergeCell ref="G23:G24"/>
    <mergeCell ref="J23:J24"/>
    <mergeCell ref="K23:K24"/>
    <mergeCell ref="B27:B28"/>
    <mergeCell ref="C27:C28"/>
    <mergeCell ref="F27:F28"/>
    <mergeCell ref="G27:G28"/>
    <mergeCell ref="J27:J28"/>
    <mergeCell ref="K27:K28"/>
    <mergeCell ref="N27:N28"/>
    <mergeCell ref="O27:O28"/>
    <mergeCell ref="B29:B30"/>
    <mergeCell ref="O29:O30"/>
    <mergeCell ref="B31:B32"/>
    <mergeCell ref="C31:C32"/>
    <mergeCell ref="F31:F32"/>
    <mergeCell ref="G31:G32"/>
    <mergeCell ref="J31:J32"/>
    <mergeCell ref="K31:K32"/>
    <mergeCell ref="N31:N32"/>
    <mergeCell ref="O31:O32"/>
    <mergeCell ref="C29:C30"/>
    <mergeCell ref="F29:F30"/>
    <mergeCell ref="G29:G30"/>
    <mergeCell ref="J29:J30"/>
    <mergeCell ref="K29:K30"/>
    <mergeCell ref="N29:N30"/>
    <mergeCell ref="N33:N34"/>
    <mergeCell ref="O33:O34"/>
    <mergeCell ref="B35:B36"/>
    <mergeCell ref="C35:C36"/>
    <mergeCell ref="F35:F36"/>
    <mergeCell ref="G35:G36"/>
    <mergeCell ref="J35:J36"/>
    <mergeCell ref="K35:K36"/>
    <mergeCell ref="N35:N36"/>
    <mergeCell ref="O35:O36"/>
    <mergeCell ref="B33:B34"/>
    <mergeCell ref="C33:C34"/>
    <mergeCell ref="F33:F34"/>
    <mergeCell ref="G33:G34"/>
    <mergeCell ref="J33:J34"/>
    <mergeCell ref="K33:K34"/>
    <mergeCell ref="N37:N38"/>
    <mergeCell ref="O37:O38"/>
    <mergeCell ref="B39:B40"/>
    <mergeCell ref="C39:C40"/>
    <mergeCell ref="F39:F40"/>
    <mergeCell ref="G39:G40"/>
    <mergeCell ref="J39:J40"/>
    <mergeCell ref="K39:K40"/>
    <mergeCell ref="N39:N40"/>
    <mergeCell ref="O39:O40"/>
    <mergeCell ref="B37:B38"/>
    <mergeCell ref="C37:C38"/>
    <mergeCell ref="F37:F38"/>
    <mergeCell ref="G37:G38"/>
    <mergeCell ref="J37:J38"/>
    <mergeCell ref="K37:K38"/>
    <mergeCell ref="N41:N42"/>
    <mergeCell ref="O41:O42"/>
    <mergeCell ref="B43:B44"/>
    <mergeCell ref="C43:C44"/>
    <mergeCell ref="F43:F44"/>
    <mergeCell ref="G43:G44"/>
    <mergeCell ref="J43:J44"/>
    <mergeCell ref="K43:K44"/>
    <mergeCell ref="N43:N44"/>
    <mergeCell ref="O43:O44"/>
    <mergeCell ref="B41:B42"/>
    <mergeCell ref="C41:C42"/>
    <mergeCell ref="F41:F42"/>
    <mergeCell ref="G41:G42"/>
    <mergeCell ref="J41:J42"/>
    <mergeCell ref="K41:K42"/>
    <mergeCell ref="B45:B46"/>
    <mergeCell ref="C45:C46"/>
    <mergeCell ref="F45:F46"/>
    <mergeCell ref="G45:G46"/>
    <mergeCell ref="J45:J46"/>
    <mergeCell ref="K45:K46"/>
    <mergeCell ref="N45:N46"/>
    <mergeCell ref="O45:O46"/>
    <mergeCell ref="B47:B48"/>
    <mergeCell ref="O47:O48"/>
    <mergeCell ref="B49:B50"/>
    <mergeCell ref="C49:C50"/>
    <mergeCell ref="F49:F50"/>
    <mergeCell ref="G49:G50"/>
    <mergeCell ref="J49:J50"/>
    <mergeCell ref="K49:K50"/>
    <mergeCell ref="N49:N50"/>
    <mergeCell ref="O49:O50"/>
    <mergeCell ref="C47:C48"/>
    <mergeCell ref="F47:F48"/>
    <mergeCell ref="G47:G48"/>
    <mergeCell ref="J47:J48"/>
    <mergeCell ref="K47:K48"/>
    <mergeCell ref="N47:N48"/>
    <mergeCell ref="N51:N52"/>
    <mergeCell ref="O51:O52"/>
    <mergeCell ref="B53:B54"/>
    <mergeCell ref="C53:C54"/>
    <mergeCell ref="F53:F54"/>
    <mergeCell ref="G53:G54"/>
    <mergeCell ref="J53:J54"/>
    <mergeCell ref="K53:K54"/>
    <mergeCell ref="N53:N54"/>
    <mergeCell ref="O53:O54"/>
    <mergeCell ref="B51:B52"/>
    <mergeCell ref="C51:C52"/>
    <mergeCell ref="F51:F52"/>
    <mergeCell ref="G51:G52"/>
    <mergeCell ref="J51:J52"/>
    <mergeCell ref="K51:K52"/>
    <mergeCell ref="N55:N56"/>
    <mergeCell ref="O55:O56"/>
    <mergeCell ref="B57:B58"/>
    <mergeCell ref="C57:C58"/>
    <mergeCell ref="F57:F58"/>
    <mergeCell ref="G57:G58"/>
    <mergeCell ref="J57:J58"/>
    <mergeCell ref="K57:K58"/>
    <mergeCell ref="N57:N58"/>
    <mergeCell ref="O57:O58"/>
    <mergeCell ref="B55:B56"/>
    <mergeCell ref="C55:C56"/>
    <mergeCell ref="F55:F56"/>
    <mergeCell ref="G55:G56"/>
    <mergeCell ref="J55:J56"/>
    <mergeCell ref="K55:K56"/>
    <mergeCell ref="B63:B64"/>
    <mergeCell ref="C63:C64"/>
    <mergeCell ref="F63:F64"/>
    <mergeCell ref="G63:G64"/>
    <mergeCell ref="J63:J64"/>
    <mergeCell ref="K63:K64"/>
    <mergeCell ref="N63:N64"/>
    <mergeCell ref="O63:O64"/>
    <mergeCell ref="N59:N60"/>
    <mergeCell ref="O59:O60"/>
    <mergeCell ref="B61:B62"/>
    <mergeCell ref="C61:C62"/>
    <mergeCell ref="F61:F62"/>
    <mergeCell ref="G61:G62"/>
    <mergeCell ref="J61:J62"/>
    <mergeCell ref="K61:K62"/>
    <mergeCell ref="N61:N62"/>
    <mergeCell ref="B59:B60"/>
    <mergeCell ref="C59:C60"/>
    <mergeCell ref="F59:F60"/>
    <mergeCell ref="G59:G60"/>
    <mergeCell ref="J59:J60"/>
    <mergeCell ref="K59:K60"/>
    <mergeCell ref="O61:O6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2654A9-6B54-4301-8101-56B47294890A}">
  <sheetPr codeName="Feuil1"/>
  <dimension ref="A1:AW12"/>
  <sheetViews>
    <sheetView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1" sqref="S11"/>
    </sheetView>
  </sheetViews>
  <sheetFormatPr baseColWidth="10" defaultRowHeight="15" x14ac:dyDescent="0.25"/>
  <cols>
    <col min="1" max="1" width="22.85546875" customWidth="1"/>
    <col min="2" max="2" width="16.7109375" bestFit="1" customWidth="1"/>
    <col min="5" max="5" width="12.140625" bestFit="1" customWidth="1"/>
    <col min="6" max="6" width="11.42578125" customWidth="1"/>
    <col min="7" max="16" width="5.7109375" hidden="1" customWidth="1"/>
    <col min="20" max="20" width="15.7109375" bestFit="1" customWidth="1"/>
    <col min="21" max="23" width="14" customWidth="1"/>
    <col min="25" max="25" width="11.42578125" customWidth="1"/>
    <col min="26" max="35" width="5.7109375" hidden="1" customWidth="1"/>
    <col min="38" max="38" width="11.42578125" customWidth="1"/>
    <col min="39" max="48" width="5.7109375" hidden="1" customWidth="1"/>
  </cols>
  <sheetData>
    <row r="1" spans="1:49" s="43" customFormat="1" ht="19.5" thickBot="1" x14ac:dyDescent="0.35">
      <c r="A1" s="40" t="s">
        <v>44</v>
      </c>
      <c r="B1" s="39"/>
      <c r="C1" s="39"/>
      <c r="D1" s="39"/>
      <c r="E1" s="39"/>
      <c r="F1" s="41"/>
      <c r="G1" s="39"/>
      <c r="H1" s="39"/>
      <c r="I1" s="39"/>
      <c r="J1" s="39"/>
      <c r="K1" s="39"/>
      <c r="L1" s="39"/>
      <c r="M1" s="39"/>
      <c r="N1" s="39"/>
      <c r="O1" s="39"/>
      <c r="P1" s="41"/>
      <c r="Q1" s="40" t="s">
        <v>45</v>
      </c>
      <c r="R1" s="39"/>
      <c r="S1" s="39"/>
      <c r="T1" s="39"/>
      <c r="U1" s="39"/>
      <c r="V1" s="39"/>
      <c r="W1" s="39"/>
      <c r="X1" s="39"/>
      <c r="Y1" s="41"/>
      <c r="Z1" s="39"/>
      <c r="AA1" s="39"/>
      <c r="AB1" s="39"/>
      <c r="AC1" s="39"/>
      <c r="AD1" s="39"/>
      <c r="AE1" s="39"/>
      <c r="AF1" s="39"/>
      <c r="AG1" s="39"/>
      <c r="AH1" s="39"/>
      <c r="AI1" s="41"/>
      <c r="AJ1" s="40" t="s">
        <v>23</v>
      </c>
      <c r="AK1" s="39"/>
      <c r="AL1" s="41"/>
      <c r="AM1" s="39"/>
      <c r="AN1" s="39"/>
      <c r="AO1" s="39"/>
      <c r="AP1" s="39"/>
      <c r="AQ1" s="39"/>
      <c r="AR1" s="39"/>
      <c r="AS1" s="39"/>
      <c r="AT1" s="39"/>
      <c r="AU1" s="39"/>
      <c r="AV1" s="41"/>
      <c r="AW1" s="42"/>
    </row>
    <row r="2" spans="1:49" s="35" customFormat="1" ht="75.75" customHeight="1" x14ac:dyDescent="0.25">
      <c r="A2" s="44" t="s">
        <v>28</v>
      </c>
      <c r="B2" s="35" t="s">
        <v>29</v>
      </c>
      <c r="C2" s="35" t="s">
        <v>30</v>
      </c>
      <c r="D2" s="35" t="s">
        <v>31</v>
      </c>
      <c r="E2" s="35" t="s">
        <v>32</v>
      </c>
      <c r="F2" s="45" t="s">
        <v>33</v>
      </c>
      <c r="G2" s="36" t="s">
        <v>34</v>
      </c>
      <c r="H2" s="36" t="s">
        <v>35</v>
      </c>
      <c r="I2" s="36" t="s">
        <v>36</v>
      </c>
      <c r="J2" s="36" t="s">
        <v>37</v>
      </c>
      <c r="K2" s="36" t="s">
        <v>38</v>
      </c>
      <c r="L2" s="36" t="s">
        <v>39</v>
      </c>
      <c r="M2" s="36" t="s">
        <v>40</v>
      </c>
      <c r="N2" s="36" t="s">
        <v>41</v>
      </c>
      <c r="O2" s="36" t="s">
        <v>42</v>
      </c>
      <c r="P2" s="36" t="s">
        <v>43</v>
      </c>
      <c r="Q2" s="44" t="s">
        <v>0</v>
      </c>
      <c r="R2" s="35" t="s">
        <v>46</v>
      </c>
      <c r="S2" s="35" t="s">
        <v>47</v>
      </c>
      <c r="T2" s="35" t="s">
        <v>48</v>
      </c>
      <c r="U2" s="35" t="s">
        <v>49</v>
      </c>
      <c r="V2" s="35" t="s">
        <v>50</v>
      </c>
      <c r="W2" s="35" t="s">
        <v>51</v>
      </c>
      <c r="X2" s="35" t="s">
        <v>4</v>
      </c>
      <c r="Y2" s="45" t="s">
        <v>5</v>
      </c>
      <c r="Z2" s="36" t="s">
        <v>52</v>
      </c>
      <c r="AA2" s="36" t="s">
        <v>53</v>
      </c>
      <c r="AB2" s="36" t="s">
        <v>54</v>
      </c>
      <c r="AC2" s="36" t="s">
        <v>55</v>
      </c>
      <c r="AD2" s="36" t="s">
        <v>56</v>
      </c>
      <c r="AE2" s="36" t="s">
        <v>57</v>
      </c>
      <c r="AF2" s="36" t="s">
        <v>58</v>
      </c>
      <c r="AG2" s="36" t="s">
        <v>59</v>
      </c>
      <c r="AH2" s="36" t="s">
        <v>60</v>
      </c>
      <c r="AI2" s="36" t="s">
        <v>61</v>
      </c>
      <c r="AJ2" s="44" t="s">
        <v>62</v>
      </c>
      <c r="AK2" s="35" t="s">
        <v>20</v>
      </c>
      <c r="AL2" s="45" t="s">
        <v>21</v>
      </c>
      <c r="AM2" s="36" t="s">
        <v>63</v>
      </c>
      <c r="AN2" s="36" t="s">
        <v>64</v>
      </c>
      <c r="AO2" s="36" t="s">
        <v>65</v>
      </c>
      <c r="AP2" s="36" t="s">
        <v>66</v>
      </c>
      <c r="AQ2" s="36" t="s">
        <v>67</v>
      </c>
      <c r="AR2" s="36" t="s">
        <v>68</v>
      </c>
      <c r="AS2" s="36" t="s">
        <v>69</v>
      </c>
      <c r="AT2" s="36" t="s">
        <v>70</v>
      </c>
      <c r="AU2" s="36" t="s">
        <v>71</v>
      </c>
      <c r="AV2" s="36" t="s">
        <v>72</v>
      </c>
    </row>
    <row r="3" spans="1:49" x14ac:dyDescent="0.25">
      <c r="A3" s="1" t="s">
        <v>73</v>
      </c>
      <c r="B3" t="s">
        <v>76</v>
      </c>
      <c r="D3">
        <v>83990</v>
      </c>
      <c r="E3" t="s">
        <v>82</v>
      </c>
      <c r="F3" s="46" t="s">
        <v>130</v>
      </c>
      <c r="Q3" s="1"/>
      <c r="R3" t="s">
        <v>85</v>
      </c>
      <c r="S3" t="s">
        <v>94</v>
      </c>
      <c r="T3" t="s">
        <v>86</v>
      </c>
      <c r="V3">
        <v>75001</v>
      </c>
      <c r="W3" t="s">
        <v>97</v>
      </c>
      <c r="Y3" s="46"/>
      <c r="AJ3" s="1">
        <v>10</v>
      </c>
      <c r="AK3">
        <v>11</v>
      </c>
      <c r="AL3" s="46">
        <v>12</v>
      </c>
    </row>
    <row r="4" spans="1:49" x14ac:dyDescent="0.25">
      <c r="A4" s="1" t="s">
        <v>74</v>
      </c>
      <c r="B4" t="s">
        <v>77</v>
      </c>
      <c r="D4">
        <v>3961</v>
      </c>
      <c r="E4" t="s">
        <v>80</v>
      </c>
      <c r="F4" s="46" t="s">
        <v>133</v>
      </c>
      <c r="Q4" s="1"/>
      <c r="R4" t="s">
        <v>91</v>
      </c>
      <c r="S4" t="s">
        <v>90</v>
      </c>
      <c r="T4" t="s">
        <v>87</v>
      </c>
      <c r="V4">
        <v>75002</v>
      </c>
      <c r="W4" t="s">
        <v>98</v>
      </c>
      <c r="Y4" s="46"/>
      <c r="AJ4" s="1">
        <f>AJ3+10</f>
        <v>20</v>
      </c>
      <c r="AK4">
        <f t="shared" ref="AK4:AL4" si="0">AK3+10</f>
        <v>21</v>
      </c>
      <c r="AL4" s="46">
        <f t="shared" si="0"/>
        <v>22</v>
      </c>
    </row>
    <row r="5" spans="1:49" x14ac:dyDescent="0.25">
      <c r="A5" s="1" t="s">
        <v>84</v>
      </c>
      <c r="B5" t="s">
        <v>78</v>
      </c>
      <c r="D5">
        <v>93460</v>
      </c>
      <c r="E5" t="s">
        <v>81</v>
      </c>
      <c r="F5" s="46" t="s">
        <v>131</v>
      </c>
      <c r="Q5" s="1"/>
      <c r="R5" t="s">
        <v>92</v>
      </c>
      <c r="S5" t="s">
        <v>93</v>
      </c>
      <c r="T5" t="s">
        <v>88</v>
      </c>
      <c r="V5">
        <v>75003</v>
      </c>
      <c r="W5" t="s">
        <v>99</v>
      </c>
      <c r="Y5" s="46"/>
      <c r="AJ5" s="1">
        <f t="shared" ref="AJ5:AJ6" si="1">AJ4+10</f>
        <v>30</v>
      </c>
      <c r="AK5">
        <f t="shared" ref="AK5:AK6" si="2">AK4+10</f>
        <v>31</v>
      </c>
      <c r="AL5" s="46">
        <f t="shared" ref="AL5:AL6" si="3">AL4+10</f>
        <v>32</v>
      </c>
    </row>
    <row r="6" spans="1:49" x14ac:dyDescent="0.25">
      <c r="A6" s="1" t="s">
        <v>75</v>
      </c>
      <c r="B6" t="s">
        <v>79</v>
      </c>
      <c r="D6">
        <v>41700</v>
      </c>
      <c r="E6" t="s">
        <v>83</v>
      </c>
      <c r="F6" s="46" t="s">
        <v>132</v>
      </c>
      <c r="Q6" s="1"/>
      <c r="R6" t="s">
        <v>96</v>
      </c>
      <c r="S6" t="s">
        <v>95</v>
      </c>
      <c r="T6" t="s">
        <v>89</v>
      </c>
      <c r="V6">
        <v>75004</v>
      </c>
      <c r="W6" t="s">
        <v>100</v>
      </c>
      <c r="Y6" s="46"/>
      <c r="AJ6" s="1">
        <f t="shared" si="1"/>
        <v>40</v>
      </c>
      <c r="AK6">
        <f t="shared" si="2"/>
        <v>41</v>
      </c>
      <c r="AL6" s="46">
        <f t="shared" si="3"/>
        <v>42</v>
      </c>
    </row>
    <row r="7" spans="1:49" x14ac:dyDescent="0.25">
      <c r="A7" s="1"/>
      <c r="F7" s="46"/>
      <c r="Q7" s="1"/>
      <c r="Y7" s="46"/>
      <c r="AJ7" s="1"/>
      <c r="AL7" s="46"/>
    </row>
    <row r="8" spans="1:49" x14ac:dyDescent="0.25">
      <c r="A8" s="1"/>
      <c r="F8" s="46"/>
      <c r="Q8" s="1"/>
      <c r="Y8" s="46"/>
      <c r="AJ8" s="1"/>
      <c r="AL8" s="46"/>
    </row>
    <row r="9" spans="1:49" x14ac:dyDescent="0.25">
      <c r="A9" s="1"/>
      <c r="F9" s="46"/>
      <c r="Q9" s="1"/>
      <c r="Y9" s="46"/>
      <c r="AJ9" s="1"/>
      <c r="AL9" s="46"/>
    </row>
    <row r="10" spans="1:49" x14ac:dyDescent="0.25">
      <c r="A10" s="1"/>
      <c r="F10" s="46"/>
      <c r="Q10" s="1"/>
      <c r="Y10" s="46"/>
      <c r="AJ10" s="1"/>
      <c r="AL10" s="46"/>
    </row>
    <row r="11" spans="1:49" x14ac:dyDescent="0.25">
      <c r="A11" s="1"/>
      <c r="F11" s="46"/>
      <c r="Q11" s="1"/>
      <c r="Y11" s="46"/>
      <c r="AJ11" s="1"/>
      <c r="AL11" s="46"/>
    </row>
    <row r="12" spans="1:49" x14ac:dyDescent="0.25">
      <c r="A12" s="1"/>
      <c r="F12" s="46"/>
      <c r="Q12" s="1"/>
      <c r="Y12" s="46"/>
      <c r="AJ12" s="1"/>
      <c r="AL12" s="46"/>
    </row>
  </sheetData>
  <phoneticPr fontId="5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BD60D-113A-41B1-9A8D-80C408515E82}">
  <dimension ref="A1:Y12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Y12" sqref="Y12"/>
    </sheetView>
  </sheetViews>
  <sheetFormatPr baseColWidth="10" defaultRowHeight="15" x14ac:dyDescent="0.25"/>
  <cols>
    <col min="3" max="3" width="16.7109375" bestFit="1" customWidth="1"/>
    <col min="4" max="5" width="14" customWidth="1"/>
    <col min="6" max="6" width="14.85546875" bestFit="1" customWidth="1"/>
    <col min="8" max="8" width="11.42578125" customWidth="1"/>
    <col min="9" max="18" width="5.7109375" hidden="1" customWidth="1"/>
    <col min="25" max="25" width="13.7109375" bestFit="1" customWidth="1"/>
  </cols>
  <sheetData>
    <row r="1" spans="1:25" s="43" customFormat="1" ht="19.5" thickBot="1" x14ac:dyDescent="0.35">
      <c r="A1" s="39"/>
      <c r="B1" s="39"/>
      <c r="C1" s="39"/>
      <c r="D1" s="39"/>
      <c r="E1" s="39"/>
      <c r="F1" s="39"/>
      <c r="G1" s="39"/>
      <c r="H1" s="41"/>
      <c r="I1" s="39"/>
      <c r="J1" s="39"/>
      <c r="K1" s="39"/>
      <c r="L1" s="39"/>
      <c r="M1" s="39"/>
      <c r="N1" s="39"/>
      <c r="O1" s="39"/>
      <c r="P1" s="39"/>
      <c r="Q1" s="39"/>
      <c r="R1" s="39"/>
      <c r="S1" s="47" t="s">
        <v>121</v>
      </c>
      <c r="T1" s="48"/>
      <c r="U1" s="49"/>
      <c r="V1" s="76" t="s">
        <v>124</v>
      </c>
      <c r="W1" s="77"/>
      <c r="X1" s="78"/>
      <c r="Y1" s="43" t="s">
        <v>127</v>
      </c>
    </row>
    <row r="2" spans="1:25" s="35" customFormat="1" ht="75.75" customHeight="1" x14ac:dyDescent="0.25">
      <c r="A2" s="35" t="s">
        <v>46</v>
      </c>
      <c r="B2" s="35" t="s">
        <v>47</v>
      </c>
      <c r="C2" s="35" t="s">
        <v>48</v>
      </c>
      <c r="D2" s="35" t="s">
        <v>49</v>
      </c>
      <c r="E2" s="35" t="s">
        <v>50</v>
      </c>
      <c r="F2" s="35" t="s">
        <v>51</v>
      </c>
      <c r="G2" s="35" t="s">
        <v>4</v>
      </c>
      <c r="H2" s="45" t="s">
        <v>5</v>
      </c>
      <c r="I2" s="36" t="s">
        <v>52</v>
      </c>
      <c r="J2" s="36" t="s">
        <v>53</v>
      </c>
      <c r="K2" s="36" t="s">
        <v>54</v>
      </c>
      <c r="L2" s="36" t="s">
        <v>55</v>
      </c>
      <c r="M2" s="36" t="s">
        <v>56</v>
      </c>
      <c r="N2" s="36" t="s">
        <v>57</v>
      </c>
      <c r="O2" s="36" t="s">
        <v>58</v>
      </c>
      <c r="P2" s="36" t="s">
        <v>59</v>
      </c>
      <c r="Q2" s="36" t="s">
        <v>60</v>
      </c>
      <c r="R2" s="36" t="s">
        <v>61</v>
      </c>
      <c r="S2" s="44" t="s">
        <v>44</v>
      </c>
      <c r="T2" s="35" t="s">
        <v>122</v>
      </c>
      <c r="U2" s="45" t="s">
        <v>123</v>
      </c>
      <c r="V2" s="44" t="s">
        <v>125</v>
      </c>
      <c r="W2" s="35" t="s">
        <v>20</v>
      </c>
      <c r="X2" s="45" t="s">
        <v>126</v>
      </c>
    </row>
    <row r="3" spans="1:25" x14ac:dyDescent="0.25">
      <c r="A3" t="s">
        <v>101</v>
      </c>
      <c r="B3" t="s">
        <v>105</v>
      </c>
      <c r="C3" t="s">
        <v>115</v>
      </c>
      <c r="E3">
        <v>25280</v>
      </c>
      <c r="F3" t="s">
        <v>111</v>
      </c>
      <c r="H3" s="46"/>
      <c r="S3" s="50" t="s">
        <v>84</v>
      </c>
      <c r="T3" s="51">
        <v>45108</v>
      </c>
      <c r="U3" s="52">
        <v>45139</v>
      </c>
      <c r="V3" s="1">
        <f>VLOOKUP(S3,'Liste des Logements'!3:1000,36,FALSE)</f>
        <v>30</v>
      </c>
      <c r="W3">
        <f>VLOOKUP(S3,'Liste des Logements'!3:1000,37,FALSE)</f>
        <v>31</v>
      </c>
      <c r="X3" s="46">
        <f>VLOOKUP(S3,'Liste des Logements'!3:1000,38,FALSE)</f>
        <v>32</v>
      </c>
      <c r="Y3" t="s">
        <v>128</v>
      </c>
    </row>
    <row r="4" spans="1:25" x14ac:dyDescent="0.25">
      <c r="A4" t="s">
        <v>102</v>
      </c>
      <c r="B4" t="s">
        <v>106</v>
      </c>
      <c r="C4" t="s">
        <v>116</v>
      </c>
      <c r="E4">
        <v>25470</v>
      </c>
      <c r="F4" t="s">
        <v>112</v>
      </c>
      <c r="H4" s="46"/>
      <c r="S4" s="50" t="s">
        <v>74</v>
      </c>
      <c r="U4" s="46"/>
      <c r="V4" s="1">
        <f>VLOOKUP(S4,'Liste des Logements'!3:1000,36,FALSE)</f>
        <v>20</v>
      </c>
      <c r="W4">
        <f>VLOOKUP(S4,'Liste des Logements'!3:1000,37,FALSE)</f>
        <v>21</v>
      </c>
      <c r="X4" s="46">
        <f>VLOOKUP(S4,'Liste des Logements'!3:1000,38,FALSE)</f>
        <v>22</v>
      </c>
      <c r="Y4" t="s">
        <v>128</v>
      </c>
    </row>
    <row r="5" spans="1:25" x14ac:dyDescent="0.25">
      <c r="A5" t="s">
        <v>103</v>
      </c>
      <c r="B5" t="s">
        <v>107</v>
      </c>
      <c r="C5" t="s">
        <v>117</v>
      </c>
      <c r="E5">
        <v>25470</v>
      </c>
      <c r="F5" t="s">
        <v>113</v>
      </c>
      <c r="H5" s="46"/>
      <c r="S5" s="50" t="s">
        <v>84</v>
      </c>
      <c r="U5" s="46"/>
      <c r="V5" s="1">
        <f>VLOOKUP(S5,'Liste des Logements'!3:1000,36,FALSE)</f>
        <v>30</v>
      </c>
      <c r="W5">
        <f>VLOOKUP(S5,'Liste des Logements'!3:1000,37,FALSE)</f>
        <v>31</v>
      </c>
      <c r="X5" s="46">
        <f>VLOOKUP(S5,'Liste des Logements'!3:1000,38,FALSE)</f>
        <v>32</v>
      </c>
      <c r="Y5" t="s">
        <v>129</v>
      </c>
    </row>
    <row r="6" spans="1:25" x14ac:dyDescent="0.25">
      <c r="A6" t="s">
        <v>104</v>
      </c>
      <c r="B6" t="s">
        <v>108</v>
      </c>
      <c r="C6" t="s">
        <v>118</v>
      </c>
      <c r="E6">
        <v>25470</v>
      </c>
      <c r="F6" t="s">
        <v>114</v>
      </c>
      <c r="H6" s="46"/>
      <c r="S6" s="50" t="s">
        <v>75</v>
      </c>
      <c r="U6" s="46"/>
      <c r="V6" s="1">
        <f>VLOOKUP(S6,'Liste des Logements'!3:1000,36,FALSE)</f>
        <v>40</v>
      </c>
      <c r="W6">
        <f>VLOOKUP(S6,'Liste des Logements'!3:1000,37,FALSE)</f>
        <v>41</v>
      </c>
      <c r="X6" s="46">
        <f>VLOOKUP(S6,'Liste des Logements'!3:1000,38,FALSE)</f>
        <v>42</v>
      </c>
      <c r="Y6" t="s">
        <v>129</v>
      </c>
    </row>
    <row r="7" spans="1:25" x14ac:dyDescent="0.25">
      <c r="A7" t="s">
        <v>110</v>
      </c>
      <c r="B7" t="s">
        <v>109</v>
      </c>
      <c r="C7" t="s">
        <v>119</v>
      </c>
      <c r="E7">
        <v>25470</v>
      </c>
      <c r="F7" t="s">
        <v>120</v>
      </c>
      <c r="H7" s="46"/>
      <c r="S7" s="50" t="s">
        <v>73</v>
      </c>
      <c r="U7" s="46"/>
      <c r="V7" s="1">
        <f>VLOOKUP(S7,'Liste des Logements'!3:1000,36,FALSE)</f>
        <v>10</v>
      </c>
      <c r="W7">
        <f>VLOOKUP(S7,'Liste des Logements'!3:1000,37,FALSE)</f>
        <v>11</v>
      </c>
      <c r="X7" s="46">
        <f>VLOOKUP(S7,'Liste des Logements'!3:1000,38,FALSE)</f>
        <v>12</v>
      </c>
      <c r="Y7" t="s">
        <v>128</v>
      </c>
    </row>
    <row r="8" spans="1:25" x14ac:dyDescent="0.25">
      <c r="H8" s="46"/>
      <c r="S8" s="1"/>
      <c r="U8" s="46"/>
      <c r="V8" s="1"/>
      <c r="X8" s="46"/>
    </row>
    <row r="9" spans="1:25" x14ac:dyDescent="0.25">
      <c r="H9" s="46"/>
      <c r="S9" s="1"/>
      <c r="U9" s="46"/>
      <c r="V9" s="1"/>
      <c r="X9" s="46"/>
    </row>
    <row r="10" spans="1:25" x14ac:dyDescent="0.25">
      <c r="H10" s="46"/>
      <c r="S10" s="1"/>
      <c r="U10" s="46"/>
      <c r="V10" s="1"/>
      <c r="X10" s="46"/>
    </row>
    <row r="11" spans="1:25" ht="15.75" thickBot="1" x14ac:dyDescent="0.3">
      <c r="H11" s="46"/>
      <c r="S11" s="1"/>
      <c r="U11" s="46"/>
      <c r="V11" s="53"/>
      <c r="W11" s="54"/>
      <c r="X11" s="55"/>
    </row>
    <row r="12" spans="1:25" ht="15.75" thickBot="1" x14ac:dyDescent="0.3">
      <c r="H12" s="46"/>
      <c r="S12" s="53"/>
      <c r="T12" s="54"/>
      <c r="U12" s="55"/>
    </row>
  </sheetData>
  <mergeCells count="1">
    <mergeCell ref="V1:X1"/>
  </mergeCells>
  <phoneticPr fontId="5" type="noConversion"/>
  <conditionalFormatting sqref="Y3:Y7">
    <cfRule type="containsText" dxfId="1" priority="2" operator="containsText" text="oui">
      <formula>NOT(ISERROR(SEARCH("oui",Y3)))</formula>
    </cfRule>
    <cfRule type="containsText" dxfId="0" priority="1" operator="containsText" text="non">
      <formula>NOT(ISERROR(SEARCH("non",Y3)))</formula>
    </cfRule>
  </conditionalFormatting>
  <dataValidations disablePrompts="1" count="1">
    <dataValidation type="list" allowBlank="1" showInputMessage="1" showErrorMessage="1" sqref="S3:S7" xr:uid="{F96F9DDB-63A7-4809-BB20-6EC20E2DBBA2}">
      <formula1>Liste_Logements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2D417002976A342BEE48B5CE5933843" ma:contentTypeVersion="0" ma:contentTypeDescription="Crée un document." ma:contentTypeScope="" ma:versionID="40a498e070b4d1a38d8e070a4f267e2c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5825837400191c2fd925184b996203c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0E93D80-1862-4205-9C0A-8A6821F001C6}">
  <ds:schemaRefs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E18CBB31-30D6-4C97-896F-FB5D596A1D5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DF75D79-0AD6-4979-A8AF-B9F9CD90F88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Planning</vt:lpstr>
      <vt:lpstr>Liste des Logements</vt:lpstr>
      <vt:lpstr>Liste des Locataires</vt:lpstr>
      <vt:lpstr>Liste_Logements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VALETTE</dc:creator>
  <cp:lastModifiedBy>Anthony VALETTE</cp:lastModifiedBy>
  <dcterms:created xsi:type="dcterms:W3CDTF">2023-05-22T10:55:09Z</dcterms:created>
  <dcterms:modified xsi:type="dcterms:W3CDTF">2023-06-07T10:36:36Z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0x010100E2D417002976A342BEE48B5CE5933843</vt:lpwstr>
  </property>
</Properties>
</file>