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S:\UTILISATEURS\NENAD\ISO 9001 Version 2015\2)  Commercial-achats- logistique\00  Commercial\Xavier\Xavier\"/>
    </mc:Choice>
  </mc:AlternateContent>
  <xr:revisionPtr revIDLastSave="0" documentId="13_ncr:1_{A4EEAE2D-7996-48C3-8ACF-9716ED61C88E}" xr6:coauthVersionLast="47" xr6:coauthVersionMax="47" xr10:uidLastSave="{00000000-0000-0000-0000-000000000000}"/>
  <bookViews>
    <workbookView xWindow="-120" yWindow="-120" windowWidth="29040" windowHeight="15840" firstSheet="1" activeTab="3" xr2:uid="{00000000-000D-0000-FFFF-FFFF00000000}"/>
  </bookViews>
  <sheets>
    <sheet name="Trame BDC" sheetId="5" state="hidden" r:id="rId1"/>
    <sheet name="BDD" sheetId="1" r:id="rId2"/>
    <sheet name="Bon de cmd" sheetId="3" r:id="rId3"/>
    <sheet name="Suivi coûts outillage" sheetId="7" r:id="rId4"/>
    <sheet name="BDC avec bordure" sheetId="6" state="hidden" r:id="rId5"/>
  </sheets>
  <externalReferences>
    <externalReference r:id="rId6"/>
  </externalReferences>
  <definedNames>
    <definedName name="_xlnm.Print_Area" localSheetId="4">'BDC avec bordure'!$A$1:$K$43</definedName>
    <definedName name="_xlnm.Print_Area" localSheetId="2">'Bon de cmd'!$B$1:$H$42</definedName>
    <definedName name="_xlnm.Print_Area" localSheetId="0">'Trame BDC'!$B$1:$H$41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3" l="1"/>
  <c r="E13" i="3"/>
  <c r="E12" i="3"/>
  <c r="E11" i="3"/>
  <c r="E10" i="3"/>
  <c r="N2" i="3" l="1"/>
  <c r="N3" i="3" s="1"/>
  <c r="N4" i="3" s="1"/>
  <c r="F7" i="3" l="1"/>
  <c r="B19" i="3" l="1"/>
  <c r="C19" i="3"/>
  <c r="D21" i="3"/>
  <c r="E21" i="3" s="1"/>
  <c r="D22" i="3"/>
  <c r="E22" i="3" s="1"/>
  <c r="D23" i="3"/>
  <c r="E23" i="3" s="1"/>
  <c r="D24" i="3"/>
  <c r="E24" i="3" s="1"/>
  <c r="D25" i="3"/>
  <c r="E25" i="3" s="1"/>
  <c r="D26" i="3"/>
  <c r="E26" i="3" s="1"/>
  <c r="D27" i="3"/>
  <c r="E27" i="3" s="1"/>
  <c r="D28" i="3"/>
  <c r="E28" i="3" s="1"/>
  <c r="D29" i="3"/>
  <c r="E29" i="3" s="1"/>
  <c r="D30" i="3"/>
  <c r="E30" i="3" s="1"/>
  <c r="D20" i="3"/>
  <c r="B20" i="3"/>
  <c r="B21" i="3"/>
  <c r="B22" i="3"/>
  <c r="B23" i="3"/>
  <c r="B24" i="3"/>
  <c r="B25" i="3"/>
  <c r="B26" i="3"/>
  <c r="B27" i="3"/>
  <c r="B28" i="3"/>
  <c r="B29" i="3"/>
  <c r="B30" i="3"/>
  <c r="C20" i="3"/>
  <c r="C21" i="3"/>
  <c r="C22" i="3"/>
  <c r="C23" i="3"/>
  <c r="C24" i="3"/>
  <c r="C25" i="3"/>
  <c r="C26" i="3"/>
  <c r="C27" i="3"/>
  <c r="C28" i="3"/>
  <c r="C29" i="3"/>
  <c r="C30" i="3"/>
  <c r="D19" i="3"/>
  <c r="E19" i="3" s="1"/>
  <c r="F31" i="6" l="1"/>
  <c r="F30" i="6"/>
  <c r="F29" i="6"/>
  <c r="F28" i="6"/>
  <c r="F27" i="6"/>
  <c r="F26" i="6"/>
  <c r="F25" i="6"/>
  <c r="F24" i="6"/>
  <c r="F23" i="6"/>
  <c r="F22" i="6"/>
  <c r="F21" i="6"/>
  <c r="F20" i="6"/>
  <c r="F15" i="6"/>
  <c r="F14" i="6"/>
  <c r="F13" i="6"/>
  <c r="F12" i="6"/>
  <c r="F11" i="6"/>
  <c r="F32" i="6" l="1"/>
  <c r="E14" i="5"/>
  <c r="E13" i="5"/>
  <c r="E12" i="5"/>
  <c r="E11" i="5"/>
  <c r="E10" i="5"/>
  <c r="E20" i="3" l="1"/>
  <c r="E32" i="3" s="1"/>
  <c r="E29" i="5"/>
</calcChain>
</file>

<file path=xl/sharedStrings.xml><?xml version="1.0" encoding="utf-8"?>
<sst xmlns="http://schemas.openxmlformats.org/spreadsheetml/2006/main" count="119" uniqueCount="67">
  <si>
    <t>Société</t>
  </si>
  <si>
    <t>Contact</t>
  </si>
  <si>
    <t>Mail 1</t>
  </si>
  <si>
    <t>Mail 2</t>
  </si>
  <si>
    <t>Tél</t>
  </si>
  <si>
    <t>D-Microns</t>
  </si>
  <si>
    <t>Demandeur  :</t>
  </si>
  <si>
    <t xml:space="preserve">Nénad / Francis </t>
  </si>
  <si>
    <t xml:space="preserve">code article </t>
  </si>
  <si>
    <t>Désignation</t>
  </si>
  <si>
    <t>P.U.</t>
  </si>
  <si>
    <t>Montant</t>
  </si>
  <si>
    <t>N° Code Obuljen</t>
  </si>
  <si>
    <t>Qté à commander</t>
  </si>
  <si>
    <t>Réf  + op</t>
  </si>
  <si>
    <t>Montant Total</t>
  </si>
  <si>
    <t xml:space="preserve">Délai : </t>
  </si>
  <si>
    <t>Livraison directe SVP</t>
  </si>
  <si>
    <t>Merci de nous envoyer un AR chiffré avec un délai</t>
  </si>
  <si>
    <t>Merci d'avance</t>
  </si>
  <si>
    <t>Cordialement</t>
  </si>
  <si>
    <t>Christine Engrand</t>
  </si>
  <si>
    <t>Port</t>
  </si>
  <si>
    <t>Mail 2 :</t>
  </si>
  <si>
    <t>Mail :</t>
  </si>
  <si>
    <t>Contact :</t>
  </si>
  <si>
    <t>Tél :</t>
  </si>
  <si>
    <t>Tél 2 :</t>
  </si>
  <si>
    <t>Société :</t>
  </si>
  <si>
    <t>FIREM</t>
  </si>
  <si>
    <t>Code Article</t>
  </si>
  <si>
    <t>Quantité</t>
  </si>
  <si>
    <t>Réf + Op</t>
  </si>
  <si>
    <t>N°</t>
  </si>
  <si>
    <t>240123/1</t>
  </si>
  <si>
    <t>Code 
Obuljen</t>
  </si>
  <si>
    <t>SAS Obuljen</t>
  </si>
  <si>
    <t>5, chemin de l'usine</t>
  </si>
  <si>
    <t>38690 BIOL</t>
  </si>
  <si>
    <t>Email :</t>
  </si>
  <si>
    <t xml:space="preserve"> christine@obuljen.com</t>
  </si>
  <si>
    <t>Téléphone :</t>
  </si>
  <si>
    <t>04.74.92.39.71</t>
  </si>
  <si>
    <t>Délais :</t>
  </si>
  <si>
    <t>Livraison direct SVP</t>
  </si>
  <si>
    <t>Merci de nous envoyer un AR chiffré avec un délais</t>
  </si>
  <si>
    <t>Date de la commande :</t>
  </si>
  <si>
    <t>SAS OBULJEN</t>
  </si>
  <si>
    <t>COORDONNÉES</t>
  </si>
  <si>
    <t>Demandeur :</t>
  </si>
  <si>
    <t>280423/1</t>
  </si>
  <si>
    <t>Date de la commande</t>
  </si>
  <si>
    <t>COORDONÉES</t>
  </si>
  <si>
    <t>Christine ENGRAND</t>
  </si>
  <si>
    <t>Manu</t>
  </si>
  <si>
    <t>Nous sommes fermés le vendredi 19/05</t>
  </si>
  <si>
    <t>Obuljen</t>
  </si>
  <si>
    <t xml:space="preserve"> </t>
  </si>
  <si>
    <t>N°cmd</t>
  </si>
  <si>
    <t>N°Cmd save</t>
  </si>
  <si>
    <t>n°Cmd "-"</t>
  </si>
  <si>
    <t>n° 230523/2</t>
  </si>
  <si>
    <t>Date</t>
  </si>
  <si>
    <t>Fournisseur</t>
  </si>
  <si>
    <t>Montant HT</t>
  </si>
  <si>
    <t>1012</t>
  </si>
  <si>
    <t>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</si>
</sst>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;\-0;;@"/>
    <numFmt numFmtId="165" formatCode="#,##0.00\ &quot;€&quot;"/>
    <numFmt numFmtId="166" formatCode="_-[$€-2]\ * #,##0.00_-;\-[$€-2]\ * #,##0.00_-;_-[$€-2]\ * &quot;-&quot;??_-;_-@_-"/>
  </numFmts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D0AE1E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0AE1E"/>
        <bgColor indexed="64"/>
      </patternFill>
    </fill>
    <fill>
      <patternFill patternType="solid">
        <fgColor theme="7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D0AE1E"/>
      </top>
      <bottom/>
      <diagonal/>
    </border>
    <border>
      <left style="thin">
        <color rgb="FFD0AE1E"/>
      </left>
      <right style="thin">
        <color rgb="FFD0AE1E"/>
      </right>
      <top style="thin">
        <color rgb="FFD0AE1E"/>
      </top>
      <bottom style="thin">
        <color rgb="FFD0AE1E"/>
      </bottom>
      <diagonal/>
    </border>
    <border>
      <left style="thin">
        <color rgb="FFD0AE1E"/>
      </left>
      <right/>
      <top/>
      <bottom/>
      <diagonal/>
    </border>
    <border>
      <left/>
      <right style="thin">
        <color rgb="FFD0AE1E"/>
      </right>
      <top/>
      <bottom/>
      <diagonal/>
    </border>
    <border>
      <left/>
      <right/>
      <top/>
      <bottom style="thin">
        <color rgb="FFD0AE1E"/>
      </bottom>
      <diagonal/>
    </border>
    <border>
      <left style="thin">
        <color rgb="FFD0AE1E"/>
      </left>
      <right/>
      <top/>
      <bottom style="thin">
        <color rgb="FFD0AE1E"/>
      </bottom>
      <diagonal/>
    </border>
    <border>
      <left/>
      <right style="thin">
        <color rgb="FFD0AE1E"/>
      </right>
      <top/>
      <bottom style="thin">
        <color rgb="FFD0AE1E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2" borderId="0" xfId="0" applyFill="1"/>
    <xf numFmtId="0" fontId="9" fillId="2" borderId="0" xfId="0" applyFont="1" applyFill="1" applyAlignment="1">
      <alignment horizontal="right" vertical="center"/>
    </xf>
    <xf numFmtId="0" fontId="0" fillId="2" borderId="0" xfId="0" applyFill="1" applyAlignment="1">
      <alignment horizontal="left" vertical="center"/>
    </xf>
    <xf numFmtId="14" fontId="0" fillId="2" borderId="0" xfId="0" applyNumberFormat="1" applyFill="1" applyAlignment="1">
      <alignment horizontal="left" vertical="center"/>
    </xf>
    <xf numFmtId="0" fontId="0" fillId="2" borderId="0" xfId="0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 wrapText="1"/>
    </xf>
    <xf numFmtId="165" fontId="0" fillId="0" borderId="4" xfId="0" applyNumberFormat="1" applyBorder="1"/>
    <xf numFmtId="0" fontId="12" fillId="2" borderId="0" xfId="0" applyFont="1" applyFill="1" applyAlignment="1">
      <alignment horizontal="center"/>
    </xf>
    <xf numFmtId="0" fontId="0" fillId="0" borderId="4" xfId="0" applyBorder="1" applyAlignment="1">
      <alignment vertical="center" wrapText="1"/>
    </xf>
    <xf numFmtId="165" fontId="0" fillId="0" borderId="4" xfId="0" applyNumberFormat="1" applyBorder="1" applyAlignment="1">
      <alignment vertical="center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left"/>
    </xf>
    <xf numFmtId="0" fontId="1" fillId="2" borderId="6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left" vertical="center"/>
    </xf>
    <xf numFmtId="0" fontId="0" fillId="4" borderId="4" xfId="0" applyFill="1" applyBorder="1" applyAlignment="1">
      <alignment horizontal="center" vertical="center" wrapText="1"/>
    </xf>
    <xf numFmtId="44" fontId="0" fillId="4" borderId="4" xfId="0" applyNumberFormat="1" applyFill="1" applyBorder="1" applyAlignment="1">
      <alignment horizontal="left" vertical="center"/>
    </xf>
    <xf numFmtId="0" fontId="0" fillId="4" borderId="4" xfId="0" applyFill="1" applyBorder="1" applyAlignment="1">
      <alignment vertical="center" wrapText="1"/>
    </xf>
    <xf numFmtId="0" fontId="0" fillId="2" borderId="4" xfId="0" applyFill="1" applyBorder="1" applyAlignment="1">
      <alignment vertical="center"/>
    </xf>
    <xf numFmtId="0" fontId="0" fillId="2" borderId="4" xfId="0" applyFill="1" applyBorder="1" applyAlignment="1">
      <alignment horizontal="left" vertical="center"/>
    </xf>
    <xf numFmtId="0" fontId="0" fillId="2" borderId="4" xfId="0" applyFill="1" applyBorder="1" applyAlignment="1">
      <alignment horizontal="center" vertical="center" wrapText="1"/>
    </xf>
    <xf numFmtId="44" fontId="0" fillId="2" borderId="4" xfId="0" applyNumberFormat="1" applyFill="1" applyBorder="1" applyAlignment="1">
      <alignment horizontal="left" vertical="center"/>
    </xf>
    <xf numFmtId="0" fontId="0" fillId="2" borderId="4" xfId="0" applyFill="1" applyBorder="1" applyAlignment="1">
      <alignment vertical="center" wrapText="1"/>
    </xf>
    <xf numFmtId="0" fontId="0" fillId="2" borderId="4" xfId="0" applyFill="1" applyBorder="1" applyAlignment="1">
      <alignment horizontal="left" vertical="center" wrapText="1"/>
    </xf>
    <xf numFmtId="44" fontId="5" fillId="2" borderId="4" xfId="0" applyNumberFormat="1" applyFont="1" applyFill="1" applyBorder="1"/>
    <xf numFmtId="0" fontId="0" fillId="0" borderId="5" xfId="0" applyBorder="1"/>
    <xf numFmtId="0" fontId="9" fillId="2" borderId="0" xfId="0" applyFont="1" applyFill="1" applyAlignment="1">
      <alignment horizontal="right"/>
    </xf>
    <xf numFmtId="0" fontId="9" fillId="2" borderId="0" xfId="0" applyFont="1" applyFill="1" applyAlignment="1">
      <alignment horizontal="left"/>
    </xf>
    <xf numFmtId="0" fontId="0" fillId="2" borderId="0" xfId="0" applyFill="1" applyAlignment="1">
      <alignment vertical="center"/>
    </xf>
    <xf numFmtId="0" fontId="3" fillId="2" borderId="0" xfId="0" applyFont="1" applyFill="1" applyAlignment="1">
      <alignment vertical="center"/>
    </xf>
    <xf numFmtId="164" fontId="1" fillId="2" borderId="0" xfId="0" applyNumberFormat="1" applyFont="1" applyFill="1" applyAlignment="1">
      <alignment horizontal="left" vertical="center"/>
    </xf>
    <xf numFmtId="0" fontId="1" fillId="2" borderId="0" xfId="0" applyFont="1" applyFill="1"/>
    <xf numFmtId="14" fontId="1" fillId="2" borderId="0" xfId="0" applyNumberFormat="1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0" fillId="0" borderId="9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164" fontId="0" fillId="0" borderId="4" xfId="0" applyNumberFormat="1" applyBorder="1" applyAlignment="1">
      <alignment horizontal="left" vertical="center"/>
    </xf>
    <xf numFmtId="164" fontId="0" fillId="0" borderId="4" xfId="0" applyNumberFormat="1" applyBorder="1" applyAlignment="1">
      <alignment horizontal="left" vertical="center" wrapText="1"/>
    </xf>
    <xf numFmtId="0" fontId="0" fillId="2" borderId="0" xfId="0" applyFill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4" xfId="0" applyFont="1" applyBorder="1" applyAlignment="1">
      <alignment vertical="center" wrapText="1"/>
    </xf>
    <xf numFmtId="164" fontId="0" fillId="0" borderId="0" xfId="0" applyNumberFormat="1" applyAlignment="1">
      <alignment horizontal="left" vertical="center"/>
    </xf>
    <xf numFmtId="1" fontId="8" fillId="0" borderId="4" xfId="0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2" fillId="0" borderId="0" xfId="1"/>
    <xf numFmtId="11" fontId="0" fillId="0" borderId="0" xfId="0" applyNumberFormat="1"/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2" borderId="0" xfId="0" applyFill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14" fillId="2" borderId="0" xfId="0" applyFont="1" applyFill="1" applyAlignment="1">
      <alignment horizontal="center"/>
    </xf>
    <xf numFmtId="0" fontId="14" fillId="2" borderId="8" xfId="0" applyFont="1" applyFill="1" applyBorder="1" applyAlignment="1">
      <alignment horizontal="center"/>
    </xf>
    <xf numFmtId="0" fontId="12" fillId="2" borderId="0" xfId="0" applyFont="1" applyFill="1" applyAlignment="1">
      <alignment horizontal="center"/>
    </xf>
    <xf numFmtId="0" fontId="12" fillId="2" borderId="8" xfId="0" applyFont="1" applyFill="1" applyBorder="1" applyAlignment="1">
      <alignment horizontal="center"/>
    </xf>
    <xf numFmtId="0" fontId="13" fillId="2" borderId="0" xfId="0" applyFont="1" applyFill="1" applyAlignment="1">
      <alignment horizontal="center"/>
    </xf>
    <xf numFmtId="0" fontId="13" fillId="2" borderId="8" xfId="0" applyFont="1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9" fillId="2" borderId="0" xfId="0" applyFont="1" applyFill="1" applyAlignment="1">
      <alignment horizontal="right"/>
    </xf>
    <xf numFmtId="0" fontId="9" fillId="2" borderId="0" xfId="0" applyFont="1" applyFill="1" applyAlignment="1">
      <alignment horizontal="left"/>
    </xf>
    <xf numFmtId="164" fontId="1" fillId="2" borderId="6" xfId="0" applyNumberFormat="1" applyFont="1" applyFill="1" applyBorder="1" applyAlignment="1">
      <alignment horizontal="left" vertical="center"/>
    </xf>
    <xf numFmtId="14" fontId="0" fillId="2" borderId="6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/>
    </xf>
    <xf numFmtId="164" fontId="1" fillId="2" borderId="6" xfId="0" applyNumberFormat="1" applyFont="1" applyFill="1" applyBorder="1" applyAlignment="1">
      <alignment horizontal="left"/>
    </xf>
    <xf numFmtId="0" fontId="1" fillId="2" borderId="6" xfId="0" applyFont="1" applyFill="1" applyBorder="1" applyAlignment="1">
      <alignment horizontal="center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8" xfId="0" applyFont="1" applyFill="1" applyBorder="1" applyAlignment="1">
      <alignment horizontal="center"/>
    </xf>
    <xf numFmtId="14" fontId="1" fillId="2" borderId="6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left"/>
    </xf>
    <xf numFmtId="0" fontId="11" fillId="2" borderId="0" xfId="0" applyFont="1" applyFill="1" applyAlignment="1">
      <alignment horizontal="left"/>
    </xf>
    <xf numFmtId="0" fontId="1" fillId="2" borderId="4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9" fillId="2" borderId="0" xfId="0" applyFont="1" applyFill="1" applyAlignment="1">
      <alignment horizontal="left" vertical="center"/>
    </xf>
    <xf numFmtId="14" fontId="5" fillId="2" borderId="6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D966"/>
      <color rgb="FFD0AE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10</xdr:row>
      <xdr:rowOff>288423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934450" y="267919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1190625</xdr:colOff>
      <xdr:row>10</xdr:row>
      <xdr:rowOff>2673</xdr:rowOff>
    </xdr:from>
    <xdr:ext cx="1280105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848600" y="2679198"/>
          <a:ext cx="1280105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1</xdr:col>
      <xdr:colOff>9524</xdr:colOff>
      <xdr:row>2</xdr:row>
      <xdr:rowOff>61878</xdr:rowOff>
    </xdr:from>
    <xdr:to>
      <xdr:col>1</xdr:col>
      <xdr:colOff>1190625</xdr:colOff>
      <xdr:row>7</xdr:row>
      <xdr:rowOff>133350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2024" y="442878"/>
          <a:ext cx="1181101" cy="1185897"/>
        </a:xfrm>
        <a:prstGeom prst="rect">
          <a:avLst/>
        </a:prstGeom>
      </xdr:spPr>
    </xdr:pic>
    <xdr:clientData/>
  </xdr:twoCellAnchor>
  <xdr:twoCellAnchor editAs="oneCell">
    <xdr:from>
      <xdr:col>5</xdr:col>
      <xdr:colOff>304800</xdr:colOff>
      <xdr:row>31</xdr:row>
      <xdr:rowOff>95250</xdr:rowOff>
    </xdr:from>
    <xdr:to>
      <xdr:col>7</xdr:col>
      <xdr:colOff>1219517</xdr:colOff>
      <xdr:row>39</xdr:row>
      <xdr:rowOff>41799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53050" y="8896350"/>
          <a:ext cx="2524442" cy="1565799"/>
        </a:xfrm>
        <a:prstGeom prst="rect">
          <a:avLst/>
        </a:prstGeom>
      </xdr:spPr>
    </xdr:pic>
    <xdr:clientData/>
  </xdr:twoCellAnchor>
  <xdr:twoCellAnchor>
    <xdr:from>
      <xdr:col>2</xdr:col>
      <xdr:colOff>1390650</xdr:colOff>
      <xdr:row>1</xdr:row>
      <xdr:rowOff>133350</xdr:rowOff>
    </xdr:from>
    <xdr:to>
      <xdr:col>6</xdr:col>
      <xdr:colOff>390525</xdr:colOff>
      <xdr:row>3</xdr:row>
      <xdr:rowOff>85725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3581400" y="323850"/>
          <a:ext cx="39528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D0AE1E"/>
              </a:solidFill>
              <a:latin typeface="Bradley Hand ITC" panose="03070402050302030203" pitchFamily="66" charset="0"/>
              <a:cs typeface="Arabic Typesetting" panose="020B0604020202020204" pitchFamily="66" charset="-78"/>
            </a:rPr>
            <a:t>Bon</a:t>
          </a:r>
          <a:r>
            <a:rPr lang="fr-FR" sz="2800" b="1" baseline="0">
              <a:solidFill>
                <a:srgbClr val="D0AE1E"/>
              </a:solidFill>
              <a:latin typeface="Bradley Hand ITC" panose="03070402050302030203" pitchFamily="66" charset="0"/>
              <a:cs typeface="Arabic Typesetting" panose="020B0604020202020204" pitchFamily="66" charset="-78"/>
            </a:rPr>
            <a:t> de Commande</a:t>
          </a:r>
          <a:endParaRPr lang="fr-FR" sz="2800" b="1">
            <a:solidFill>
              <a:srgbClr val="D0AE1E"/>
            </a:solidFill>
            <a:latin typeface="Bradley Hand ITC" panose="03070402050302030203" pitchFamily="66" charset="0"/>
            <a:cs typeface="Arabic Typesetting" panose="020B0604020202020204" pitchFamily="66" charset="-78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133350</xdr:colOff>
      <xdr:row>1</xdr:row>
      <xdr:rowOff>56030</xdr:rowOff>
    </xdr:from>
    <xdr:to>
      <xdr:col>1</xdr:col>
      <xdr:colOff>1357353</xdr:colOff>
      <xdr:row>6</xdr:row>
      <xdr:rowOff>221046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100" y="246530"/>
          <a:ext cx="1224003" cy="1231816"/>
        </a:xfrm>
        <a:prstGeom prst="rect">
          <a:avLst/>
        </a:prstGeom>
      </xdr:spPr>
    </xdr:pic>
    <xdr:clientData/>
  </xdr:twoCellAnchor>
  <xdr:twoCellAnchor editAs="oneCell">
    <xdr:from>
      <xdr:col>6</xdr:col>
      <xdr:colOff>19050</xdr:colOff>
      <xdr:row>32</xdr:row>
      <xdr:rowOff>57151</xdr:rowOff>
    </xdr:from>
    <xdr:to>
      <xdr:col>8</xdr:col>
      <xdr:colOff>0</xdr:colOff>
      <xdr:row>38</xdr:row>
      <xdr:rowOff>172541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7975" y="9020176"/>
          <a:ext cx="2028825" cy="1258390"/>
        </a:xfrm>
        <a:prstGeom prst="rect">
          <a:avLst/>
        </a:prstGeom>
      </xdr:spPr>
    </xdr:pic>
    <xdr:clientData/>
  </xdr:twoCellAnchor>
  <xdr:twoCellAnchor>
    <xdr:from>
      <xdr:col>2</xdr:col>
      <xdr:colOff>1309407</xdr:colOff>
      <xdr:row>2</xdr:row>
      <xdr:rowOff>24093</xdr:rowOff>
    </xdr:from>
    <xdr:to>
      <xdr:col>5</xdr:col>
      <xdr:colOff>204507</xdr:colOff>
      <xdr:row>3</xdr:row>
      <xdr:rowOff>166968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3090582" y="405093"/>
          <a:ext cx="29908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D0AE1E"/>
              </a:solidFill>
              <a:latin typeface="Bradley Hand ITC" panose="03070402050302030203" pitchFamily="66" charset="0"/>
              <a:cs typeface="Arabic Typesetting" panose="020B0604020202020204" pitchFamily="66" charset="-78"/>
            </a:rPr>
            <a:t>Bon</a:t>
          </a:r>
          <a:r>
            <a:rPr lang="fr-FR" sz="2800" b="1" baseline="0">
              <a:solidFill>
                <a:srgbClr val="D0AE1E"/>
              </a:solidFill>
              <a:latin typeface="Bradley Hand ITC" panose="03070402050302030203" pitchFamily="66" charset="0"/>
              <a:cs typeface="Arabic Typesetting" panose="020B0604020202020204" pitchFamily="66" charset="-78"/>
            </a:rPr>
            <a:t> de Commande</a:t>
          </a:r>
          <a:endParaRPr lang="fr-FR" sz="2800" b="1">
            <a:solidFill>
              <a:srgbClr val="D0AE1E"/>
            </a:solidFill>
            <a:latin typeface="Bradley Hand ITC" panose="03070402050302030203" pitchFamily="66" charset="0"/>
            <a:cs typeface="Arabic Typesetting" panose="020B0604020202020204" pitchFamily="66" charset="-78"/>
          </a:endParaRPr>
        </a:p>
      </xdr:txBody>
    </xdr:sp>
    <xdr:clientData/>
  </xdr:twoCellAnchor>
  <xdr:twoCellAnchor>
    <xdr:from>
      <xdr:col>8</xdr:col>
      <xdr:colOff>614361</xdr:colOff>
      <xdr:row>7</xdr:row>
      <xdr:rowOff>57150</xdr:rowOff>
    </xdr:from>
    <xdr:to>
      <xdr:col>11</xdr:col>
      <xdr:colOff>56361</xdr:colOff>
      <xdr:row>9</xdr:row>
      <xdr:rowOff>12900</xdr:rowOff>
    </xdr:to>
    <xdr:sp macro="[0]!Bouton_Impression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9540008-B0F2-837E-2AC6-C464DE1C7420}"/>
            </a:ext>
          </a:extLst>
        </xdr:cNvPr>
        <xdr:cNvSpPr/>
      </xdr:nvSpPr>
      <xdr:spPr>
        <a:xfrm>
          <a:off x="9301161" y="1562100"/>
          <a:ext cx="1728000" cy="432000"/>
        </a:xfrm>
        <a:prstGeom prst="roundRect">
          <a:avLst/>
        </a:prstGeom>
        <a:solidFill>
          <a:srgbClr val="FFD96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Bodoni MT" panose="02070603080606020203" pitchFamily="18" charset="0"/>
            </a:rPr>
            <a:t>Imprimer</a:t>
          </a:r>
        </a:p>
      </xdr:txBody>
    </xdr:sp>
    <xdr:clientData/>
  </xdr:twoCellAnchor>
  <xdr:twoCellAnchor>
    <xdr:from>
      <xdr:col>8</xdr:col>
      <xdr:colOff>614361</xdr:colOff>
      <xdr:row>13</xdr:row>
      <xdr:rowOff>85725</xdr:rowOff>
    </xdr:from>
    <xdr:to>
      <xdr:col>11</xdr:col>
      <xdr:colOff>56361</xdr:colOff>
      <xdr:row>15</xdr:row>
      <xdr:rowOff>41475</xdr:rowOff>
    </xdr:to>
    <xdr:sp macro="[0]!Envoyer_Mail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6EE539F-5620-0FEA-BC86-BC06D92061A5}"/>
            </a:ext>
          </a:extLst>
        </xdr:cNvPr>
        <xdr:cNvSpPr/>
      </xdr:nvSpPr>
      <xdr:spPr>
        <a:xfrm>
          <a:off x="9301161" y="3019425"/>
          <a:ext cx="1728000" cy="432000"/>
        </a:xfrm>
        <a:prstGeom prst="roundRect">
          <a:avLst/>
        </a:prstGeom>
        <a:solidFill>
          <a:srgbClr val="FFD96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Bodoni MT" panose="02070603080606020203" pitchFamily="18" charset="0"/>
            </a:rPr>
            <a:t>Envoyer</a:t>
          </a:r>
          <a:r>
            <a:rPr lang="fr-FR" sz="1600" baseline="0">
              <a:solidFill>
                <a:sysClr val="windowText" lastClr="000000"/>
              </a:solidFill>
              <a:latin typeface="Bodoni MT" panose="02070603080606020203" pitchFamily="18" charset="0"/>
            </a:rPr>
            <a:t> Mail</a:t>
          </a:r>
          <a:endParaRPr lang="fr-FR" sz="1600">
            <a:solidFill>
              <a:sysClr val="windowText" lastClr="000000"/>
            </a:solidFill>
            <a:latin typeface="Bodoni MT" panose="02070603080606020203" pitchFamily="18" charset="0"/>
          </a:endParaRPr>
        </a:p>
      </xdr:txBody>
    </xdr:sp>
    <xdr:clientData/>
  </xdr:twoCellAnchor>
  <xdr:twoCellAnchor>
    <xdr:from>
      <xdr:col>8</xdr:col>
      <xdr:colOff>614361</xdr:colOff>
      <xdr:row>10</xdr:row>
      <xdr:rowOff>71437</xdr:rowOff>
    </xdr:from>
    <xdr:to>
      <xdr:col>11</xdr:col>
      <xdr:colOff>56361</xdr:colOff>
      <xdr:row>12</xdr:row>
      <xdr:rowOff>27187</xdr:rowOff>
    </xdr:to>
    <xdr:sp macro="[0]!Export_PDF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3B1694B-9F06-9E0B-9056-8A15E9A83125}"/>
            </a:ext>
          </a:extLst>
        </xdr:cNvPr>
        <xdr:cNvSpPr/>
      </xdr:nvSpPr>
      <xdr:spPr>
        <a:xfrm>
          <a:off x="9301161" y="2290762"/>
          <a:ext cx="1728000" cy="432000"/>
        </a:xfrm>
        <a:prstGeom prst="roundRect">
          <a:avLst/>
        </a:prstGeom>
        <a:solidFill>
          <a:srgbClr val="FFD96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Bodoni MT" panose="02070603080606020203" pitchFamily="18" charset="0"/>
            </a:rPr>
            <a:t>Save 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56030</xdr:rowOff>
    </xdr:from>
    <xdr:to>
      <xdr:col>2</xdr:col>
      <xdr:colOff>1357353</xdr:colOff>
      <xdr:row>7</xdr:row>
      <xdr:rowOff>230571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75CBCFB-FDD9-4B0B-98A2-F6321E9074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100" y="246530"/>
          <a:ext cx="1224003" cy="1231816"/>
        </a:xfrm>
        <a:prstGeom prst="rect">
          <a:avLst/>
        </a:prstGeom>
      </xdr:spPr>
    </xdr:pic>
    <xdr:clientData/>
  </xdr:twoCellAnchor>
  <xdr:twoCellAnchor>
    <xdr:from>
      <xdr:col>3</xdr:col>
      <xdr:colOff>1309407</xdr:colOff>
      <xdr:row>3</xdr:row>
      <xdr:rowOff>24093</xdr:rowOff>
    </xdr:from>
    <xdr:to>
      <xdr:col>6</xdr:col>
      <xdr:colOff>204507</xdr:colOff>
      <xdr:row>4</xdr:row>
      <xdr:rowOff>166968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8E46EC3-B171-4374-B5DC-B74857991863}"/>
            </a:ext>
          </a:extLst>
        </xdr:cNvPr>
        <xdr:cNvSpPr txBox="1"/>
      </xdr:nvSpPr>
      <xdr:spPr>
        <a:xfrm>
          <a:off x="3090582" y="405093"/>
          <a:ext cx="29908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D0AE1E"/>
              </a:solidFill>
              <a:latin typeface="Bradley Hand ITC" panose="03070402050302030203" pitchFamily="66" charset="0"/>
              <a:cs typeface="Arabic Typesetting" panose="020B0604020202020204" pitchFamily="66" charset="-78"/>
            </a:rPr>
            <a:t>Bon</a:t>
          </a:r>
          <a:r>
            <a:rPr lang="fr-FR" sz="2800" b="1" baseline="0">
              <a:solidFill>
                <a:srgbClr val="D0AE1E"/>
              </a:solidFill>
              <a:latin typeface="Bradley Hand ITC" panose="03070402050302030203" pitchFamily="66" charset="0"/>
              <a:cs typeface="Arabic Typesetting" panose="020B0604020202020204" pitchFamily="66" charset="-78"/>
            </a:rPr>
            <a:t> de Commande</a:t>
          </a:r>
          <a:endParaRPr lang="fr-FR" sz="2800" b="1">
            <a:solidFill>
              <a:srgbClr val="D0AE1E"/>
            </a:solidFill>
            <a:latin typeface="Bradley Hand ITC" panose="03070402050302030203" pitchFamily="66" charset="0"/>
            <a:cs typeface="Arabic Typesetting" panose="020B0604020202020204" pitchFamily="66" charset="-78"/>
          </a:endParaRPr>
        </a:p>
      </xdr:txBody>
    </xdr:sp>
    <xdr:clientData/>
  </xdr:twoCellAnchor>
  <xdr:twoCellAnchor editAs="oneCell">
    <xdr:from>
      <xdr:col>6</xdr:col>
      <xdr:colOff>161925</xdr:colOff>
      <xdr:row>32</xdr:row>
      <xdr:rowOff>95251</xdr:rowOff>
    </xdr:from>
    <xdr:to>
      <xdr:col>8</xdr:col>
      <xdr:colOff>666750</xdr:colOff>
      <xdr:row>39</xdr:row>
      <xdr:rowOff>20141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D20033A-46A0-40B0-B65E-FC0C8CB8A0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8850" y="9058276"/>
          <a:ext cx="2028825" cy="125839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UTILISATEURS\NENAD\ISO%209001%20Version%202015\2)%20%20Commercial-achats-%20logistique\Fournisseurs\Fournisseurs%20Outillages\Maquette%20prix%20fournisseurs.xlsx" TargetMode="External"/><Relationship Id="rId1" Type="http://schemas.openxmlformats.org/officeDocument/2006/relationships/externalLinkPath" Target="/UTILISATEURS/NENAD/ISO%209001%20Version%202015/2)%20%20Commercial-achats-%20logistique/Fournisseurs/Fournisseurs%20Outillages/Maquette%20prix%20fourniss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1 06 (3)"/>
      <sheetName val="1-Trame cde"/>
      <sheetName val="2. Select Fourn + tri code"/>
      <sheetName val="3- Maquette prix-fournisseur"/>
      <sheetName val="4 - copier les codes de cde"/>
      <sheetName val="Brosses + ecouvillons"/>
      <sheetName val="05-2023"/>
    </sheetNames>
    <sheetDataSet>
      <sheetData sheetId="0"/>
      <sheetData sheetId="1"/>
      <sheetData sheetId="2"/>
      <sheetData sheetId="3">
        <row r="1">
          <cell r="B1" t="str">
            <v xml:space="preserve">code article </v>
          </cell>
          <cell r="C1" t="str">
            <v>Désignation</v>
          </cell>
          <cell r="D1" t="str">
            <v>P.U.</v>
          </cell>
          <cell r="F1" t="str">
            <v>N° Code Obuljen</v>
          </cell>
        </row>
        <row r="2">
          <cell r="B2" t="str">
            <v>PALHSS08B</v>
          </cell>
          <cell r="C2" t="str">
            <v xml:space="preserve">ALESOIR HSS ø 8 - BOUT      </v>
          </cell>
          <cell r="D2">
            <v>6.36</v>
          </cell>
          <cell r="F2">
            <v>1</v>
          </cell>
        </row>
        <row r="3">
          <cell r="B3" t="str">
            <v>PALHSS10B</v>
          </cell>
          <cell r="C3" t="str">
            <v xml:space="preserve">ALESOIR HSS ø10 - BOUT   </v>
          </cell>
          <cell r="D3">
            <v>6.86</v>
          </cell>
          <cell r="F3">
            <v>2</v>
          </cell>
        </row>
        <row r="4">
          <cell r="B4" t="str">
            <v>PALHSS12B</v>
          </cell>
          <cell r="C4" t="str">
            <v xml:space="preserve">ALESOIR HSS ø12 - BOUT  </v>
          </cell>
          <cell r="D4">
            <v>8.85</v>
          </cell>
          <cell r="F4">
            <v>3</v>
          </cell>
        </row>
        <row r="5">
          <cell r="B5" t="str">
            <v>PALHSS14B</v>
          </cell>
          <cell r="C5" t="str">
            <v xml:space="preserve">ALESOIR HSS ø14 - BOUT   </v>
          </cell>
          <cell r="D5">
            <v>10.52</v>
          </cell>
          <cell r="F5">
            <v>4</v>
          </cell>
        </row>
        <row r="6">
          <cell r="B6" t="str">
            <v>PALHSS16B</v>
          </cell>
          <cell r="C6" t="str">
            <v xml:space="preserve">ALESOIR HSS ø16 - BOUT   </v>
          </cell>
          <cell r="D6">
            <v>11.83</v>
          </cell>
          <cell r="F6">
            <v>5</v>
          </cell>
        </row>
        <row r="7">
          <cell r="B7" t="str">
            <v>PALHSS18B</v>
          </cell>
          <cell r="C7" t="str">
            <v xml:space="preserve">ALESOIR HSS ø18 - BOUT  </v>
          </cell>
          <cell r="D7">
            <v>13.46</v>
          </cell>
          <cell r="F7">
            <v>6</v>
          </cell>
        </row>
        <row r="8">
          <cell r="B8" t="str">
            <v>PALHSS12B</v>
          </cell>
          <cell r="C8" t="str">
            <v xml:space="preserve">ALESOIR HSS ø12 - BOUT   + revêtement  </v>
          </cell>
          <cell r="D8">
            <v>16.61</v>
          </cell>
          <cell r="F8">
            <v>10</v>
          </cell>
        </row>
        <row r="9">
          <cell r="B9" t="str">
            <v>PALHSS14B</v>
          </cell>
          <cell r="C9" t="str">
            <v xml:space="preserve">ALESOIR HSS ø14 - BOUT  + revêtement  </v>
          </cell>
          <cell r="D9">
            <v>21.49</v>
          </cell>
          <cell r="F9">
            <v>11</v>
          </cell>
        </row>
        <row r="10">
          <cell r="B10" t="str">
            <v>PALHSS16B</v>
          </cell>
          <cell r="C10" t="str">
            <v xml:space="preserve">ALESOIR HSS ø16 - BOUT  + revêtement  </v>
          </cell>
          <cell r="D10">
            <v>22.8</v>
          </cell>
          <cell r="F10">
            <v>12</v>
          </cell>
        </row>
        <row r="11">
          <cell r="B11" t="str">
            <v>PALHSS18B</v>
          </cell>
          <cell r="C11" t="str">
            <v xml:space="preserve">ALESOIR HSS ø18 - BOUT  + revêtement  </v>
          </cell>
          <cell r="D11">
            <v>29.28</v>
          </cell>
          <cell r="F11">
            <v>13</v>
          </cell>
        </row>
        <row r="12">
          <cell r="B12" t="str">
            <v>PALHSS20B</v>
          </cell>
          <cell r="C12" t="str">
            <v xml:space="preserve">ALESOIR HSS ø20 - BOUT   + revêtement  </v>
          </cell>
          <cell r="D12">
            <v>32.049999999999997</v>
          </cell>
          <cell r="F12">
            <v>14</v>
          </cell>
        </row>
        <row r="13">
          <cell r="B13" t="str">
            <v>PFORCA1A5</v>
          </cell>
          <cell r="C13" t="str">
            <v>FORET CARBURE  ø1 à 5</v>
          </cell>
          <cell r="D13">
            <v>5.01</v>
          </cell>
          <cell r="F13">
            <v>15</v>
          </cell>
        </row>
        <row r="14">
          <cell r="B14" t="str">
            <v>PFORCA5A6</v>
          </cell>
          <cell r="C14" t="str">
            <v>FORET CARBURE ø5.1 à 6 MM</v>
          </cell>
          <cell r="D14">
            <v>5.31</v>
          </cell>
          <cell r="F14">
            <v>16</v>
          </cell>
        </row>
        <row r="15">
          <cell r="B15" t="str">
            <v>PFORCA6A8</v>
          </cell>
          <cell r="C15" t="str">
            <v>FORET CARBURE ø6.1 à 8 MM</v>
          </cell>
          <cell r="D15">
            <v>5.71</v>
          </cell>
          <cell r="F15">
            <v>17</v>
          </cell>
        </row>
        <row r="16">
          <cell r="B16" t="str">
            <v>PFORCA8A10</v>
          </cell>
          <cell r="C16" t="str">
            <v>FORET CARBURE ø8.1 à 10 MM</v>
          </cell>
          <cell r="D16">
            <v>6.11</v>
          </cell>
          <cell r="F16">
            <v>18</v>
          </cell>
        </row>
        <row r="17">
          <cell r="B17" t="str">
            <v>PFORCA10A12</v>
          </cell>
          <cell r="C17" t="str">
            <v>FORET CARBURE ø10.1 à ø12 MM</v>
          </cell>
          <cell r="D17">
            <v>6.73</v>
          </cell>
          <cell r="F17">
            <v>19</v>
          </cell>
        </row>
        <row r="18">
          <cell r="B18" t="str">
            <v>PFORCA12A15</v>
          </cell>
          <cell r="C18" t="str">
            <v>FORET CARBURE ø12.1 à ø15 MM</v>
          </cell>
          <cell r="D18">
            <v>8.17</v>
          </cell>
          <cell r="F18">
            <v>20</v>
          </cell>
        </row>
        <row r="19">
          <cell r="B19" t="str">
            <v>PFORCA15A18</v>
          </cell>
          <cell r="C19" t="str">
            <v>FORET CARBURE ø15.1 à ø18 MM</v>
          </cell>
          <cell r="D19">
            <v>10.42</v>
          </cell>
          <cell r="F19">
            <v>21</v>
          </cell>
        </row>
        <row r="20">
          <cell r="B20" t="str">
            <v>PFORCA18A20</v>
          </cell>
          <cell r="C20" t="str">
            <v>FORET CARBURE ø18.1 à 20 MM</v>
          </cell>
          <cell r="D20">
            <v>11.04</v>
          </cell>
          <cell r="F20">
            <v>22</v>
          </cell>
        </row>
        <row r="21">
          <cell r="B21" t="str">
            <v>PFORCA1A5</v>
          </cell>
          <cell r="C21" t="str">
            <v xml:space="preserve">FORET CARBURE  ø1 à 5   + revêtement  </v>
          </cell>
          <cell r="D21">
            <v>8.92</v>
          </cell>
          <cell r="F21">
            <v>23</v>
          </cell>
        </row>
        <row r="22">
          <cell r="B22" t="str">
            <v>PFORCA5A6</v>
          </cell>
          <cell r="C22" t="str">
            <v xml:space="preserve">FORET CARBURE ø5.1 à 6 MM   + revêtement  </v>
          </cell>
          <cell r="D22">
            <v>9.23</v>
          </cell>
          <cell r="F22">
            <v>24</v>
          </cell>
        </row>
        <row r="23">
          <cell r="B23" t="str">
            <v>PFORCA6A8</v>
          </cell>
          <cell r="C23" t="str">
            <v xml:space="preserve">FORET CARBURE ø6.1 à 8 MM   + revêtement  </v>
          </cell>
          <cell r="D23">
            <v>11</v>
          </cell>
          <cell r="F23">
            <v>25</v>
          </cell>
        </row>
        <row r="24">
          <cell r="B24" t="str">
            <v>PFORCA8A10</v>
          </cell>
          <cell r="C24" t="str">
            <v xml:space="preserve">FORET CARBURE ø8.1 à 10 MM   + revêtement  </v>
          </cell>
          <cell r="D24">
            <v>12.21</v>
          </cell>
          <cell r="F24">
            <v>26</v>
          </cell>
        </row>
        <row r="25">
          <cell r="B25" t="str">
            <v>PFORCA10A12</v>
          </cell>
          <cell r="C25" t="str">
            <v xml:space="preserve">FORET CARBURE ø10.1 à ø12 MM   + revêtement  </v>
          </cell>
          <cell r="D25">
            <v>14.49</v>
          </cell>
          <cell r="F25">
            <v>27</v>
          </cell>
        </row>
        <row r="26">
          <cell r="B26" t="str">
            <v>PFORCA12A15</v>
          </cell>
          <cell r="C26" t="str">
            <v xml:space="preserve">FORET CARBURE ø12.1 à ø15 MM   + revêtement  </v>
          </cell>
          <cell r="D26">
            <v>19.14</v>
          </cell>
          <cell r="F26">
            <v>28</v>
          </cell>
        </row>
        <row r="27">
          <cell r="B27" t="str">
            <v>PFORCA15A18</v>
          </cell>
          <cell r="C27" t="str">
            <v xml:space="preserve">FORET CARBURE ø15.1 à ø18 MM   + revêtement  </v>
          </cell>
          <cell r="D27">
            <v>26.24</v>
          </cell>
          <cell r="F27">
            <v>29</v>
          </cell>
        </row>
        <row r="28">
          <cell r="B28" t="str">
            <v>PFORCA18A20</v>
          </cell>
          <cell r="C28" t="str">
            <v xml:space="preserve">FORET CARBURE ø18.1 à 20 MM  + revêtement  </v>
          </cell>
          <cell r="D28">
            <v>30.59</v>
          </cell>
          <cell r="F28">
            <v>30</v>
          </cell>
        </row>
        <row r="29">
          <cell r="B29" t="str">
            <v>PFRCA2T04C</v>
          </cell>
          <cell r="C29" t="str">
            <v>FR 2T CARB ø 1 à ø4</v>
          </cell>
          <cell r="D29">
            <v>7.77</v>
          </cell>
          <cell r="F29">
            <v>31</v>
          </cell>
        </row>
        <row r="30">
          <cell r="B30" t="str">
            <v>PFRCA2T06C</v>
          </cell>
          <cell r="C30" t="str">
            <v>FR 2T CARB ø6</v>
          </cell>
          <cell r="D30">
            <v>7.77</v>
          </cell>
          <cell r="F30">
            <v>32</v>
          </cell>
        </row>
        <row r="31">
          <cell r="B31" t="str">
            <v>PFRCA2T06R</v>
          </cell>
          <cell r="C31" t="str">
            <v>FR 2T CARB ø6 avec RAYON</v>
          </cell>
          <cell r="D31">
            <v>9.32</v>
          </cell>
          <cell r="F31">
            <v>33</v>
          </cell>
        </row>
        <row r="32">
          <cell r="B32" t="str">
            <v>PFRCA2T08C</v>
          </cell>
          <cell r="C32" t="str">
            <v>FR 2T CARB ø8</v>
          </cell>
          <cell r="D32">
            <v>7.84</v>
          </cell>
          <cell r="F32">
            <v>34</v>
          </cell>
        </row>
        <row r="33">
          <cell r="B33" t="str">
            <v>PFRCA2T08R</v>
          </cell>
          <cell r="C33" t="str">
            <v>FR 2T CARB ø8 avec RAYON</v>
          </cell>
          <cell r="D33">
            <v>9.41</v>
          </cell>
          <cell r="F33">
            <v>35</v>
          </cell>
        </row>
        <row r="34">
          <cell r="B34" t="str">
            <v>PFRCA2T10C</v>
          </cell>
          <cell r="C34" t="str">
            <v>FR 2T CARB ø10</v>
          </cell>
          <cell r="D34">
            <v>8.74</v>
          </cell>
          <cell r="F34">
            <v>36</v>
          </cell>
        </row>
        <row r="35">
          <cell r="B35" t="str">
            <v>PFRCA2T10R</v>
          </cell>
          <cell r="C35" t="str">
            <v>FR 2T CARB ø10 avec RAYON</v>
          </cell>
          <cell r="D35">
            <v>10.210000000000001</v>
          </cell>
          <cell r="F35">
            <v>37</v>
          </cell>
        </row>
        <row r="36">
          <cell r="B36" t="str">
            <v>PFRCA2T12C</v>
          </cell>
          <cell r="C36" t="str">
            <v>FR 2T CARB ø12</v>
          </cell>
          <cell r="D36">
            <v>8.9499999999999993</v>
          </cell>
          <cell r="F36">
            <v>38</v>
          </cell>
        </row>
        <row r="37">
          <cell r="B37" t="str">
            <v>PFRCA2T12R</v>
          </cell>
          <cell r="C37" t="str">
            <v>FR 2T CARB ø12 avec RAYON</v>
          </cell>
          <cell r="D37">
            <v>10.45</v>
          </cell>
          <cell r="F37">
            <v>39</v>
          </cell>
        </row>
        <row r="38">
          <cell r="B38" t="str">
            <v>PFRCA2T14C</v>
          </cell>
          <cell r="C38" t="str">
            <v>FR 2T CARB ø14</v>
          </cell>
          <cell r="D38">
            <v>10.1</v>
          </cell>
          <cell r="F38">
            <v>40</v>
          </cell>
        </row>
        <row r="39">
          <cell r="B39" t="str">
            <v>PFRCA2T14R</v>
          </cell>
          <cell r="C39" t="str">
            <v>FR 2T CARB ø14 avec RAYON</v>
          </cell>
          <cell r="D39">
            <v>11.79</v>
          </cell>
          <cell r="F39">
            <v>41</v>
          </cell>
        </row>
        <row r="40">
          <cell r="B40" t="str">
            <v>PFRCA2T16C</v>
          </cell>
          <cell r="C40" t="str">
            <v>FR 2T CARB ø16</v>
          </cell>
          <cell r="D40">
            <v>10.1</v>
          </cell>
          <cell r="F40">
            <v>42</v>
          </cell>
        </row>
        <row r="41">
          <cell r="B41" t="str">
            <v>PFRCA2T16R</v>
          </cell>
          <cell r="C41" t="str">
            <v>FR 2T CARB ø16 avec RAYON</v>
          </cell>
          <cell r="D41">
            <v>11.79</v>
          </cell>
          <cell r="F41">
            <v>43</v>
          </cell>
        </row>
        <row r="42">
          <cell r="B42" t="str">
            <v>PFRCA2T04C</v>
          </cell>
          <cell r="C42" t="str">
            <v>FR 2T CARB ø 1 à ø4   + revêtement</v>
          </cell>
          <cell r="D42">
            <v>10.92</v>
          </cell>
          <cell r="F42">
            <v>44</v>
          </cell>
        </row>
        <row r="43">
          <cell r="B43" t="str">
            <v>PFRCA2T06C</v>
          </cell>
          <cell r="C43" t="str">
            <v>FR 2T CARB ø6    + revêtement</v>
          </cell>
          <cell r="D43">
            <v>11.69</v>
          </cell>
          <cell r="F43">
            <v>45</v>
          </cell>
        </row>
        <row r="44">
          <cell r="B44" t="str">
            <v>PFRCA2T06R</v>
          </cell>
          <cell r="C44" t="str">
            <v>FR 2T CARB ø6 avec RAYON   + revêtement</v>
          </cell>
          <cell r="D44">
            <v>13.24</v>
          </cell>
          <cell r="F44">
            <v>46</v>
          </cell>
        </row>
        <row r="45">
          <cell r="B45" t="str">
            <v>PFRCA2T08C</v>
          </cell>
          <cell r="C45" t="str">
            <v>FR 2T CARB ø8   + revêtement</v>
          </cell>
          <cell r="D45">
            <v>13.13</v>
          </cell>
          <cell r="F45">
            <v>47</v>
          </cell>
        </row>
        <row r="46">
          <cell r="B46" t="str">
            <v>PFRCA2T08R</v>
          </cell>
          <cell r="C46" t="str">
            <v>FR 2T CARB ø8 avec RAYON  + revêtement</v>
          </cell>
          <cell r="D46">
            <v>14.7</v>
          </cell>
          <cell r="F46">
            <v>48</v>
          </cell>
        </row>
        <row r="47">
          <cell r="B47" t="str">
            <v>PFRCA2T10C</v>
          </cell>
          <cell r="C47" t="str">
            <v>FR 2T CARB ø10  + revêtement</v>
          </cell>
          <cell r="D47">
            <v>14.84</v>
          </cell>
          <cell r="F47">
            <v>49</v>
          </cell>
        </row>
        <row r="48">
          <cell r="B48" t="str">
            <v>PFRCA2T10R</v>
          </cell>
          <cell r="C48" t="str">
            <v>FR 2T CARB ø10 avec RAYON   + revêtement</v>
          </cell>
          <cell r="D48">
            <v>16.309999999999999</v>
          </cell>
          <cell r="F48">
            <v>50</v>
          </cell>
        </row>
        <row r="49">
          <cell r="B49" t="str">
            <v>PFRCA2T12C</v>
          </cell>
          <cell r="C49" t="str">
            <v>FR 2T CARB ø12  + revêtement</v>
          </cell>
          <cell r="D49">
            <v>16.71</v>
          </cell>
          <cell r="F49">
            <v>51</v>
          </cell>
        </row>
        <row r="50">
          <cell r="B50" t="str">
            <v>PFRCA2T12R</v>
          </cell>
          <cell r="C50" t="str">
            <v>FR 2T CARB ø12 avec RAYON  + revêtement</v>
          </cell>
          <cell r="D50">
            <v>18.21</v>
          </cell>
          <cell r="F50">
            <v>52</v>
          </cell>
        </row>
        <row r="51">
          <cell r="B51" t="str">
            <v>PFRCA2T14C</v>
          </cell>
          <cell r="C51" t="str">
            <v>FR 2T CARB ø14  + revêtement</v>
          </cell>
          <cell r="D51">
            <v>21.07</v>
          </cell>
          <cell r="F51">
            <v>53</v>
          </cell>
        </row>
        <row r="52">
          <cell r="B52" t="str">
            <v>PFRCA2T14R</v>
          </cell>
          <cell r="C52" t="str">
            <v>FR 2T CARB ø14 avec RAYON  + revêtement</v>
          </cell>
          <cell r="D52">
            <v>22.76</v>
          </cell>
          <cell r="F52">
            <v>54</v>
          </cell>
        </row>
        <row r="53">
          <cell r="B53" t="str">
            <v>PFRCA2T16C</v>
          </cell>
          <cell r="C53" t="str">
            <v>FR 2T CARB ø16  + revêtement</v>
          </cell>
          <cell r="D53">
            <v>21.07</v>
          </cell>
          <cell r="F53">
            <v>55</v>
          </cell>
        </row>
        <row r="54">
          <cell r="B54" t="str">
            <v>PFRCA2T16R</v>
          </cell>
          <cell r="C54" t="str">
            <v>FR 2T CARB ø16 avec RAYON  + revêtement</v>
          </cell>
          <cell r="D54">
            <v>22.76</v>
          </cell>
          <cell r="F54">
            <v>56</v>
          </cell>
        </row>
        <row r="55">
          <cell r="B55" t="str">
            <v>PFRHEMIS06</v>
          </cell>
          <cell r="C55" t="str">
            <v>FR HEMISPHERIQUE ø6</v>
          </cell>
          <cell r="D55">
            <v>12.96</v>
          </cell>
          <cell r="F55">
            <v>57</v>
          </cell>
        </row>
        <row r="56">
          <cell r="B56" t="str">
            <v>PFRHEMIS08</v>
          </cell>
          <cell r="C56" t="str">
            <v>FR HEMISPHERIQUE ø8</v>
          </cell>
          <cell r="D56">
            <v>13.08</v>
          </cell>
          <cell r="F56">
            <v>58</v>
          </cell>
        </row>
        <row r="57">
          <cell r="B57" t="str">
            <v>PFRHEMIS10</v>
          </cell>
          <cell r="C57" t="str">
            <v>FR HEMISPHERIQUE ø10</v>
          </cell>
          <cell r="D57">
            <v>14.58</v>
          </cell>
          <cell r="F57">
            <v>59</v>
          </cell>
        </row>
        <row r="58">
          <cell r="B58" t="str">
            <v>PFRHEMIS12</v>
          </cell>
          <cell r="C58" t="str">
            <v>FR HEMISPHERIQUE ø12</v>
          </cell>
          <cell r="D58">
            <v>14.92</v>
          </cell>
          <cell r="F58">
            <v>60</v>
          </cell>
        </row>
        <row r="59">
          <cell r="B59" t="str">
            <v>PFRHEMIS14</v>
          </cell>
          <cell r="C59" t="str">
            <v>FR HEMISPHERIQUE ø14</v>
          </cell>
          <cell r="D59">
            <v>16.84</v>
          </cell>
          <cell r="F59">
            <v>61</v>
          </cell>
        </row>
        <row r="60">
          <cell r="B60" t="str">
            <v>PFRHEMIS16</v>
          </cell>
          <cell r="C60" t="str">
            <v>FR HEMISPHERIQUE ø16</v>
          </cell>
          <cell r="D60">
            <v>16.84</v>
          </cell>
          <cell r="F60">
            <v>62</v>
          </cell>
        </row>
        <row r="61">
          <cell r="B61" t="str">
            <v>PFRHEMIS06</v>
          </cell>
          <cell r="C61" t="str">
            <v>FR HEMISPHERIQUE ø6     + revêtement</v>
          </cell>
          <cell r="D61">
            <v>16.88</v>
          </cell>
          <cell r="F61">
            <v>63</v>
          </cell>
        </row>
        <row r="62">
          <cell r="B62" t="str">
            <v>PFRHEMIS08</v>
          </cell>
          <cell r="C62" t="str">
            <v>FR HEMISPHERIQUE ø8    + revêtement</v>
          </cell>
          <cell r="D62">
            <v>18.37</v>
          </cell>
          <cell r="F62">
            <v>64</v>
          </cell>
        </row>
        <row r="63">
          <cell r="B63" t="str">
            <v>PFRHEMIS10</v>
          </cell>
          <cell r="C63" t="str">
            <v>FR HEMISPHERIQUE ø10   + revêtement</v>
          </cell>
          <cell r="D63">
            <v>20.68</v>
          </cell>
          <cell r="F63">
            <v>65</v>
          </cell>
        </row>
        <row r="64">
          <cell r="B64" t="str">
            <v>PFRHEMIS12</v>
          </cell>
          <cell r="C64" t="str">
            <v>FR HEMISPHERIQUE ø12    + revêtement</v>
          </cell>
          <cell r="D64">
            <v>22.68</v>
          </cell>
          <cell r="F64">
            <v>66</v>
          </cell>
        </row>
        <row r="65">
          <cell r="B65" t="str">
            <v>PFRHEMIS14</v>
          </cell>
          <cell r="C65" t="str">
            <v>FR HEMISPHERIQUE ø14   + revêtement</v>
          </cell>
          <cell r="D65">
            <v>27.81</v>
          </cell>
          <cell r="F65">
            <v>67</v>
          </cell>
        </row>
        <row r="66">
          <cell r="B66" t="str">
            <v>PFRHEMIS16</v>
          </cell>
          <cell r="C66" t="str">
            <v>FR HEMISPHERIQUE ø16   + revêtement</v>
          </cell>
          <cell r="D66">
            <v>27.81</v>
          </cell>
          <cell r="F66">
            <v>68</v>
          </cell>
        </row>
        <row r="67">
          <cell r="B67" t="str">
            <v>00530141</v>
          </cell>
          <cell r="C67" t="str">
            <v>Pied à coulisse TESA-CAL IP67 150mm jauge ronde PROMO</v>
          </cell>
          <cell r="D67">
            <v>79</v>
          </cell>
          <cell r="F67">
            <v>69</v>
          </cell>
        </row>
        <row r="68">
          <cell r="B68" t="str">
            <v>11954648</v>
          </cell>
          <cell r="C68" t="str">
            <v>TCGT 110204EN-CF05 CTEP110</v>
          </cell>
          <cell r="D68">
            <v>9.11</v>
          </cell>
          <cell r="F68">
            <v>70</v>
          </cell>
        </row>
        <row r="69">
          <cell r="B69" t="str">
            <v>22000223</v>
          </cell>
          <cell r="C69" t="str">
            <v xml:space="preserve">DCMT 11T308-UG-YG3020  </v>
          </cell>
          <cell r="D69">
            <v>5.0999999999999996</v>
          </cell>
          <cell r="F69">
            <v>71</v>
          </cell>
        </row>
        <row r="70">
          <cell r="B70" t="str">
            <v>22000438</v>
          </cell>
          <cell r="C70" t="str">
            <v>WNMG 060408-UG-YG3020</v>
          </cell>
          <cell r="D70">
            <v>4.2569999999999997</v>
          </cell>
          <cell r="F70">
            <v>72</v>
          </cell>
        </row>
        <row r="71">
          <cell r="B71" t="str">
            <v>229163</v>
          </cell>
          <cell r="C71" t="str">
            <v>A08F SCLCR 06</v>
          </cell>
          <cell r="D71">
            <v>101.4</v>
          </cell>
          <cell r="F71">
            <v>73</v>
          </cell>
        </row>
        <row r="72">
          <cell r="B72" t="str">
            <v>229164</v>
          </cell>
          <cell r="C72" t="str">
            <v>A08F SCLCL 06</v>
          </cell>
          <cell r="D72">
            <v>82.08</v>
          </cell>
          <cell r="F72">
            <v>74</v>
          </cell>
        </row>
        <row r="73">
          <cell r="B73" t="str">
            <v>229260</v>
          </cell>
          <cell r="C73" t="str">
            <v>A20Q SSSCR 09</v>
          </cell>
          <cell r="D73">
            <v>104.55</v>
          </cell>
          <cell r="F73">
            <v>75</v>
          </cell>
        </row>
        <row r="74">
          <cell r="B74" t="str">
            <v>24628</v>
          </cell>
          <cell r="C74" t="str">
            <v>SDJCR 2525 M11</v>
          </cell>
          <cell r="D74">
            <v>59.99</v>
          </cell>
          <cell r="F74">
            <v>76</v>
          </cell>
        </row>
        <row r="75">
          <cell r="B75" t="str">
            <v>24647</v>
          </cell>
          <cell r="C75" t="str">
            <v>7815102/M3.5x11.0/T15    vis</v>
          </cell>
          <cell r="D75">
            <v>3.14</v>
          </cell>
          <cell r="F75">
            <v>77</v>
          </cell>
        </row>
        <row r="76">
          <cell r="B76" t="str">
            <v>26146</v>
          </cell>
          <cell r="C76" t="str">
            <v>Assise 7815000/HM-U</v>
          </cell>
          <cell r="D76">
            <v>6.37</v>
          </cell>
          <cell r="F76">
            <v>78</v>
          </cell>
        </row>
        <row r="77">
          <cell r="B77" t="str">
            <v>290.004W</v>
          </cell>
          <cell r="C77" t="str">
            <v>290.004W    Fraise à chanfreiner 45° SM</v>
          </cell>
          <cell r="D77">
            <v>63.75</v>
          </cell>
          <cell r="F77">
            <v>79</v>
          </cell>
        </row>
        <row r="78">
          <cell r="B78" t="str">
            <v>354764</v>
          </cell>
          <cell r="C78" t="str">
            <v>DCGT 070204FN-25P AMZ</v>
          </cell>
          <cell r="D78">
            <v>7.29</v>
          </cell>
          <cell r="F78">
            <v>80</v>
          </cell>
        </row>
        <row r="79">
          <cell r="B79" t="str">
            <v>3EI12W-TM2 VBX</v>
          </cell>
          <cell r="C79" t="str">
            <v>3EI-12W-TM2 VBX</v>
          </cell>
          <cell r="D79">
            <v>47.6</v>
          </cell>
          <cell r="F79">
            <v>81</v>
          </cell>
        </row>
        <row r="80">
          <cell r="B80" t="str">
            <v>48223138</v>
          </cell>
          <cell r="C80" t="str">
            <v>Taraud S-SFT DIN371 M3x0.50</v>
          </cell>
          <cell r="D80">
            <v>13.26</v>
          </cell>
          <cell r="F80">
            <v>82</v>
          </cell>
        </row>
        <row r="81">
          <cell r="B81" t="str">
            <v>49150514</v>
          </cell>
          <cell r="C81" t="str">
            <v>Pinule de centrage Ø 10 / Ø 4</v>
          </cell>
          <cell r="D81">
            <v>17.07</v>
          </cell>
          <cell r="F81">
            <v>83</v>
          </cell>
        </row>
        <row r="82">
          <cell r="B82" t="str">
            <v>49150511</v>
          </cell>
          <cell r="C82" t="str">
            <v>Ressort pour pinule Ø10.0</v>
          </cell>
          <cell r="D82">
            <v>5.5</v>
          </cell>
          <cell r="F82">
            <v>84</v>
          </cell>
        </row>
        <row r="83">
          <cell r="B83" t="str">
            <v>49150514</v>
          </cell>
          <cell r="C83" t="str">
            <v>Pinule de centrage Ø 10 x 4 mm</v>
          </cell>
          <cell r="D83">
            <v>16</v>
          </cell>
          <cell r="F83">
            <v>85</v>
          </cell>
        </row>
        <row r="84">
          <cell r="B84" t="str">
            <v>513-404E</v>
          </cell>
          <cell r="C84" t="str">
            <v>Indicateur à levier MITUTOYO Ø39 Cap. 0.8 mm Lecture 0.01 mm</v>
          </cell>
          <cell r="D84">
            <v>69.900000000000006</v>
          </cell>
          <cell r="F84">
            <v>86</v>
          </cell>
        </row>
        <row r="85">
          <cell r="B85" t="str">
            <v>54569202</v>
          </cell>
          <cell r="C85" t="str">
            <v>Meule 200x20x32 BLANCHE 38A60 LVS</v>
          </cell>
          <cell r="D85">
            <v>76.5</v>
          </cell>
          <cell r="F85">
            <v>87</v>
          </cell>
        </row>
        <row r="86">
          <cell r="B86" t="str">
            <v>54571204</v>
          </cell>
          <cell r="C86" t="str">
            <v>Meule 200x20x32 VERTE 39C80 LVS</v>
          </cell>
          <cell r="D86">
            <v>75.48</v>
          </cell>
          <cell r="F86">
            <v>88</v>
          </cell>
        </row>
        <row r="87">
          <cell r="B87" t="str">
            <v>5489112260</v>
          </cell>
          <cell r="C87" t="str">
            <v>Meule sphérique sur tige (Ø3.0) corindon rose Ø10 G60</v>
          </cell>
          <cell r="D87">
            <v>2.37</v>
          </cell>
          <cell r="F87">
            <v>89</v>
          </cell>
        </row>
        <row r="88">
          <cell r="B88" t="str">
            <v>54979</v>
          </cell>
          <cell r="C88" t="str">
            <v>SDHCL 2525 M11</v>
          </cell>
          <cell r="D88">
            <v>74.77</v>
          </cell>
          <cell r="F88">
            <v>90</v>
          </cell>
        </row>
        <row r="89">
          <cell r="B89" t="str">
            <v>6865268</v>
          </cell>
          <cell r="C89" t="str">
            <v>DCMT 11T308-PM T9115</v>
          </cell>
          <cell r="D89">
            <v>8.15</v>
          </cell>
          <cell r="F89">
            <v>91</v>
          </cell>
        </row>
        <row r="90">
          <cell r="B90" t="str">
            <v>7006979</v>
          </cell>
          <cell r="C90" t="str">
            <v>Vis SR M3X0.5-L7.4 IP9 - vis pour tourteau FFQ4 D50-07-22-09</v>
          </cell>
          <cell r="D90">
            <v>0.9</v>
          </cell>
          <cell r="F90">
            <v>92</v>
          </cell>
        </row>
        <row r="91">
          <cell r="B91" t="str">
            <v>76913</v>
          </cell>
          <cell r="C91" t="str">
            <v xml:space="preserve">7883204   /M3,5x8,6/T15    Vis </v>
          </cell>
          <cell r="D91">
            <v>2.57</v>
          </cell>
          <cell r="F91">
            <v>93</v>
          </cell>
        </row>
        <row r="92">
          <cell r="B92">
            <v>80099616000</v>
          </cell>
          <cell r="C92" t="str">
            <v>FORET NC 0996 16  Red'X</v>
          </cell>
          <cell r="D92">
            <v>42.63</v>
          </cell>
          <cell r="F92">
            <v>94</v>
          </cell>
        </row>
        <row r="93">
          <cell r="B93" t="str">
            <v>81131250000</v>
          </cell>
          <cell r="C93" t="str">
            <v>FORET 13 12.0 X 5.0  B      M2</v>
          </cell>
          <cell r="D93">
            <v>18.585000000000001</v>
          </cell>
          <cell r="F93">
            <v>95</v>
          </cell>
        </row>
        <row r="94">
          <cell r="B94">
            <v>81131640000</v>
          </cell>
          <cell r="C94" t="str">
            <v>FORET 13 16.0 X 4.0  B      M2</v>
          </cell>
          <cell r="D94">
            <v>32.119999999999997</v>
          </cell>
          <cell r="F94">
            <v>96</v>
          </cell>
        </row>
        <row r="95">
          <cell r="B95">
            <v>81131860000</v>
          </cell>
          <cell r="C95" t="str">
            <v>FORET 13 18.0 X 6.0  B      M2</v>
          </cell>
          <cell r="D95">
            <v>32.659999999999997</v>
          </cell>
          <cell r="F95">
            <v>97</v>
          </cell>
        </row>
        <row r="96">
          <cell r="B96" t="str">
            <v>88860006040</v>
          </cell>
          <cell r="C96" t="str">
            <v>ALESOIR 8600      6.04</v>
          </cell>
          <cell r="D96">
            <v>52.66</v>
          </cell>
          <cell r="F96">
            <v>98</v>
          </cell>
        </row>
        <row r="97">
          <cell r="B97" t="str">
            <v>88860007010</v>
          </cell>
          <cell r="C97" t="str">
            <v>ALESOIR 8600      7.01</v>
          </cell>
          <cell r="D97">
            <v>73.569999999999993</v>
          </cell>
          <cell r="F97">
            <v>99</v>
          </cell>
        </row>
        <row r="98">
          <cell r="B98">
            <v>88860008100</v>
          </cell>
          <cell r="C98" t="str">
            <v>Alésoir 8600   Ø   8.10</v>
          </cell>
          <cell r="D98">
            <v>73.569999999999993</v>
          </cell>
          <cell r="F98">
            <v>100</v>
          </cell>
        </row>
        <row r="99">
          <cell r="B99" t="str">
            <v>8NNBD501000</v>
          </cell>
          <cell r="C99" t="str">
            <v>NBD5010 LAME GRATTOIR D50 (Livraison par boite de 10 pcs)</v>
          </cell>
          <cell r="D99">
            <v>7.74</v>
          </cell>
          <cell r="F99">
            <v>101</v>
          </cell>
        </row>
        <row r="100">
          <cell r="B100" t="str">
            <v>8NNBS101000</v>
          </cell>
          <cell r="C100" t="str">
            <v>NBS1010 LAME S10 (Livraison par boite de 10 pcs)</v>
          </cell>
          <cell r="D100">
            <v>1.25</v>
          </cell>
          <cell r="F100">
            <v>102</v>
          </cell>
        </row>
        <row r="101">
          <cell r="B101" t="str">
            <v>8NNRB100000</v>
          </cell>
          <cell r="C101" t="str">
            <v>NRB1000 Manche RAPID BURR</v>
          </cell>
          <cell r="D101">
            <v>6.66</v>
          </cell>
          <cell r="F101">
            <v>103</v>
          </cell>
        </row>
        <row r="102">
          <cell r="B102" t="str">
            <v>C1139165</v>
          </cell>
          <cell r="C102" t="str">
            <v>Fraise à Ebav. 3dts HSSCo8  90° Ø 16.5x10x60 PROMO</v>
          </cell>
          <cell r="D102">
            <v>11.314</v>
          </cell>
          <cell r="F102">
            <v>104</v>
          </cell>
        </row>
        <row r="103">
          <cell r="B103" t="str">
            <v>D2104040</v>
          </cell>
          <cell r="C103" t="str">
            <v>Foret HSSCo8 Long DIN340/N 4X78X119</v>
          </cell>
          <cell r="D103">
            <v>1.92</v>
          </cell>
          <cell r="F103">
            <v>105</v>
          </cell>
        </row>
        <row r="104">
          <cell r="B104" t="str">
            <v>D2104050</v>
          </cell>
          <cell r="C104" t="str">
            <v>Foret HSSCo8 Long DIN340/N 5X87X132</v>
          </cell>
          <cell r="D104">
            <v>2.36</v>
          </cell>
          <cell r="F104">
            <v>106</v>
          </cell>
        </row>
        <row r="105">
          <cell r="B105" t="str">
            <v>D2107068</v>
          </cell>
          <cell r="C105" t="str">
            <v>Foret HSSCo8 Ex-Court DIN1897 6.8X34X74</v>
          </cell>
          <cell r="D105">
            <v>4.4016000000000002</v>
          </cell>
          <cell r="F105">
            <v>107</v>
          </cell>
        </row>
        <row r="106">
          <cell r="B106" t="str">
            <v>D2107087</v>
          </cell>
          <cell r="C106" t="str">
            <v>Foret HSSCo8 Ex-Court DIN1897 8.7X40X84</v>
          </cell>
          <cell r="D106">
            <v>3.47</v>
          </cell>
          <cell r="F106">
            <v>108</v>
          </cell>
        </row>
        <row r="107">
          <cell r="B107" t="str">
            <v>D2107110</v>
          </cell>
          <cell r="C107" t="str">
            <v>Foret HSSCo8 Ex-Court DIN1897 11X47X95</v>
          </cell>
          <cell r="D107">
            <v>6.73</v>
          </cell>
          <cell r="F107">
            <v>109</v>
          </cell>
        </row>
        <row r="108">
          <cell r="B108" t="str">
            <v>D2107120</v>
          </cell>
          <cell r="C108" t="str">
            <v>Foret HSSCo8 Ex-Court DIN1897 12X51X102</v>
          </cell>
          <cell r="D108">
            <v>7.72</v>
          </cell>
          <cell r="F108">
            <v>110</v>
          </cell>
        </row>
        <row r="109">
          <cell r="B109" t="str">
            <v>D2107135</v>
          </cell>
          <cell r="C109" t="str">
            <v>Foret HSSCo8 Ex-Court DIN1897 13.5X54X107</v>
          </cell>
          <cell r="D109">
            <v>12.04</v>
          </cell>
          <cell r="F109">
            <v>111</v>
          </cell>
        </row>
        <row r="110">
          <cell r="B110" t="str">
            <v>D2107138</v>
          </cell>
          <cell r="C110" t="str">
            <v>Foret HSSCo8 Ex-Court DIN1897 13.8X54X107</v>
          </cell>
          <cell r="D110">
            <v>27.6096</v>
          </cell>
          <cell r="F110">
            <v>112</v>
          </cell>
        </row>
        <row r="111">
          <cell r="B111" t="str">
            <v>D2107140</v>
          </cell>
          <cell r="C111" t="str">
            <v>Foret HSSCo8 Ex-Court DIN1897 14X54X107</v>
          </cell>
          <cell r="D111">
            <v>28.847999999999999</v>
          </cell>
          <cell r="F111">
            <v>113</v>
          </cell>
        </row>
        <row r="112">
          <cell r="B112" t="str">
            <v>D2107155</v>
          </cell>
          <cell r="C112" t="str">
            <v>Foret HSSCo8 Ex-Court DIN1897 15.5X58X115</v>
          </cell>
          <cell r="D112">
            <v>14.55</v>
          </cell>
          <cell r="F112">
            <v>114</v>
          </cell>
        </row>
        <row r="113">
          <cell r="B113" t="str">
            <v>D2107160</v>
          </cell>
          <cell r="C113" t="str">
            <v>Foret HSSCo8 Ex-Court DIN1897 16X58X115</v>
          </cell>
          <cell r="D113">
            <v>14.94</v>
          </cell>
          <cell r="F113">
            <v>115</v>
          </cell>
        </row>
        <row r="114">
          <cell r="B114" t="str">
            <v>D2107200</v>
          </cell>
          <cell r="C114" t="str">
            <v>Foret HSSCo8 Ex-Court DIN1897 20X66X131</v>
          </cell>
          <cell r="D114">
            <v>53.34</v>
          </cell>
          <cell r="F114">
            <v>116</v>
          </cell>
        </row>
        <row r="115">
          <cell r="B115" t="str">
            <v>D2107260</v>
          </cell>
          <cell r="C115" t="str">
            <v>Foret HSSCo8 Ex-Court DIN1897 26X78X156</v>
          </cell>
          <cell r="D115">
            <v>49.43</v>
          </cell>
          <cell r="F115">
            <v>117</v>
          </cell>
        </row>
        <row r="116">
          <cell r="B116" t="str">
            <v>D2107270</v>
          </cell>
          <cell r="C116" t="str">
            <v>Foret HSSCo8 Ex-Court DIN1897 27X81X162</v>
          </cell>
          <cell r="D116">
            <v>58.21</v>
          </cell>
          <cell r="F116">
            <v>118</v>
          </cell>
        </row>
        <row r="117">
          <cell r="B117" t="str">
            <v>D2306080</v>
          </cell>
          <cell r="C117" t="str">
            <v>Foret NC HSSCo8 90° 8X25X79</v>
          </cell>
          <cell r="D117">
            <v>4.9400000000000004</v>
          </cell>
          <cell r="F117">
            <v>119</v>
          </cell>
        </row>
        <row r="118">
          <cell r="B118" t="str">
            <v>D2306120</v>
          </cell>
          <cell r="C118" t="str">
            <v>Foret NC HSSCo8 90° 12X30X102</v>
          </cell>
          <cell r="D118">
            <v>15.604799999999999</v>
          </cell>
          <cell r="F118">
            <v>120</v>
          </cell>
        </row>
        <row r="119">
          <cell r="B119" t="str">
            <v>D2306200</v>
          </cell>
          <cell r="C119" t="str">
            <v>Foret NC HSSCo8 90° 20X40X131</v>
          </cell>
          <cell r="D119">
            <v>26.01</v>
          </cell>
          <cell r="F119">
            <v>121</v>
          </cell>
        </row>
        <row r="120">
          <cell r="B120" t="str">
            <v>D2307120</v>
          </cell>
          <cell r="C120" t="str">
            <v>Foret NC HSSCo8 120° 12X30X102 + revêtement</v>
          </cell>
          <cell r="D120">
            <v>8.92</v>
          </cell>
          <cell r="F120">
            <v>122</v>
          </cell>
        </row>
        <row r="121">
          <cell r="B121" t="str">
            <v>D2307160</v>
          </cell>
          <cell r="C121" t="str">
            <v>Foret NC HSSCo8 120° 16X35X115 revêtu TiAlN</v>
          </cell>
          <cell r="D121">
            <v>15.62</v>
          </cell>
          <cell r="F121">
            <v>123</v>
          </cell>
        </row>
        <row r="122">
          <cell r="B122" t="str">
            <v>D4306100</v>
          </cell>
          <cell r="C122" t="str">
            <v>Foret NC HSSCo8 90° TiN 10X25X89</v>
          </cell>
          <cell r="D122">
            <v>8.7200000000000006</v>
          </cell>
          <cell r="F122">
            <v>124</v>
          </cell>
        </row>
        <row r="123">
          <cell r="B123" t="str">
            <v>D4307160</v>
          </cell>
          <cell r="C123" t="str">
            <v>Foret NC HSSCo8 120° TiN 16X35X115</v>
          </cell>
          <cell r="D123">
            <v>20.440000000000001</v>
          </cell>
          <cell r="F123">
            <v>125</v>
          </cell>
        </row>
        <row r="124">
          <cell r="B124" t="str">
            <v>D5306060</v>
          </cell>
          <cell r="C124" t="str">
            <v>Foret NC carbure 90° 6X13X50 PROMO</v>
          </cell>
          <cell r="D124">
            <v>15.82</v>
          </cell>
          <cell r="F124">
            <v>126</v>
          </cell>
        </row>
        <row r="125">
          <cell r="B125" t="str">
            <v>D5432110</v>
          </cell>
          <cell r="C125" t="str">
            <v>Foret ALU 3XD arr. central 11X12X55X102</v>
          </cell>
          <cell r="D125">
            <v>65.760000000000005</v>
          </cell>
          <cell r="F125">
            <v>127</v>
          </cell>
        </row>
        <row r="126">
          <cell r="B126" t="str">
            <v>DH404030</v>
          </cell>
          <cell r="C126" t="str">
            <v>Foret 3XD DIN6539 TiAlN 3X16X46</v>
          </cell>
          <cell r="D126">
            <v>11.361599999999999</v>
          </cell>
          <cell r="F126">
            <v>128</v>
          </cell>
        </row>
        <row r="127">
          <cell r="B127" t="str">
            <v>DH406034</v>
          </cell>
          <cell r="C127" t="str">
            <v>Foret 3XD arr. central TiAlN 3.4x6x20x62 PROMO</v>
          </cell>
          <cell r="D127">
            <v>21.78</v>
          </cell>
          <cell r="F127">
            <v>129</v>
          </cell>
        </row>
        <row r="128">
          <cell r="B128" t="str">
            <v>DH408051</v>
          </cell>
          <cell r="C128" t="str">
            <v>Foret 5XD arr. central TiAlN 5.1x6x44x82 PROMO</v>
          </cell>
          <cell r="D128">
            <v>28.08</v>
          </cell>
          <cell r="F128">
            <v>130</v>
          </cell>
        </row>
        <row r="129">
          <cell r="B129" t="str">
            <v>DH408060</v>
          </cell>
          <cell r="C129" t="str">
            <v>Foret 5XD arr. central TiAlN 6x6x44x82 PROMO</v>
          </cell>
          <cell r="D129">
            <v>28.16</v>
          </cell>
          <cell r="F129">
            <v>131</v>
          </cell>
        </row>
        <row r="130">
          <cell r="B130" t="str">
            <v>DH408115</v>
          </cell>
          <cell r="C130" t="str">
            <v>Foret 5XD arr. central TiAlN 11.5x12x71x118 PROMO</v>
          </cell>
          <cell r="D130">
            <v>49.22</v>
          </cell>
          <cell r="F130">
            <v>132</v>
          </cell>
        </row>
        <row r="131">
          <cell r="B131" t="str">
            <v>DH424015</v>
          </cell>
          <cell r="C131" t="str">
            <v>Foret 5XD TiAlN 1.5x3x12x55 PROMO</v>
          </cell>
          <cell r="D131">
            <v>16.579999999999998</v>
          </cell>
          <cell r="F131">
            <v>133</v>
          </cell>
        </row>
        <row r="132">
          <cell r="B132" t="str">
            <v>DH451042</v>
          </cell>
          <cell r="C132" t="str">
            <v>Foret 3XD arr. central TiAlN  4,2x6x24x66 PROMO</v>
          </cell>
          <cell r="D132">
            <v>25.15</v>
          </cell>
          <cell r="F132">
            <v>134</v>
          </cell>
        </row>
        <row r="133">
          <cell r="B133" t="str">
            <v>DH451080</v>
          </cell>
          <cell r="C133" t="str">
            <v>Foret 3XD arr. central TiAlN  8x8x41x79 PROMO</v>
          </cell>
          <cell r="D133">
            <v>34.119999999999997</v>
          </cell>
          <cell r="F133">
            <v>135</v>
          </cell>
        </row>
        <row r="134">
          <cell r="B134" t="str">
            <v>DH451150</v>
          </cell>
          <cell r="C134" t="str">
            <v>Foret 3XD arr. central TiAlN 15X16X65X115 PROMO</v>
          </cell>
          <cell r="D134">
            <v>85.65</v>
          </cell>
          <cell r="F134">
            <v>136</v>
          </cell>
        </row>
        <row r="135">
          <cell r="B135" t="str">
            <v>DH452020</v>
          </cell>
          <cell r="C135" t="str">
            <v>Foret 5XD arr. central TiAlN  2.0x4x21x57 PROMO</v>
          </cell>
          <cell r="D135">
            <v>28.93</v>
          </cell>
          <cell r="F135">
            <v>137</v>
          </cell>
        </row>
        <row r="136">
          <cell r="B136" t="str">
            <v>DH452030</v>
          </cell>
          <cell r="C136" t="str">
            <v>Foret 5XD arr. central TiAlN  3x6x28x66 PROMO</v>
          </cell>
          <cell r="D136">
            <v>28.29</v>
          </cell>
          <cell r="F136">
            <v>138</v>
          </cell>
        </row>
        <row r="137">
          <cell r="B137" t="str">
            <v>DH452033</v>
          </cell>
          <cell r="C137" t="str">
            <v>Foret 5XD arr. central TiAlN  3,3x6x28x66 PROMO</v>
          </cell>
          <cell r="D137">
            <v>28.22</v>
          </cell>
          <cell r="F137">
            <v>139</v>
          </cell>
        </row>
        <row r="138">
          <cell r="B138" t="str">
            <v>DH452040</v>
          </cell>
          <cell r="C138" t="str">
            <v>Foret 5XD arr. central TiAlN  4x6x36x74 PROMO</v>
          </cell>
          <cell r="D138">
            <v>31.47</v>
          </cell>
          <cell r="F138">
            <v>140</v>
          </cell>
        </row>
        <row r="139">
          <cell r="B139" t="str">
            <v>DH452050</v>
          </cell>
          <cell r="C139" t="str">
            <v>Foret 5XD arr. central TiAlN  5x6x44x82 PROMO</v>
          </cell>
          <cell r="D139">
            <v>29.16</v>
          </cell>
          <cell r="F139">
            <v>141</v>
          </cell>
        </row>
        <row r="140">
          <cell r="B140" t="str">
            <v>DH452060</v>
          </cell>
          <cell r="C140" t="str">
            <v>Foret 5XD arr. central TiAlN  6x6x44x82 PROMO</v>
          </cell>
          <cell r="D140">
            <v>31.47</v>
          </cell>
          <cell r="F140">
            <v>142</v>
          </cell>
        </row>
        <row r="141">
          <cell r="B141" t="str">
            <v>DH452065</v>
          </cell>
          <cell r="C141" t="str">
            <v>Foret 5XD arr. central TiAlN  6,5x8x53x91 PROMO</v>
          </cell>
          <cell r="D141">
            <v>34.78</v>
          </cell>
          <cell r="F141">
            <v>143</v>
          </cell>
        </row>
        <row r="142">
          <cell r="B142" t="str">
            <v>DH452070</v>
          </cell>
          <cell r="C142" t="str">
            <v>Foret 5XD arr. central TiAlN  7x8x53x91 PROMO</v>
          </cell>
          <cell r="D142">
            <v>34.78</v>
          </cell>
          <cell r="F142">
            <v>144</v>
          </cell>
        </row>
        <row r="143">
          <cell r="B143" t="str">
            <v>DH452090</v>
          </cell>
          <cell r="C143" t="str">
            <v>Foret 5XD arr. central TiAlN  9x10x61x103 PROMO</v>
          </cell>
          <cell r="D143">
            <v>37.229999999999997</v>
          </cell>
          <cell r="F143">
            <v>145</v>
          </cell>
        </row>
        <row r="144">
          <cell r="B144" t="str">
            <v>DH452100</v>
          </cell>
          <cell r="C144" t="str">
            <v>Foret 5XD arr. central TiAlN  10x10x61x103 PROMO</v>
          </cell>
          <cell r="D144">
            <v>37.229999999999997</v>
          </cell>
          <cell r="F144">
            <v>146</v>
          </cell>
        </row>
        <row r="145">
          <cell r="B145" t="str">
            <v>DH452115</v>
          </cell>
          <cell r="C145" t="str">
            <v>Foret 5XD arr. central TiAlN  11,5x12x71x118 PROMO</v>
          </cell>
          <cell r="D145">
            <v>58.21</v>
          </cell>
          <cell r="F145">
            <v>147</v>
          </cell>
        </row>
        <row r="146">
          <cell r="B146" t="str">
            <v>DH452118</v>
          </cell>
          <cell r="C146" t="str">
            <v>Foret 5XD arr. central TiAlN  11,8x12x71x118 PROMO</v>
          </cell>
          <cell r="D146">
            <v>58.21</v>
          </cell>
          <cell r="F146">
            <v>148</v>
          </cell>
        </row>
        <row r="147">
          <cell r="B147" t="str">
            <v>DH452125</v>
          </cell>
          <cell r="C147" t="str">
            <v>Foret 5XD arr. central TiAlN  12,5x14x77x124 PROMO</v>
          </cell>
          <cell r="D147">
            <v>74.349999999999994</v>
          </cell>
          <cell r="F147">
            <v>149</v>
          </cell>
        </row>
        <row r="148">
          <cell r="B148" t="str">
            <v>DH452135</v>
          </cell>
          <cell r="C148" t="str">
            <v>Foret 5XD arr. central TiAlN 13.5X14X77X124</v>
          </cell>
          <cell r="D148">
            <v>82</v>
          </cell>
          <cell r="F148">
            <v>150</v>
          </cell>
        </row>
        <row r="149">
          <cell r="B149" t="str">
            <v>DH452140</v>
          </cell>
          <cell r="C149" t="str">
            <v>Foret 5XD arr. central TiAlN 14X14X77X124 PROMO</v>
          </cell>
          <cell r="D149">
            <v>75.98</v>
          </cell>
          <cell r="F149">
            <v>151</v>
          </cell>
        </row>
        <row r="150">
          <cell r="B150" t="str">
            <v>DH452150</v>
          </cell>
          <cell r="C150" t="str">
            <v>Foret 5XD arr. central TiAlN 15X16X83X133</v>
          </cell>
          <cell r="D150">
            <v>100.4</v>
          </cell>
          <cell r="F150">
            <v>152</v>
          </cell>
        </row>
        <row r="151">
          <cell r="B151" t="str">
            <v>DH453040</v>
          </cell>
          <cell r="C151" t="str">
            <v>Foret 8XD arr. central TiAlN 4X6X43X81</v>
          </cell>
          <cell r="D151">
            <v>76.881600000000006</v>
          </cell>
          <cell r="F151">
            <v>153</v>
          </cell>
        </row>
        <row r="152">
          <cell r="B152" t="str">
            <v>DH453060</v>
          </cell>
          <cell r="C152" t="str">
            <v>Foret 8XD arr. central TiAlN 6X6X57X95</v>
          </cell>
          <cell r="D152">
            <v>76.881600000000006</v>
          </cell>
          <cell r="F152">
            <v>154</v>
          </cell>
        </row>
        <row r="153">
          <cell r="B153" t="str">
            <v>DH453080</v>
          </cell>
          <cell r="C153" t="str">
            <v>Foret 8XD arr. central TiAlN 8X8X76X114</v>
          </cell>
          <cell r="D153">
            <v>81.599999999999994</v>
          </cell>
          <cell r="F153">
            <v>155</v>
          </cell>
        </row>
        <row r="154">
          <cell r="B154" t="str">
            <v>DH500030</v>
          </cell>
          <cell r="C154" t="str">
            <v>Foret 50-70HRc TiAlN 3X3X16X46</v>
          </cell>
          <cell r="D154">
            <v>12.1584</v>
          </cell>
          <cell r="F154">
            <v>156</v>
          </cell>
        </row>
        <row r="155">
          <cell r="B155" t="str">
            <v>DL504050</v>
          </cell>
          <cell r="C155" t="str">
            <v>Foret HSS-E Long DIN340 5X87X132</v>
          </cell>
          <cell r="D155">
            <v>5.5583999999999998</v>
          </cell>
          <cell r="F155">
            <v>157</v>
          </cell>
        </row>
        <row r="156">
          <cell r="B156" t="str">
            <v>DL504080</v>
          </cell>
          <cell r="C156" t="str">
            <v>Foret HSS-E Long DIN340 8X109X165</v>
          </cell>
          <cell r="D156">
            <v>5.28</v>
          </cell>
          <cell r="F156">
            <v>158</v>
          </cell>
        </row>
        <row r="157">
          <cell r="B157" t="str">
            <v>DLGP195010</v>
          </cell>
          <cell r="C157" t="str">
            <v>Foret HSS-E DIN338 Gold-P 1x12x34 PROMO</v>
          </cell>
          <cell r="D157">
            <v>0.74</v>
          </cell>
          <cell r="F157">
            <v>159</v>
          </cell>
        </row>
        <row r="158">
          <cell r="B158" t="str">
            <v>DLGP195023</v>
          </cell>
          <cell r="C158" t="str">
            <v>Foret HSS-E DIN338 Gold-P 2.3x27x53 PROMO</v>
          </cell>
          <cell r="D158">
            <v>0.8</v>
          </cell>
          <cell r="F158">
            <v>160</v>
          </cell>
        </row>
        <row r="159">
          <cell r="B159" t="str">
            <v>DLGP195026</v>
          </cell>
          <cell r="C159" t="str">
            <v>Foret HSS-E DIN338 Gold-P 2.6x30x57 PROMO</v>
          </cell>
          <cell r="D159">
            <v>0.87</v>
          </cell>
          <cell r="F159">
            <v>161</v>
          </cell>
        </row>
        <row r="160">
          <cell r="B160" t="str">
            <v>DLGP195030</v>
          </cell>
          <cell r="C160" t="str">
            <v>Foret HSS-E DIN338 Gold-P 3x33x61 PROMO</v>
          </cell>
          <cell r="D160">
            <v>0.87</v>
          </cell>
          <cell r="F160">
            <v>162</v>
          </cell>
        </row>
        <row r="161">
          <cell r="B161" t="str">
            <v>DLGP195040</v>
          </cell>
          <cell r="C161" t="str">
            <v>Foret HSS-E DIN338 Gold-P 4x43x75 PROMO</v>
          </cell>
          <cell r="D161">
            <v>1.22</v>
          </cell>
          <cell r="F161">
            <v>163</v>
          </cell>
        </row>
        <row r="162">
          <cell r="B162" t="str">
            <v>DLGP195043</v>
          </cell>
          <cell r="C162" t="str">
            <v>Foret HSS-E DIN338 Gold-P 4.3x47x80 PROMO</v>
          </cell>
          <cell r="D162">
            <v>1.22</v>
          </cell>
          <cell r="F162">
            <v>164</v>
          </cell>
        </row>
        <row r="163">
          <cell r="B163" t="str">
            <v>DLGP195050</v>
          </cell>
          <cell r="C163" t="str">
            <v>Foret HSS-E DIN338 Gold-P 5x52x86 PROMO</v>
          </cell>
          <cell r="D163">
            <v>1.458</v>
          </cell>
          <cell r="F163">
            <v>165</v>
          </cell>
        </row>
        <row r="164">
          <cell r="B164" t="str">
            <v>DLGP195051</v>
          </cell>
          <cell r="C164" t="str">
            <v>Foret HSS-E DIN338 Gold-P 5.1x52x86 PROMO</v>
          </cell>
          <cell r="D164">
            <v>1.7190000000000001</v>
          </cell>
          <cell r="F164">
            <v>166</v>
          </cell>
        </row>
        <row r="165">
          <cell r="B165" t="str">
            <v>DLGP195060</v>
          </cell>
          <cell r="C165" t="str">
            <v>Foret HSS-E DIN338 Gold-P 6x57x93 PROMO</v>
          </cell>
          <cell r="D165">
            <v>2.0070000000000001</v>
          </cell>
          <cell r="F165">
            <v>167</v>
          </cell>
        </row>
        <row r="166">
          <cell r="B166" t="str">
            <v>DLGP195062</v>
          </cell>
          <cell r="C166" t="str">
            <v>Foret HSS-E DIN338 Gold-P 6.2x63x101 PROMO</v>
          </cell>
          <cell r="D166">
            <v>2</v>
          </cell>
          <cell r="F166">
            <v>168</v>
          </cell>
        </row>
        <row r="167">
          <cell r="B167" t="str">
            <v>DLGP195064</v>
          </cell>
          <cell r="C167" t="str">
            <v>Foret HSS-E DIN338 Gold-P 6.4x63x101 PROMO</v>
          </cell>
          <cell r="D167">
            <v>2</v>
          </cell>
          <cell r="F167">
            <v>169</v>
          </cell>
        </row>
        <row r="168">
          <cell r="B168" t="str">
            <v>DLGP195068</v>
          </cell>
          <cell r="C168" t="str">
            <v xml:space="preserve">Foret HSS-E DIN338 Gold-P 6.8x69x109  </v>
          </cell>
          <cell r="D168">
            <v>2.2949999999999999</v>
          </cell>
          <cell r="F168">
            <v>170</v>
          </cell>
        </row>
        <row r="169">
          <cell r="B169" t="str">
            <v>DLGP195069</v>
          </cell>
          <cell r="C169" t="str">
            <v>Foret HSS-E DIN338 Gold-P 6.9x69x109 PROMO</v>
          </cell>
          <cell r="D169">
            <v>2.0880000000000001</v>
          </cell>
          <cell r="F169">
            <v>171</v>
          </cell>
        </row>
        <row r="170">
          <cell r="B170" t="str">
            <v xml:space="preserve">3I12UN-TM2 VTX  </v>
          </cell>
          <cell r="C170" t="str">
            <v xml:space="preserve">Plaquette  3I12UN-TM2 VTX </v>
          </cell>
          <cell r="D170">
            <v>58.85</v>
          </cell>
          <cell r="F170">
            <v>172</v>
          </cell>
        </row>
        <row r="171">
          <cell r="B171" t="str">
            <v>DLGP195084</v>
          </cell>
          <cell r="C171" t="str">
            <v>Foret HSS-E DIN338 Gold-P 8.4x75x117 PROMO</v>
          </cell>
          <cell r="D171">
            <v>2.7989999999999999</v>
          </cell>
          <cell r="F171">
            <v>173</v>
          </cell>
        </row>
        <row r="172">
          <cell r="B172" t="str">
            <v>DLGP195085</v>
          </cell>
          <cell r="C172" t="str">
            <v>Foret HSS-E DIN338 Gold-P 8.5x75x117 PROMO</v>
          </cell>
          <cell r="D172">
            <v>2.718</v>
          </cell>
          <cell r="F172">
            <v>174</v>
          </cell>
        </row>
        <row r="173">
          <cell r="B173" t="str">
            <v>DLGP195086</v>
          </cell>
          <cell r="C173" t="str">
            <v>Foret HSS-E DIN338 Gold-P 8.6x81x125 PROMO</v>
          </cell>
          <cell r="D173">
            <v>4.2</v>
          </cell>
          <cell r="F173">
            <v>175</v>
          </cell>
        </row>
        <row r="174">
          <cell r="B174" t="str">
            <v>DLGP195087</v>
          </cell>
          <cell r="C174" t="str">
            <v>Foret HSS-E DIN338 Gold-P 8.7x81x125 PROMO</v>
          </cell>
          <cell r="D174">
            <v>4.2</v>
          </cell>
          <cell r="F174">
            <v>176</v>
          </cell>
        </row>
        <row r="175">
          <cell r="B175" t="str">
            <v>DLGP195088</v>
          </cell>
          <cell r="C175" t="str">
            <v>Foret HSS-E DIN338 Gold-P 8.8x81x125 PROMO</v>
          </cell>
          <cell r="D175">
            <v>4.2</v>
          </cell>
          <cell r="F175">
            <v>177</v>
          </cell>
        </row>
        <row r="176">
          <cell r="B176" t="str">
            <v>DLGP195100</v>
          </cell>
          <cell r="C176" t="str">
            <v>Foret HSS-E DIN338 Gold-P 10x87x133 PROMO</v>
          </cell>
          <cell r="D176">
            <v>5.25</v>
          </cell>
          <cell r="F176">
            <v>178</v>
          </cell>
        </row>
        <row r="177">
          <cell r="B177" t="str">
            <v>DLGP195102</v>
          </cell>
          <cell r="C177" t="str">
            <v>Foret HSS-E DIN338 Gold-P 10.2x87x133 PROMO</v>
          </cell>
          <cell r="D177">
            <v>6.8</v>
          </cell>
          <cell r="F177">
            <v>179</v>
          </cell>
        </row>
        <row r="178">
          <cell r="B178" t="str">
            <v>DLGP195103</v>
          </cell>
          <cell r="C178" t="str">
            <v>Foret HSS-E DIN338 Gold-P 10.3x87x133 PROMO</v>
          </cell>
          <cell r="D178">
            <v>9.6335999999999995</v>
          </cell>
          <cell r="F178">
            <v>180</v>
          </cell>
        </row>
        <row r="179">
          <cell r="B179" t="str">
            <v>DLGP195105</v>
          </cell>
          <cell r="C179" t="str">
            <v>Foret HSS-E DIN338 Gold-P 10.5x87x133 PROMO</v>
          </cell>
          <cell r="D179">
            <v>6.8</v>
          </cell>
          <cell r="F179">
            <v>181</v>
          </cell>
        </row>
        <row r="180">
          <cell r="B180" t="str">
            <v>DLGP195110</v>
          </cell>
          <cell r="C180" t="str">
            <v>Foret HSS-E DIN338 Gold-P 11x94x142 PROMO</v>
          </cell>
          <cell r="D180">
            <v>6.43</v>
          </cell>
          <cell r="F180">
            <v>182</v>
          </cell>
        </row>
        <row r="181">
          <cell r="B181" t="str">
            <v>DLGP195115</v>
          </cell>
          <cell r="C181" t="str">
            <v>Foret HSS-E DIN338 Gold-P 11.5x94x142 PROMO</v>
          </cell>
          <cell r="D181">
            <v>6.9569999999999999</v>
          </cell>
          <cell r="F181">
            <v>183</v>
          </cell>
        </row>
        <row r="182">
          <cell r="B182" t="str">
            <v>DLGP195118</v>
          </cell>
          <cell r="C182" t="str">
            <v>Foret HSS-E DIN338 Gold-P 11.8x94x142 PROMO</v>
          </cell>
          <cell r="D182">
            <v>8.4499999999999993</v>
          </cell>
          <cell r="F182">
            <v>184</v>
          </cell>
        </row>
        <row r="183">
          <cell r="B183" t="str">
            <v>DLGP195125</v>
          </cell>
          <cell r="C183" t="str">
            <v>Foret HSS-E DIN338 Gold-P 12.5x101x151 PROMO</v>
          </cell>
          <cell r="D183">
            <v>7.99</v>
          </cell>
          <cell r="F183">
            <v>185</v>
          </cell>
        </row>
        <row r="184">
          <cell r="B184" t="str">
            <v>DLGP195128</v>
          </cell>
          <cell r="C184" t="str">
            <v>Foret HSS-E DIN338 Gold-P 12.8x101x151 PROMO</v>
          </cell>
          <cell r="D184">
            <v>8.8699999999999992</v>
          </cell>
          <cell r="F184">
            <v>186</v>
          </cell>
        </row>
        <row r="185">
          <cell r="B185" t="str">
            <v>DLGP195130</v>
          </cell>
          <cell r="C185" t="str">
            <v>Foret HSS-E DIN338 Gold-P 13x101x151 PROMO</v>
          </cell>
          <cell r="D185">
            <v>9.98</v>
          </cell>
          <cell r="F185">
            <v>187</v>
          </cell>
        </row>
        <row r="186">
          <cell r="B186" t="str">
            <v>DQ306060</v>
          </cell>
          <cell r="C186" t="str">
            <v>Foret NC HSSCo8 90° TiAlN 6X20X66</v>
          </cell>
          <cell r="D186">
            <v>6.33</v>
          </cell>
          <cell r="F186">
            <v>188</v>
          </cell>
        </row>
        <row r="187">
          <cell r="B187" t="str">
            <v>DQ306080</v>
          </cell>
          <cell r="C187" t="str">
            <v>Foret NC HSSCo8 90° TiAlN 8X25X79</v>
          </cell>
          <cell r="D187">
            <v>10.8672</v>
          </cell>
          <cell r="F187">
            <v>189</v>
          </cell>
        </row>
        <row r="188">
          <cell r="B188" t="str">
            <v>DQ306100</v>
          </cell>
          <cell r="C188" t="str">
            <v>Foret NC HSSCo8 90° TiAlN 10X25X89</v>
          </cell>
          <cell r="D188">
            <v>13.0512</v>
          </cell>
          <cell r="F188">
            <v>190</v>
          </cell>
        </row>
        <row r="189">
          <cell r="B189" t="str">
            <v>DQ306120</v>
          </cell>
          <cell r="C189" t="str">
            <v>Foret NC HSSCo8 90° TiAlN 12X30X102</v>
          </cell>
          <cell r="D189">
            <v>16.790400000000002</v>
          </cell>
          <cell r="F189">
            <v>191</v>
          </cell>
        </row>
        <row r="190">
          <cell r="B190" t="str">
            <v>DQ306160</v>
          </cell>
          <cell r="C190" t="str">
            <v>Foret NC HSSCo8 90° TiAlN 16X35X115</v>
          </cell>
          <cell r="D190">
            <v>20.77</v>
          </cell>
          <cell r="F190">
            <v>192</v>
          </cell>
        </row>
        <row r="191">
          <cell r="B191" t="str">
            <v>DQ307120</v>
          </cell>
          <cell r="C191" t="str">
            <v>Foret NC HSSCo8 120° TiAlN 12X30X102</v>
          </cell>
          <cell r="D191">
            <v>24.4178</v>
          </cell>
          <cell r="F191">
            <v>193</v>
          </cell>
        </row>
        <row r="192">
          <cell r="B192" t="str">
            <v>DQ307160</v>
          </cell>
          <cell r="C192" t="str">
            <v>Foret NC HSSCo8 120° TiAlN 16X35X115</v>
          </cell>
          <cell r="D192">
            <v>39.454000000000001</v>
          </cell>
          <cell r="F192">
            <v>194</v>
          </cell>
        </row>
        <row r="193">
          <cell r="B193" t="str">
            <v>DT0520</v>
          </cell>
          <cell r="C193" t="str">
            <v>Détergent pour marbre en granit - Vaporisateur 1L</v>
          </cell>
          <cell r="D193">
            <v>35.619</v>
          </cell>
          <cell r="F193">
            <v>195</v>
          </cell>
        </row>
        <row r="194">
          <cell r="B194" t="str">
            <v>E5453160</v>
          </cell>
          <cell r="C194" t="str">
            <v>Fraise carbure 4dts 16X16X65X150</v>
          </cell>
          <cell r="D194">
            <v>120.5</v>
          </cell>
          <cell r="F194">
            <v>196</v>
          </cell>
        </row>
        <row r="195">
          <cell r="B195" t="str">
            <v>E5528035</v>
          </cell>
          <cell r="C195" t="str">
            <v>Fraise carbure 3dts 3.5X3.5X7X50</v>
          </cell>
          <cell r="D195">
            <v>7.37</v>
          </cell>
          <cell r="F195">
            <v>197</v>
          </cell>
        </row>
        <row r="196">
          <cell r="B196" t="str">
            <v>E5E50120</v>
          </cell>
          <cell r="C196" t="str">
            <v>Fraise ALU-POWER 3dts 12X12X26(36)X83</v>
          </cell>
          <cell r="D196">
            <v>62.088000000000001</v>
          </cell>
          <cell r="F196">
            <v>198</v>
          </cell>
        </row>
        <row r="197">
          <cell r="B197" t="str">
            <v>E5E50160</v>
          </cell>
          <cell r="C197" t="str">
            <v>Fraise ALU-POWER 3dts 16X16X36(42)X92</v>
          </cell>
          <cell r="D197">
            <v>98.567999999999998</v>
          </cell>
          <cell r="F197">
            <v>199</v>
          </cell>
        </row>
        <row r="198">
          <cell r="B198" t="str">
            <v>E5E51910</v>
          </cell>
          <cell r="C198" t="str">
            <v>Fraise ALU-POWER 3dts 16(R1)X16X35X90</v>
          </cell>
          <cell r="D198">
            <v>89.193600000000004</v>
          </cell>
          <cell r="F198">
            <v>200</v>
          </cell>
        </row>
        <row r="199">
          <cell r="B199" t="str">
            <v>GM811050   (EM811050)</v>
          </cell>
          <cell r="C199" t="str">
            <v>Fraise X-POWER 4dts TiAlN 5X6X13X50</v>
          </cell>
          <cell r="D199">
            <v>18.335999999999999</v>
          </cell>
          <cell r="F199">
            <v>201</v>
          </cell>
        </row>
        <row r="200">
          <cell r="B200" t="str">
            <v>GM811080   (EM811080)</v>
          </cell>
          <cell r="C200" t="str">
            <v>Fraise X-POWER 4dts TiAlN 8X8X19X60</v>
          </cell>
          <cell r="D200">
            <v>23.462399999999999</v>
          </cell>
          <cell r="F200">
            <v>202</v>
          </cell>
        </row>
        <row r="201">
          <cell r="B201" t="str">
            <v>EM811100</v>
          </cell>
          <cell r="C201" t="str">
            <v>Fraise X-POWER 4dts TiAlN 10X10X22X70</v>
          </cell>
          <cell r="D201">
            <v>35.92</v>
          </cell>
          <cell r="F201">
            <v>203</v>
          </cell>
        </row>
        <row r="202">
          <cell r="B202" t="str">
            <v>EM812160</v>
          </cell>
          <cell r="C202" t="str">
            <v>Fraise X-POWER 6dts TiAlN 16X16X32X92</v>
          </cell>
          <cell r="D202">
            <v>89.236000000000004</v>
          </cell>
          <cell r="F202">
            <v>204</v>
          </cell>
        </row>
        <row r="203">
          <cell r="B203" t="str">
            <v>GM819120</v>
          </cell>
          <cell r="C203" t="str">
            <v>GM819120  Fraise X-POWER 4dts TiAlN 12(R0.5)X12X30X90</v>
          </cell>
          <cell r="D203">
            <v>69.168000000000006</v>
          </cell>
          <cell r="F203">
            <v>205</v>
          </cell>
        </row>
        <row r="204">
          <cell r="B204" t="str">
            <v>EM819915</v>
          </cell>
          <cell r="C204" t="str">
            <v>Fraise X-POWER 4dts TiAlN 10(R0.3)X10X30X90</v>
          </cell>
          <cell r="D204">
            <v>54.940800000000003</v>
          </cell>
          <cell r="F204">
            <v>206</v>
          </cell>
        </row>
        <row r="205">
          <cell r="B205" t="str">
            <v>EM834160</v>
          </cell>
          <cell r="C205" t="str">
            <v>Fraise X-POWER 6dts TiAlN 16X16X66X130</v>
          </cell>
          <cell r="D205">
            <v>144.27000000000001</v>
          </cell>
          <cell r="F205">
            <v>207</v>
          </cell>
        </row>
        <row r="206">
          <cell r="B206" t="str">
            <v>GM834200 remplace EM834200</v>
          </cell>
          <cell r="C206" t="str">
            <v>Fraise X-POWER 6dts TiAlN 20X20X76X140</v>
          </cell>
          <cell r="D206">
            <v>218.61600000000001</v>
          </cell>
          <cell r="F206">
            <v>208</v>
          </cell>
        </row>
        <row r="207">
          <cell r="B207" t="str">
            <v>G9553010 remplace EM836010</v>
          </cell>
          <cell r="C207" t="str">
            <v>Fraise X-POWER 3dts TiAlN 1X4X2X35</v>
          </cell>
          <cell r="D207">
            <v>8.7696000000000005</v>
          </cell>
          <cell r="F207">
            <v>209</v>
          </cell>
        </row>
        <row r="208">
          <cell r="B208" t="str">
            <v>G9410050 remplace EM836050</v>
          </cell>
          <cell r="C208" t="str">
            <v>Fraise X-POWER 3dts TiAlN 5X6X8X39</v>
          </cell>
          <cell r="D208">
            <v>10.512</v>
          </cell>
          <cell r="F208">
            <v>210</v>
          </cell>
        </row>
        <row r="209">
          <cell r="B209" t="str">
            <v>G9410060 remplace EM836060</v>
          </cell>
          <cell r="C209" t="str">
            <v>Fraise X-POWER 3dts TiAlN 6X6X8X39</v>
          </cell>
          <cell r="D209">
            <v>10.512</v>
          </cell>
          <cell r="F209">
            <v>211</v>
          </cell>
        </row>
        <row r="210">
          <cell r="B210" t="str">
            <v>G9410080 remplace EM836080</v>
          </cell>
          <cell r="C210" t="str">
            <v>Fraise X-POWER 3dts TiAlN 8X8X11X43</v>
          </cell>
          <cell r="D210">
            <v>15.3264</v>
          </cell>
          <cell r="F210">
            <v>212</v>
          </cell>
        </row>
        <row r="211">
          <cell r="B211" t="str">
            <v>GM895100</v>
          </cell>
          <cell r="C211" t="str">
            <v xml:space="preserve">GM895100    Fraise Ø 10 YG       </v>
          </cell>
          <cell r="D211">
            <v>35.668799999999997</v>
          </cell>
          <cell r="F211">
            <v>213</v>
          </cell>
        </row>
        <row r="212">
          <cell r="B212" t="str">
            <v>EM895030</v>
          </cell>
          <cell r="C212" t="str">
            <v>Fraise X-POWER 3dts TiAlN 3X3X10X38</v>
          </cell>
          <cell r="D212">
            <v>13.1</v>
          </cell>
          <cell r="F212">
            <v>214</v>
          </cell>
        </row>
        <row r="213">
          <cell r="B213" t="str">
            <v>EMB15120  (1 en stock)</v>
          </cell>
          <cell r="C213" t="str">
            <v>Fraise V7-INOX 4dts TiAlN 12(R0.7)X12X26X83</v>
          </cell>
          <cell r="D213">
            <v>41.21</v>
          </cell>
          <cell r="F213">
            <v>215</v>
          </cell>
        </row>
        <row r="214">
          <cell r="B214" t="str">
            <v>EMB44120</v>
          </cell>
          <cell r="C214" t="str">
            <v>Fraise V7-INOX 4dts TiAlN 12(R0.7)X12X16X73</v>
          </cell>
          <cell r="D214">
            <v>55.29</v>
          </cell>
          <cell r="F214">
            <v>216</v>
          </cell>
        </row>
        <row r="215">
          <cell r="B215" t="str">
            <v>G8A28035</v>
          </cell>
          <cell r="C215" t="str">
            <v>Fraise X5070 2dts Blue 3.5(R1.75)X6X4.5(10)X60</v>
          </cell>
          <cell r="D215">
            <v>30.88</v>
          </cell>
          <cell r="F215">
            <v>217</v>
          </cell>
        </row>
        <row r="216">
          <cell r="B216" t="str">
            <v xml:space="preserve">G8A39100   </v>
          </cell>
          <cell r="C216" t="str">
            <v>Fraise X5070 6dts Blue 10(R1)X10X10(30)X70</v>
          </cell>
          <cell r="D216">
            <v>74.947199999999995</v>
          </cell>
          <cell r="F216">
            <v>218</v>
          </cell>
        </row>
        <row r="217">
          <cell r="B217" t="str">
            <v>G8A39904</v>
          </cell>
          <cell r="C217" t="str">
            <v>Fraise X5070 6dts Blue 10(R1)X10X22X100</v>
          </cell>
          <cell r="D217">
            <v>86.428799999999995</v>
          </cell>
          <cell r="F217">
            <v>219</v>
          </cell>
        </row>
        <row r="218">
          <cell r="B218" t="str">
            <v>G8A39906</v>
          </cell>
          <cell r="C218" t="str">
            <v>Fraise X5070 6dts Blue 12(R1)X12X26X110</v>
          </cell>
          <cell r="D218">
            <v>109.82</v>
          </cell>
          <cell r="F218">
            <v>220</v>
          </cell>
        </row>
        <row r="219">
          <cell r="B219" t="str">
            <v>G8D63100</v>
          </cell>
          <cell r="C219" t="str">
            <v>Fraise X5070 6dts Blue 10X10X22X72</v>
          </cell>
          <cell r="D219">
            <v>62.726399999999998</v>
          </cell>
          <cell r="F219">
            <v>221</v>
          </cell>
        </row>
        <row r="220">
          <cell r="B220" t="str">
            <v>G9410060</v>
          </cell>
          <cell r="C220" t="str">
            <v>Fraise K-2 3dts TiALCrN 6X6X8X39</v>
          </cell>
          <cell r="D220">
            <v>9.7899999999999991</v>
          </cell>
          <cell r="F220">
            <v>222</v>
          </cell>
        </row>
        <row r="221">
          <cell r="B221" t="str">
            <v>G9438040</v>
          </cell>
          <cell r="C221" t="str">
            <v>Fraise K-2 2dts TiALCrN 4(R2)x6x8x57 PROMO</v>
          </cell>
          <cell r="D221">
            <v>14.12</v>
          </cell>
          <cell r="F221">
            <v>223</v>
          </cell>
        </row>
        <row r="222">
          <cell r="B222" t="str">
            <v>G9453905</v>
          </cell>
          <cell r="C222" t="str">
            <v>Fraise K-2 4dts TiALCrN 5X5X25X75</v>
          </cell>
          <cell r="D222">
            <v>19.64</v>
          </cell>
          <cell r="F222">
            <v>224</v>
          </cell>
        </row>
        <row r="223">
          <cell r="B223" t="str">
            <v>G9453906</v>
          </cell>
          <cell r="C223" t="str">
            <v>Fraise K-2 4dts TiALCrN 6X6X30X75</v>
          </cell>
          <cell r="D223">
            <v>22.953600000000002</v>
          </cell>
          <cell r="F223">
            <v>225</v>
          </cell>
        </row>
        <row r="224">
          <cell r="B224" t="str">
            <v>G9453912</v>
          </cell>
          <cell r="C224" t="str">
            <v>Fraise K-2 4dts TiALCrN 12X12X45X100</v>
          </cell>
          <cell r="D224">
            <v>61.67</v>
          </cell>
          <cell r="F224">
            <v>226</v>
          </cell>
        </row>
        <row r="225">
          <cell r="B225" t="str">
            <v>G9540095</v>
          </cell>
          <cell r="C225" t="str">
            <v>Fraise K-2 4dts TiALCrN 9.5X9.5X22X72                   Attention corps de la fraise 9,5 impératif</v>
          </cell>
          <cell r="D225">
            <v>30.3264</v>
          </cell>
          <cell r="F225">
            <v>227</v>
          </cell>
        </row>
        <row r="226">
          <cell r="B226" t="str">
            <v>G9540160</v>
          </cell>
          <cell r="C226" t="str">
            <v>Fraise K-2 4dts TiALCrN 16x16x32x92 PROMO</v>
          </cell>
          <cell r="D226">
            <v>61.91</v>
          </cell>
          <cell r="F226">
            <v>228</v>
          </cell>
        </row>
        <row r="227">
          <cell r="B227" t="str">
            <v>GMF60030</v>
          </cell>
          <cell r="C227" t="str">
            <v>Fraise V7-PLUS 4dts TiAlN 3X6X7(12)X54</v>
          </cell>
          <cell r="D227">
            <v>17.011199999999999</v>
          </cell>
          <cell r="F227">
            <v>229</v>
          </cell>
        </row>
        <row r="228">
          <cell r="B228" t="str">
            <v>GMF60060</v>
          </cell>
          <cell r="C228" t="str">
            <v>Fraise V7-PLUS 4dts TiAlN 6X6X10(15)X57</v>
          </cell>
          <cell r="D228">
            <v>17.010000000000002</v>
          </cell>
          <cell r="F228">
            <v>230</v>
          </cell>
        </row>
        <row r="229">
          <cell r="B229" t="str">
            <v>L1211310</v>
          </cell>
          <cell r="C229" t="str">
            <v>Fraise à fileter TiAlN M6X1 4.5X6X13X57</v>
          </cell>
          <cell r="D229">
            <v>83.51</v>
          </cell>
          <cell r="F229">
            <v>231</v>
          </cell>
        </row>
        <row r="230">
          <cell r="B230" t="str">
            <v>ML16222E02</v>
          </cell>
          <cell r="C230" t="str">
            <v>Fraise woodruff 10dts HSSCo5 22.5X10X5X63</v>
          </cell>
          <cell r="D230">
            <v>28.2</v>
          </cell>
          <cell r="F230">
            <v>232</v>
          </cell>
        </row>
        <row r="231">
          <cell r="B231" t="str">
            <v>R1112002</v>
          </cell>
          <cell r="C231" t="str">
            <v>Fraise lime cw SM-42M 3x3x11x38 PROMO</v>
          </cell>
          <cell r="D231">
            <v>10.395</v>
          </cell>
          <cell r="F231">
            <v>233</v>
          </cell>
        </row>
        <row r="232">
          <cell r="B232" t="str">
            <v>SEME0110010075E</v>
          </cell>
          <cell r="C232" t="str">
            <v>Fraise 4G 4dts TiAlN 10(R1)X10X25X75</v>
          </cell>
          <cell r="D232">
            <v>55.233600000000003</v>
          </cell>
          <cell r="F232">
            <v>234</v>
          </cell>
        </row>
        <row r="233">
          <cell r="B233" t="str">
            <v>SEME0112003E</v>
          </cell>
          <cell r="C233" t="str">
            <v>Fraise 4G 4dts TiAlN 12(R0.3)X12X30X110</v>
          </cell>
          <cell r="D233">
            <v>75.499200000000002</v>
          </cell>
          <cell r="F233">
            <v>235</v>
          </cell>
        </row>
        <row r="234">
          <cell r="B234" t="str">
            <v>SEME36010E</v>
          </cell>
          <cell r="C234" t="str">
            <v>Fraise 4G 4dts TiAlN 1X6X2.5X50</v>
          </cell>
          <cell r="D234">
            <v>25.4</v>
          </cell>
          <cell r="F234">
            <v>236</v>
          </cell>
        </row>
        <row r="235">
          <cell r="B235" t="str">
            <v>SEME36050E</v>
          </cell>
          <cell r="C235" t="str">
            <v>Fraise 4G 4dts TiAlN 5X6X15X60 PROMO</v>
          </cell>
          <cell r="D235">
            <v>20.309999999999999</v>
          </cell>
          <cell r="F235">
            <v>237</v>
          </cell>
        </row>
        <row r="236">
          <cell r="B236" t="str">
            <v>SEME36160E</v>
          </cell>
          <cell r="C236" t="str">
            <v>Fraise 4G 4dts TiAlN 16X16X40X100 PROMO</v>
          </cell>
          <cell r="D236">
            <v>94.12</v>
          </cell>
          <cell r="F236">
            <v>238</v>
          </cell>
        </row>
        <row r="237">
          <cell r="B237" t="str">
            <v>SEME640301008E</v>
          </cell>
          <cell r="C237" t="str">
            <v>Fraise 4G 4dts TiAlN 3(R1)X6X4.5(8)X50</v>
          </cell>
          <cell r="D237">
            <v>40.084800000000001</v>
          </cell>
          <cell r="F237">
            <v>239</v>
          </cell>
        </row>
        <row r="238">
          <cell r="B238" t="str">
            <v>SEME7216070E</v>
          </cell>
          <cell r="C238" t="str">
            <v>Fraise 4G 4dts TiAlN 16X16X70X130</v>
          </cell>
          <cell r="D238">
            <v>162.82079999999999</v>
          </cell>
          <cell r="F238">
            <v>240</v>
          </cell>
        </row>
        <row r="239">
          <cell r="B239" t="str">
            <v>SEME7308042E</v>
          </cell>
          <cell r="C239" t="str">
            <v>Fraise 4G 4dts TiAlN 8X8X12(42)X100</v>
          </cell>
          <cell r="D239">
            <v>44.24</v>
          </cell>
          <cell r="F239">
            <v>241</v>
          </cell>
        </row>
        <row r="240">
          <cell r="B240" t="str">
            <v>SN3TM</v>
          </cell>
          <cell r="C240" t="str">
            <v>Vis de rechange pour TMC20-3</v>
          </cell>
          <cell r="D240">
            <v>1.87</v>
          </cell>
          <cell r="F240">
            <v>242</v>
          </cell>
        </row>
        <row r="241">
          <cell r="B241" t="str">
            <v>TC728480</v>
          </cell>
          <cell r="C241" t="str">
            <v>Taraud borgne HSS-E DIN5156 BSP G3/8-19 100.0L</v>
          </cell>
          <cell r="D241">
            <v>21.08</v>
          </cell>
          <cell r="F241">
            <v>243</v>
          </cell>
        </row>
        <row r="242">
          <cell r="B242" t="str">
            <v>TC804366</v>
          </cell>
          <cell r="C242" t="str">
            <v>Taraud borgne HSS-E DIN M8x1,25 PROMO</v>
          </cell>
          <cell r="D242">
            <v>7.0380000000000003</v>
          </cell>
          <cell r="F242">
            <v>244</v>
          </cell>
        </row>
        <row r="243">
          <cell r="B243" t="str">
            <v>TC844556</v>
          </cell>
          <cell r="C243" t="str">
            <v>Taraud borgne HSS-E DIN374 M14X1.5 6H 100.0L</v>
          </cell>
          <cell r="D243">
            <v>21.638400000000001</v>
          </cell>
          <cell r="F243">
            <v>245</v>
          </cell>
        </row>
        <row r="244">
          <cell r="B244" t="str">
            <v>TD814246</v>
          </cell>
          <cell r="C244" t="str">
            <v>Taraud droit HSS-E DIN TIN M4X0.7 6H PROMO</v>
          </cell>
          <cell r="D244">
            <v>6.85</v>
          </cell>
          <cell r="F244">
            <v>246</v>
          </cell>
        </row>
        <row r="245">
          <cell r="B245" t="str">
            <v>TD864582</v>
          </cell>
          <cell r="C245" t="str">
            <v>Taraud borgne HSS-E DIN374 TiN 1/2-20UNF 2B 100.0L</v>
          </cell>
          <cell r="D245">
            <v>28.02</v>
          </cell>
          <cell r="F245">
            <v>247</v>
          </cell>
        </row>
        <row r="246">
          <cell r="B246" t="str">
            <v>TD864762</v>
          </cell>
          <cell r="C246" t="str">
            <v>Taraud borgne HSS-E DIN374 TiN 7/8-14UNF 2B 125.0L</v>
          </cell>
          <cell r="D246">
            <v>72.355000000000004</v>
          </cell>
          <cell r="F246">
            <v>248</v>
          </cell>
        </row>
        <row r="247">
          <cell r="B247" t="str">
            <v>TUC14EX/IN19WTI</v>
          </cell>
          <cell r="C247" t="str">
            <v>Peigne à fileter 14EX/IN-19W TIALN</v>
          </cell>
          <cell r="D247">
            <v>39.58</v>
          </cell>
          <cell r="F247">
            <v>249</v>
          </cell>
        </row>
        <row r="248">
          <cell r="B248" t="str">
            <v>TUCTMH12-14F</v>
          </cell>
          <cell r="C248" t="str">
            <v>Porte-Outil TMH12-14F</v>
          </cell>
          <cell r="D248">
            <v>124.39</v>
          </cell>
          <cell r="F248">
            <v>250</v>
          </cell>
        </row>
        <row r="249">
          <cell r="B249">
            <v>2483614</v>
          </cell>
          <cell r="C249" t="str">
            <v xml:space="preserve">WS1920-T20P                   </v>
          </cell>
          <cell r="D249">
            <v>7.02</v>
          </cell>
          <cell r="F249">
            <v>251</v>
          </cell>
        </row>
        <row r="250">
          <cell r="B250">
            <v>2754786</v>
          </cell>
          <cell r="C250" t="str">
            <v xml:space="preserve">CCMT 060202-F1 TP1020          </v>
          </cell>
          <cell r="D250">
            <v>5.0999999999999996</v>
          </cell>
          <cell r="F250">
            <v>252</v>
          </cell>
        </row>
        <row r="251">
          <cell r="B251">
            <v>74007347</v>
          </cell>
          <cell r="C251" t="str">
            <v xml:space="preserve">SCMT 060204-F2 TP40            </v>
          </cell>
          <cell r="D251">
            <v>4.4000000000000004</v>
          </cell>
          <cell r="F251">
            <v>253</v>
          </cell>
        </row>
        <row r="252">
          <cell r="B252">
            <v>74008801</v>
          </cell>
          <cell r="C252" t="str">
            <v xml:space="preserve">WAE060312                     </v>
          </cell>
          <cell r="D252">
            <v>6.91</v>
          </cell>
          <cell r="F252">
            <v>254</v>
          </cell>
        </row>
        <row r="253">
          <cell r="B253">
            <v>74004993</v>
          </cell>
          <cell r="C253" t="str">
            <v>MM10-10008-6040-E03,T60M     (X2)</v>
          </cell>
          <cell r="D253">
            <v>42.64</v>
          </cell>
          <cell r="F253">
            <v>255</v>
          </cell>
        </row>
        <row r="254">
          <cell r="B254">
            <v>74001394</v>
          </cell>
          <cell r="C254" t="str">
            <v xml:space="preserve">MM10-10005-C90-M03 T60M      (X2)    </v>
          </cell>
          <cell r="D254">
            <v>42.64</v>
          </cell>
          <cell r="F254">
            <v>256</v>
          </cell>
        </row>
        <row r="255">
          <cell r="B255">
            <v>75033566</v>
          </cell>
          <cell r="C255" t="str">
            <v xml:space="preserve">WNW06HD                       </v>
          </cell>
          <cell r="D255">
            <v>39.526000000000003</v>
          </cell>
          <cell r="F255">
            <v>257</v>
          </cell>
        </row>
        <row r="256">
          <cell r="B256">
            <v>2827893</v>
          </cell>
          <cell r="C256" t="str">
            <v xml:space="preserve">SEEX1204-AFTN-M14 MK2050       </v>
          </cell>
          <cell r="D256">
            <v>10.91</v>
          </cell>
          <cell r="F256">
            <v>258</v>
          </cell>
        </row>
        <row r="257">
          <cell r="B257">
            <v>2923715</v>
          </cell>
          <cell r="C257" t="str">
            <v xml:space="preserve">RPHT1204M0T-6-M13,MP2500      </v>
          </cell>
          <cell r="D257">
            <v>6.88</v>
          </cell>
          <cell r="F257">
            <v>259</v>
          </cell>
        </row>
        <row r="258">
          <cell r="B258">
            <v>2483496</v>
          </cell>
          <cell r="C258" t="str">
            <v xml:space="preserve">PP2109-T09P                   </v>
          </cell>
          <cell r="D258">
            <v>16.515999999999998</v>
          </cell>
          <cell r="F258">
            <v>260</v>
          </cell>
        </row>
        <row r="259">
          <cell r="B259">
            <v>64728</v>
          </cell>
          <cell r="C259" t="str">
            <v xml:space="preserve">16NR3.0I SO,CP500              </v>
          </cell>
          <cell r="D259">
            <v>22.47</v>
          </cell>
          <cell r="F259">
            <v>261</v>
          </cell>
        </row>
        <row r="260">
          <cell r="B260">
            <v>75028231</v>
          </cell>
          <cell r="C260" t="str">
            <v xml:space="preserve">PWLNR2525M06                  </v>
          </cell>
          <cell r="D260">
            <v>70.7</v>
          </cell>
          <cell r="F260">
            <v>262</v>
          </cell>
        </row>
        <row r="261">
          <cell r="B261">
            <v>75027880</v>
          </cell>
          <cell r="C261" t="str">
            <v xml:space="preserve">PWLNL2525M06                  </v>
          </cell>
          <cell r="D261">
            <v>70.7</v>
          </cell>
          <cell r="F261">
            <v>263</v>
          </cell>
        </row>
        <row r="262">
          <cell r="B262">
            <v>49692</v>
          </cell>
          <cell r="C262" t="str">
            <v xml:space="preserve">16ER1.5ISO,CP500              </v>
          </cell>
          <cell r="D262">
            <v>20.09</v>
          </cell>
          <cell r="F262">
            <v>264</v>
          </cell>
        </row>
        <row r="263">
          <cell r="B263">
            <v>26587</v>
          </cell>
          <cell r="C263" t="str">
            <v xml:space="preserve">16NR2.5ISO,CP500              </v>
          </cell>
          <cell r="D263">
            <v>20.010000000000002</v>
          </cell>
          <cell r="F263">
            <v>265</v>
          </cell>
        </row>
        <row r="264">
          <cell r="B264">
            <v>2457885</v>
          </cell>
          <cell r="C264" t="str">
            <v xml:space="preserve">CEL2525M16HD                  </v>
          </cell>
          <cell r="D264">
            <v>149</v>
          </cell>
          <cell r="F264">
            <v>266</v>
          </cell>
        </row>
        <row r="265">
          <cell r="B265">
            <v>75036895</v>
          </cell>
          <cell r="C265" t="str">
            <v xml:space="preserve">A25R-PWLNL 06                  </v>
          </cell>
          <cell r="D265">
            <v>193.9</v>
          </cell>
          <cell r="F265">
            <v>267</v>
          </cell>
        </row>
        <row r="266">
          <cell r="B266">
            <v>75036896</v>
          </cell>
          <cell r="C266" t="str">
            <v xml:space="preserve">A32S-PWLNR 06                  </v>
          </cell>
          <cell r="D266">
            <v>177.1</v>
          </cell>
          <cell r="F266">
            <v>268</v>
          </cell>
        </row>
        <row r="267">
          <cell r="B267">
            <v>2585010</v>
          </cell>
          <cell r="C267" t="str">
            <v xml:space="preserve">E346958342595                 </v>
          </cell>
          <cell r="D267">
            <v>269.10000000000002</v>
          </cell>
          <cell r="F267">
            <v>269</v>
          </cell>
        </row>
        <row r="268">
          <cell r="B268" t="str">
            <v xml:space="preserve">002119S   </v>
          </cell>
          <cell r="C268" t="str">
            <v>Foret ATRTT  Ø2,3  BLANC</v>
          </cell>
          <cell r="D268">
            <v>0.98</v>
          </cell>
          <cell r="F268">
            <v>270</v>
          </cell>
        </row>
        <row r="269">
          <cell r="B269" t="str">
            <v xml:space="preserve">002402S  </v>
          </cell>
          <cell r="C269" t="str">
            <v>Foret Ø3 ATRTT</v>
          </cell>
          <cell r="D269">
            <v>0.97</v>
          </cell>
          <cell r="F269">
            <v>271</v>
          </cell>
        </row>
        <row r="270">
          <cell r="B270" t="str">
            <v xml:space="preserve">007064S    </v>
          </cell>
          <cell r="C270" t="str">
            <v xml:space="preserve">Foret Ø5 hélice à gauche </v>
          </cell>
          <cell r="D270">
            <v>2.35</v>
          </cell>
          <cell r="F270">
            <v>272</v>
          </cell>
        </row>
        <row r="271">
          <cell r="B271">
            <v>48115179</v>
          </cell>
          <cell r="C271" t="str">
            <v xml:space="preserve">48115179   M12X17,75  S-LT-XPF 6HX DIN 376  </v>
          </cell>
          <cell r="D271">
            <v>120.62</v>
          </cell>
          <cell r="F271">
            <v>273</v>
          </cell>
        </row>
        <row r="272">
          <cell r="B272">
            <v>48030179</v>
          </cell>
          <cell r="C272" t="str">
            <v>M12X17,75  S-LT-XPF 6HX DIN 376</v>
          </cell>
          <cell r="D272">
            <v>61.43</v>
          </cell>
          <cell r="F272">
            <v>274</v>
          </cell>
        </row>
        <row r="273">
          <cell r="B273">
            <v>6071446002</v>
          </cell>
          <cell r="C273" t="str">
            <v>6071446002 OSG M 4x0,7 TiCN-POT DIN 371</v>
          </cell>
          <cell r="D273">
            <v>15.05</v>
          </cell>
          <cell r="F273">
            <v>275</v>
          </cell>
        </row>
        <row r="274">
          <cell r="B274">
            <v>6071496002</v>
          </cell>
          <cell r="C274" t="str">
            <v>6071496002 OSG M 5x0,8 TiCN-POT DIN 371</v>
          </cell>
          <cell r="D274">
            <v>15.81</v>
          </cell>
          <cell r="F274">
            <v>276</v>
          </cell>
        </row>
        <row r="275">
          <cell r="B275">
            <v>6071556001</v>
          </cell>
          <cell r="C275" t="str">
            <v>6071556001 OSG M 6x1 TiN-POT DIN 371</v>
          </cell>
          <cell r="D275">
            <v>15.81</v>
          </cell>
          <cell r="F275">
            <v>277</v>
          </cell>
        </row>
        <row r="276">
          <cell r="B276">
            <v>6071556002</v>
          </cell>
          <cell r="C276" t="str">
            <v>6071556002 OSG M 6x1 TiCN-POT DIN 371</v>
          </cell>
          <cell r="D276">
            <v>15.81</v>
          </cell>
          <cell r="F276">
            <v>278</v>
          </cell>
        </row>
        <row r="277">
          <cell r="B277">
            <v>6071616001</v>
          </cell>
          <cell r="C277" t="str">
            <v>6071616001 OSG M 8x1,25 TiN-POT DIN 371</v>
          </cell>
          <cell r="D277">
            <v>18.62</v>
          </cell>
          <cell r="F277">
            <v>279</v>
          </cell>
        </row>
        <row r="278">
          <cell r="B278">
            <v>6071616002</v>
          </cell>
          <cell r="C278" t="str">
            <v>6071616002 OSG M 8x1,25 TiCN-POT DIN 371</v>
          </cell>
          <cell r="D278">
            <v>19.7</v>
          </cell>
          <cell r="F278">
            <v>280</v>
          </cell>
        </row>
        <row r="279">
          <cell r="B279">
            <v>6071696001</v>
          </cell>
          <cell r="C279" t="str">
            <v>6071696001 OSG M 10x1,5 TiN-POT DIN 371</v>
          </cell>
          <cell r="D279">
            <v>23.38</v>
          </cell>
          <cell r="F279">
            <v>281</v>
          </cell>
        </row>
        <row r="280">
          <cell r="B280">
            <v>6071696002</v>
          </cell>
          <cell r="C280" t="str">
            <v>6071696002 OSG M 10x1,5 TiCN-POT DIN 371</v>
          </cell>
          <cell r="D280">
            <v>24.71</v>
          </cell>
          <cell r="F280">
            <v>282</v>
          </cell>
        </row>
        <row r="281">
          <cell r="B281">
            <v>6081796001</v>
          </cell>
          <cell r="C281" t="str">
            <v>6081796001 OSG M 12x1,75 TiN-POT DIN 376</v>
          </cell>
          <cell r="D281">
            <v>28.56</v>
          </cell>
          <cell r="F281">
            <v>283</v>
          </cell>
        </row>
        <row r="282">
          <cell r="B282">
            <v>6081796002</v>
          </cell>
          <cell r="C282" t="str">
            <v>6081796002 OSG M 12x1,75 TiCN-POT DIN 376</v>
          </cell>
          <cell r="D282">
            <v>30.15</v>
          </cell>
          <cell r="F282">
            <v>284</v>
          </cell>
        </row>
        <row r="283">
          <cell r="B283">
            <v>6081916002</v>
          </cell>
          <cell r="C283" t="str">
            <v>6081916002 OSG M 14x2 TiCN-POT DIN 376</v>
          </cell>
          <cell r="D283">
            <v>35.11</v>
          </cell>
          <cell r="F283">
            <v>285</v>
          </cell>
        </row>
        <row r="284">
          <cell r="B284">
            <v>6082026001</v>
          </cell>
          <cell r="C284" t="str">
            <v>6082026001 OSG M 16x2 TiN-POT DIN 376</v>
          </cell>
          <cell r="D284">
            <v>39.53</v>
          </cell>
          <cell r="F284">
            <v>286</v>
          </cell>
        </row>
        <row r="285">
          <cell r="B285">
            <v>6082026002</v>
          </cell>
          <cell r="C285" t="str">
            <v>6082026002 OSG M 16x2 TiCN-POT DIN 376</v>
          </cell>
          <cell r="D285">
            <v>39.950000000000003</v>
          </cell>
          <cell r="F285">
            <v>287</v>
          </cell>
        </row>
        <row r="286">
          <cell r="B286">
            <v>6082286001</v>
          </cell>
          <cell r="C286" t="str">
            <v>6082286001 OSG M 20x2,5 TiN-POT DIN 376</v>
          </cell>
          <cell r="D286">
            <v>58.06</v>
          </cell>
          <cell r="F286">
            <v>288</v>
          </cell>
        </row>
        <row r="287">
          <cell r="B287">
            <v>6082476001</v>
          </cell>
          <cell r="C287" t="str">
            <v>6082476001 OSG M 24x3 TiN-POT DIN 376</v>
          </cell>
          <cell r="D287">
            <v>78.8</v>
          </cell>
          <cell r="F287">
            <v>289</v>
          </cell>
        </row>
        <row r="288">
          <cell r="B288">
            <v>6131446002</v>
          </cell>
          <cell r="C288" t="str">
            <v>6131446002 OSG M 4x0,7 TiCN-SFT DIN 371</v>
          </cell>
          <cell r="D288">
            <v>16.41</v>
          </cell>
          <cell r="F288">
            <v>290</v>
          </cell>
        </row>
        <row r="289">
          <cell r="B289">
            <v>6131496002</v>
          </cell>
          <cell r="C289" t="str">
            <v>6131496002 OSG M 5x0,8 TiCN-SFT DIN 371</v>
          </cell>
          <cell r="D289">
            <v>17.43</v>
          </cell>
          <cell r="F289">
            <v>291</v>
          </cell>
        </row>
        <row r="290">
          <cell r="B290">
            <v>6131556002</v>
          </cell>
          <cell r="C290" t="str">
            <v>6131556002 OSG M 6x1 TiCN-SFT DIN 371</v>
          </cell>
          <cell r="D290">
            <v>19.37</v>
          </cell>
          <cell r="F290">
            <v>292</v>
          </cell>
        </row>
        <row r="291">
          <cell r="B291">
            <v>6131616001</v>
          </cell>
          <cell r="C291" t="str">
            <v>6131616001 OSG M 8x1,25 TiN-SFT DIN 371</v>
          </cell>
          <cell r="D291">
            <v>20.66</v>
          </cell>
          <cell r="F291">
            <v>293</v>
          </cell>
        </row>
        <row r="292">
          <cell r="B292">
            <v>6131616002</v>
          </cell>
          <cell r="C292" t="str">
            <v>6131616002 OSG M 8x1,25 TiCN-SFT DIN 371</v>
          </cell>
          <cell r="D292">
            <v>21.78</v>
          </cell>
          <cell r="F292">
            <v>294</v>
          </cell>
        </row>
        <row r="293">
          <cell r="B293">
            <v>6131696001</v>
          </cell>
          <cell r="C293" t="str">
            <v>6131696001 OSG M 10x1,5 TiN-SFT DIN 371</v>
          </cell>
          <cell r="D293">
            <v>24.65</v>
          </cell>
          <cell r="F293">
            <v>295</v>
          </cell>
        </row>
        <row r="294">
          <cell r="B294">
            <v>6131696002</v>
          </cell>
          <cell r="C294" t="str">
            <v>6131696002 OSG M 10x1,5 TiCN-SFT DIN 371</v>
          </cell>
          <cell r="D294">
            <v>25.67</v>
          </cell>
          <cell r="F294">
            <v>296</v>
          </cell>
        </row>
        <row r="295">
          <cell r="B295">
            <v>6141796002</v>
          </cell>
          <cell r="C295" t="str">
            <v>6141796002 OSG M 12x1,75 TiCN-SFT DIN 376</v>
          </cell>
          <cell r="D295">
            <v>32.49</v>
          </cell>
          <cell r="F295">
            <v>297</v>
          </cell>
        </row>
        <row r="296">
          <cell r="B296">
            <v>6141916002</v>
          </cell>
          <cell r="C296" t="str">
            <v>6141916002 OSG M 14x2 TiCN-SFT DIN 376</v>
          </cell>
          <cell r="D296">
            <v>38.93</v>
          </cell>
          <cell r="F296">
            <v>298</v>
          </cell>
        </row>
        <row r="297">
          <cell r="B297">
            <v>6142026002</v>
          </cell>
          <cell r="C297" t="str">
            <v>6142026002 OSG M 16x2 TiCN-SFT DIN 376</v>
          </cell>
          <cell r="D297">
            <v>44.32</v>
          </cell>
          <cell r="F297">
            <v>299</v>
          </cell>
        </row>
        <row r="298">
          <cell r="B298">
            <v>8623040</v>
          </cell>
          <cell r="C298" t="str">
            <v>8623040 OSG D 4x15D TDXL</v>
          </cell>
          <cell r="D298">
            <v>40.299999999999997</v>
          </cell>
          <cell r="F298">
            <v>300</v>
          </cell>
        </row>
        <row r="299">
          <cell r="B299" t="str">
            <v>MK-FR 30030170</v>
          </cell>
          <cell r="C299" t="str">
            <v>MK-FR 30030170   fraise Ø12</v>
          </cell>
          <cell r="D299">
            <v>48.89</v>
          </cell>
          <cell r="F299">
            <v>301</v>
          </cell>
        </row>
        <row r="300">
          <cell r="B300" t="str">
            <v xml:space="preserve">DSS-0010-2820-AC45    </v>
          </cell>
          <cell r="C300" t="str">
            <v xml:space="preserve">DSS-0010-2820-AC45    </v>
          </cell>
          <cell r="D300">
            <v>55.6</v>
          </cell>
          <cell r="F300">
            <v>302</v>
          </cell>
        </row>
        <row r="301">
          <cell r="B301" t="str">
            <v xml:space="preserve">L314 0054 00 AS45  </v>
          </cell>
          <cell r="C301" t="str">
            <v xml:space="preserve">L314 0054 00 AS45 </v>
          </cell>
          <cell r="D301">
            <v>18.8</v>
          </cell>
          <cell r="F301">
            <v>303</v>
          </cell>
        </row>
        <row r="302">
          <cell r="B302" t="str">
            <v>R314-0054-00 AS45</v>
          </cell>
          <cell r="C302" t="str">
            <v>R314-0054-00 AS45</v>
          </cell>
          <cell r="D302">
            <v>18.8</v>
          </cell>
          <cell r="F302">
            <v>304</v>
          </cell>
        </row>
        <row r="303">
          <cell r="B303" t="str">
            <v>S229.0500.34 TI 25</v>
          </cell>
          <cell r="C303" t="str">
            <v>S229.0500.34 TI 25</v>
          </cell>
          <cell r="D303">
            <v>14.08</v>
          </cell>
          <cell r="F303">
            <v>305</v>
          </cell>
        </row>
        <row r="304">
          <cell r="B304" t="str">
            <v xml:space="preserve">5.10T20P </v>
          </cell>
          <cell r="C304" t="str">
            <v>5.10T20P ( vis pour fraise 3 taille Ø 160 )</v>
          </cell>
          <cell r="D304">
            <v>3.96</v>
          </cell>
          <cell r="F304">
            <v>306</v>
          </cell>
        </row>
        <row r="305">
          <cell r="B305" t="str">
            <v>L233.002.,01</v>
          </cell>
          <cell r="C305" t="str">
            <v>L233.002.,01</v>
          </cell>
          <cell r="D305">
            <v>75.52</v>
          </cell>
          <cell r="F305">
            <v>307</v>
          </cell>
        </row>
        <row r="306">
          <cell r="B306" t="str">
            <v>SW 2.5 DIN 911</v>
          </cell>
          <cell r="C306" t="str">
            <v>SW 2.5 DIN 911</v>
          </cell>
          <cell r="D306">
            <v>2.66</v>
          </cell>
          <cell r="F306">
            <v>308</v>
          </cell>
        </row>
        <row r="307">
          <cell r="B307" t="str">
            <v>312.0215.00 TN35</v>
          </cell>
          <cell r="C307" t="str">
            <v>312.0215.00 TN35</v>
          </cell>
          <cell r="D307">
            <v>14.4</v>
          </cell>
          <cell r="F307">
            <v>309</v>
          </cell>
        </row>
        <row r="308">
          <cell r="B308" t="str">
            <v>217.01300 TN32</v>
          </cell>
          <cell r="C308" t="str">
            <v>217.01300 TN32</v>
          </cell>
          <cell r="D308">
            <v>12.28</v>
          </cell>
          <cell r="F308">
            <v>310</v>
          </cell>
        </row>
        <row r="309">
          <cell r="B309" t="str">
            <v xml:space="preserve">606-4545-20-TA45 </v>
          </cell>
          <cell r="C309" t="str">
            <v>606-4545-20-TA45    (2 dispo)</v>
          </cell>
          <cell r="D309">
            <v>44.16</v>
          </cell>
          <cell r="F309">
            <v>311</v>
          </cell>
        </row>
        <row r="310">
          <cell r="B310"/>
          <cell r="C310" t="str">
            <v>DCN-110-088-16A-8D  (perçage Ø11,2)</v>
          </cell>
          <cell r="D310">
            <v>290</v>
          </cell>
          <cell r="F310">
            <v>312</v>
          </cell>
        </row>
        <row r="311">
          <cell r="B311">
            <v>6097250</v>
          </cell>
          <cell r="C311" t="str">
            <v>DGN 4003 UT IC908</v>
          </cell>
          <cell r="D311">
            <v>16.940000000000001</v>
          </cell>
          <cell r="F311">
            <v>313</v>
          </cell>
        </row>
        <row r="312">
          <cell r="B312">
            <v>5620715</v>
          </cell>
          <cell r="C312" t="str">
            <v>EC030A10-4C06-IC900                        
(fraise Ø3mm)</v>
          </cell>
          <cell r="D312">
            <v>31.68</v>
          </cell>
          <cell r="F312">
            <v>314</v>
          </cell>
        </row>
        <row r="313">
          <cell r="B313">
            <v>5620162</v>
          </cell>
          <cell r="C313" t="str">
            <v>EC040A07-4C04R0,4-IC900               
(fraise Ø4mm rayon 0,4)</v>
          </cell>
          <cell r="D313">
            <v>27.89</v>
          </cell>
          <cell r="F313">
            <v>315</v>
          </cell>
        </row>
        <row r="314">
          <cell r="B314">
            <v>5620055</v>
          </cell>
          <cell r="C314" t="str">
            <v>EC060A16-4C06R0,4-IC900                    
(fraise Ø6 rayon 0,4)</v>
          </cell>
          <cell r="D314">
            <v>30.86</v>
          </cell>
          <cell r="F314">
            <v>316</v>
          </cell>
        </row>
        <row r="315">
          <cell r="B315">
            <v>3323468</v>
          </cell>
          <cell r="C315" t="str">
            <v>FFQ4 SOMT 090412T IC808                                             plaquettes ébauche fraise Ø50mm</v>
          </cell>
          <cell r="D315">
            <v>9.39</v>
          </cell>
          <cell r="F315">
            <v>317</v>
          </cell>
        </row>
        <row r="316">
          <cell r="B316">
            <v>3323471</v>
          </cell>
          <cell r="C316" t="str">
            <v>FFQ4-SOMT-0904RM-T-IC808                                   (plaquettes fraise Ø52)</v>
          </cell>
          <cell r="D316">
            <v>9.39</v>
          </cell>
          <cell r="F316">
            <v>318</v>
          </cell>
        </row>
        <row r="317">
          <cell r="B317">
            <v>3323471</v>
          </cell>
          <cell r="C317" t="str">
            <v>FFQ4-SOMT-0904RM-T-IC808   
(plaquette ébauche fraise Ø52)</v>
          </cell>
          <cell r="D317">
            <v>9.39</v>
          </cell>
          <cell r="F317">
            <v>319</v>
          </cell>
        </row>
        <row r="318">
          <cell r="B318">
            <v>6401990</v>
          </cell>
          <cell r="C318" t="str">
            <v>GIMY 315 IC20N</v>
          </cell>
          <cell r="D318">
            <v>8.4</v>
          </cell>
          <cell r="F318">
            <v>320</v>
          </cell>
        </row>
        <row r="319">
          <cell r="B319">
            <v>5605450</v>
          </cell>
          <cell r="C319" t="str">
            <v>H490-ANKX-170608-PNTR-IC908 
(plaq fraise Ø63mm)</v>
          </cell>
          <cell r="D319">
            <v>12.21</v>
          </cell>
          <cell r="F319">
            <v>321</v>
          </cell>
        </row>
        <row r="320">
          <cell r="B320">
            <v>5607423</v>
          </cell>
          <cell r="C320" t="str">
            <v xml:space="preserve">HM390-TDKT-1505-PDR-IC830                                     
 plaq, dressage Ø125 (finition)                                             </v>
          </cell>
          <cell r="D320">
            <v>10.34</v>
          </cell>
          <cell r="F320">
            <v>322</v>
          </cell>
        </row>
        <row r="321">
          <cell r="B321">
            <v>5602494</v>
          </cell>
          <cell r="C321" t="str">
            <v>HM90 APKT1003-PDR-IC908                                        Plaquettes fraise Ø20mm</v>
          </cell>
          <cell r="D321">
            <v>7.92</v>
          </cell>
          <cell r="F321">
            <v>323</v>
          </cell>
        </row>
        <row r="322">
          <cell r="B322">
            <v>5605183</v>
          </cell>
          <cell r="C322" t="str">
            <v>HM90 APKT1003-PDR-IC908  
(plaq dègagement Ø34)   rayon 0,8</v>
          </cell>
          <cell r="D322">
            <v>7.4</v>
          </cell>
          <cell r="F322">
            <v>324</v>
          </cell>
        </row>
        <row r="323">
          <cell r="B323">
            <v>5698901</v>
          </cell>
          <cell r="C323" t="str">
            <v>HM90-APKT-100304-PDR-IC908                                           plaquettes fraise Ø25mm</v>
          </cell>
          <cell r="D323">
            <v>7.92</v>
          </cell>
          <cell r="F323">
            <v>325</v>
          </cell>
        </row>
        <row r="324">
          <cell r="B324">
            <v>5605183</v>
          </cell>
          <cell r="C324" t="str">
            <v>HM90-APKT1003-PDR-IC908  (rayon 0,8)</v>
          </cell>
          <cell r="D324">
            <v>7.92</v>
          </cell>
          <cell r="F324">
            <v>326</v>
          </cell>
        </row>
        <row r="325">
          <cell r="B325">
            <v>5508405</v>
          </cell>
          <cell r="C325" t="str">
            <v xml:space="preserve">ICM-131  plaquette foret Ø13,1      </v>
          </cell>
          <cell r="D325">
            <v>53.63</v>
          </cell>
          <cell r="F325">
            <v>327</v>
          </cell>
        </row>
        <row r="326">
          <cell r="B326">
            <v>5508430</v>
          </cell>
          <cell r="C326" t="str">
            <v>ICM-140 IC908    plaq. Foret Ø14mm</v>
          </cell>
          <cell r="D326">
            <v>50.38</v>
          </cell>
          <cell r="F326">
            <v>328</v>
          </cell>
        </row>
        <row r="327">
          <cell r="B327">
            <v>5509575</v>
          </cell>
          <cell r="C327" t="str">
            <v xml:space="preserve">ICP-112-2M-IC908   </v>
          </cell>
          <cell r="D327">
            <v>52.2</v>
          </cell>
          <cell r="F327">
            <v>329</v>
          </cell>
        </row>
        <row r="328">
          <cell r="B328"/>
          <cell r="C328" t="str">
            <v>IDI 198 SG IC908</v>
          </cell>
          <cell r="D328">
            <v>90.98</v>
          </cell>
          <cell r="F328">
            <v>330</v>
          </cell>
        </row>
        <row r="329">
          <cell r="B329">
            <v>6403114</v>
          </cell>
          <cell r="C329" t="str">
            <v>MM-GRIT 22K 4 00 20 528 P25 P45</v>
          </cell>
          <cell r="D329">
            <v>29.58</v>
          </cell>
          <cell r="F329">
            <v>331</v>
          </cell>
        </row>
        <row r="330">
          <cell r="B330">
            <v>5621628</v>
          </cell>
          <cell r="C330" t="str">
            <v>MM-ECU097-E05-R030-3-T06 908 
(embout pré-finition)</v>
          </cell>
          <cell r="D330">
            <v>35.69</v>
          </cell>
          <cell r="F330">
            <v>332</v>
          </cell>
        </row>
        <row r="331">
          <cell r="B331">
            <v>5606816</v>
          </cell>
          <cell r="C331" t="str">
            <v>MM-EFF100T4-R2.01-4T06-IC903         
(embout ébauche)</v>
          </cell>
          <cell r="D331">
            <v>44.4</v>
          </cell>
          <cell r="F331">
            <v>333</v>
          </cell>
        </row>
        <row r="332">
          <cell r="B332"/>
          <cell r="C332" t="str">
            <v xml:space="preserve">SR 10505427    (vis plaquettes fraise Ø125)   </v>
          </cell>
          <cell r="D332">
            <v>1.24</v>
          </cell>
          <cell r="F332">
            <v>334</v>
          </cell>
        </row>
        <row r="333">
          <cell r="B333">
            <v>7000229</v>
          </cell>
          <cell r="C333" t="str">
            <v>SR14591/H ( 5953205 ) (vis pour tourteau Ø 80</v>
          </cell>
          <cell r="D333">
            <v>1.85</v>
          </cell>
          <cell r="F333">
            <v>335</v>
          </cell>
        </row>
        <row r="334">
          <cell r="B334"/>
          <cell r="C334" t="str">
            <v>STGD-06000-0176-05-IC908  foret 3/4 Ø6mm</v>
          </cell>
          <cell r="D334">
            <v>0</v>
          </cell>
          <cell r="F334">
            <v>336</v>
          </cell>
        </row>
        <row r="335">
          <cell r="B335"/>
          <cell r="C335" t="str">
            <v xml:space="preserve">STGD-20000-0320-23-IC08  Foret ¾ spécial Ø20 - LT 320 - Non revêtu Attach. WELDON Ø25x56 </v>
          </cell>
          <cell r="D335">
            <v>0</v>
          </cell>
          <cell r="F335">
            <v>337</v>
          </cell>
        </row>
        <row r="336">
          <cell r="B336">
            <v>5508255</v>
          </cell>
          <cell r="C336" t="str">
            <v xml:space="preserve">TCMT-110204-SM-IC5005   
 (plaq. Chanfreins 60°)     </v>
          </cell>
          <cell r="D336">
            <v>5.47</v>
          </cell>
          <cell r="F336">
            <v>338</v>
          </cell>
        </row>
        <row r="337">
          <cell r="B337">
            <v>6450001</v>
          </cell>
          <cell r="C337" t="str">
            <v>TGMF 304 IC 20N</v>
          </cell>
          <cell r="D337">
            <v>11.27</v>
          </cell>
          <cell r="F337">
            <v>339</v>
          </cell>
        </row>
        <row r="338">
          <cell r="B338">
            <v>5961303</v>
          </cell>
          <cell r="C338" t="str">
            <v>254RG-16CC01-130    1135</v>
          </cell>
          <cell r="D338">
            <v>19.46</v>
          </cell>
          <cell r="F338">
            <v>340</v>
          </cell>
        </row>
        <row r="339">
          <cell r="B339"/>
          <cell r="C339" t="str">
            <v>254RG-16CC01-160    1135</v>
          </cell>
          <cell r="D339">
            <v>17.12</v>
          </cell>
          <cell r="F339">
            <v>341</v>
          </cell>
        </row>
        <row r="340">
          <cell r="B340"/>
          <cell r="C340">
            <v>3212012310</v>
          </cell>
          <cell r="D340">
            <v>0.63</v>
          </cell>
          <cell r="F340">
            <v>342</v>
          </cell>
        </row>
        <row r="341">
          <cell r="B341"/>
          <cell r="C341">
            <v>3212012360</v>
          </cell>
          <cell r="D341">
            <v>0.66</v>
          </cell>
          <cell r="F341">
            <v>343</v>
          </cell>
        </row>
        <row r="342">
          <cell r="B342"/>
          <cell r="C342" t="str">
            <v>416.1-833</v>
          </cell>
          <cell r="D342">
            <v>1.47</v>
          </cell>
          <cell r="F342">
            <v>344</v>
          </cell>
        </row>
        <row r="343">
          <cell r="B343"/>
          <cell r="C343" t="str">
            <v>5513.020.02</v>
          </cell>
          <cell r="D343">
            <v>2.76</v>
          </cell>
          <cell r="F343">
            <v>345</v>
          </cell>
        </row>
        <row r="344">
          <cell r="B344">
            <v>5765126</v>
          </cell>
          <cell r="C344" t="str">
            <v>57032R15130830</v>
          </cell>
          <cell r="D344">
            <v>147.9</v>
          </cell>
          <cell r="F344">
            <v>346</v>
          </cell>
        </row>
        <row r="345">
          <cell r="B345"/>
          <cell r="C345" t="str">
            <v>570SVLBR3216</v>
          </cell>
          <cell r="D345">
            <v>169.4</v>
          </cell>
          <cell r="F345">
            <v>347</v>
          </cell>
        </row>
        <row r="346">
          <cell r="B346">
            <v>5765613</v>
          </cell>
          <cell r="C346" t="str">
            <v>880-03 03  05H-C-LM  1044</v>
          </cell>
          <cell r="D346">
            <v>12.88</v>
          </cell>
          <cell r="F346">
            <v>348</v>
          </cell>
        </row>
        <row r="347">
          <cell r="B347">
            <v>6633708</v>
          </cell>
          <cell r="C347" t="str">
            <v>880-03 03 W06H-P-LM 4334</v>
          </cell>
          <cell r="D347">
            <v>12.88</v>
          </cell>
          <cell r="F347">
            <v>349</v>
          </cell>
        </row>
        <row r="348">
          <cell r="B348"/>
          <cell r="C348" t="str">
            <v>880-04 03 05H-C-GM  1044</v>
          </cell>
          <cell r="D348">
            <v>12.88</v>
          </cell>
          <cell r="F348">
            <v>350</v>
          </cell>
        </row>
        <row r="349">
          <cell r="B349"/>
          <cell r="C349" t="str">
            <v>880 04 03 W05 HP GM 4334  remplace GM4024</v>
          </cell>
          <cell r="D349">
            <v>12.88</v>
          </cell>
          <cell r="F349">
            <v>351</v>
          </cell>
        </row>
        <row r="350">
          <cell r="B350"/>
          <cell r="C350" t="str">
            <v>880-06 04 06H-C-LM  1044</v>
          </cell>
          <cell r="D350">
            <v>15.04</v>
          </cell>
          <cell r="F350">
            <v>352</v>
          </cell>
        </row>
        <row r="351">
          <cell r="B351"/>
          <cell r="C351" t="str">
            <v>880-06 04 W08H-P-LM 4324</v>
          </cell>
          <cell r="D351">
            <v>15.04</v>
          </cell>
          <cell r="F351">
            <v>353</v>
          </cell>
        </row>
        <row r="352">
          <cell r="B352">
            <v>5765740</v>
          </cell>
          <cell r="C352" t="str">
            <v>880-07 04 06H-C-LM  1044</v>
          </cell>
          <cell r="D352">
            <v>17.239999999999998</v>
          </cell>
          <cell r="F352">
            <v>354</v>
          </cell>
        </row>
        <row r="353">
          <cell r="B353"/>
          <cell r="C353" t="str">
            <v>880-07 04 W06H-P-GM 4334</v>
          </cell>
          <cell r="D353">
            <v>16.399999999999999</v>
          </cell>
          <cell r="F353">
            <v>355</v>
          </cell>
        </row>
        <row r="354">
          <cell r="B354">
            <v>6633722</v>
          </cell>
          <cell r="C354" t="str">
            <v>880-07 04 W06H-P-GM 4334</v>
          </cell>
          <cell r="D354">
            <v>17.239999999999998</v>
          </cell>
          <cell r="F354">
            <v>356</v>
          </cell>
        </row>
        <row r="355">
          <cell r="B355"/>
          <cell r="C355" t="str">
            <v>880-08 05 08H-C-LM  1044</v>
          </cell>
          <cell r="D355">
            <v>16.399999999999999</v>
          </cell>
          <cell r="F355">
            <v>357</v>
          </cell>
        </row>
        <row r="356">
          <cell r="B356">
            <v>6227413</v>
          </cell>
          <cell r="C356" t="str">
            <v>880-08 05 08H-C-LM  1144</v>
          </cell>
          <cell r="D356">
            <v>18.920000000000002</v>
          </cell>
          <cell r="F356">
            <v>358</v>
          </cell>
        </row>
        <row r="357">
          <cell r="B357">
            <v>6770753</v>
          </cell>
          <cell r="C357" t="str">
            <v>880-08 05 W10H-P-LM 4344</v>
          </cell>
          <cell r="D357">
            <v>17.239999999999998</v>
          </cell>
          <cell r="F357">
            <v>359</v>
          </cell>
        </row>
        <row r="358">
          <cell r="B358">
            <v>6227414</v>
          </cell>
          <cell r="C358" t="str">
            <v>880-08 05 W10HPMS 2044</v>
          </cell>
          <cell r="D358">
            <v>18.920000000000002</v>
          </cell>
          <cell r="F358">
            <v>360</v>
          </cell>
        </row>
        <row r="359">
          <cell r="B359"/>
          <cell r="C359" t="str">
            <v>880-09 06 08HCGM1044</v>
          </cell>
          <cell r="D359">
            <v>16.440000000000001</v>
          </cell>
          <cell r="F359">
            <v>361</v>
          </cell>
        </row>
        <row r="360">
          <cell r="B360"/>
          <cell r="C360" t="str">
            <v>880-09 06W08HPGM4344</v>
          </cell>
          <cell r="D360">
            <v>16.440000000000001</v>
          </cell>
          <cell r="F360">
            <v>362</v>
          </cell>
        </row>
        <row r="361">
          <cell r="B361"/>
          <cell r="C361" t="str">
            <v>880 D5100L4002</v>
          </cell>
          <cell r="D361">
            <v>532.95000000000005</v>
          </cell>
          <cell r="F361">
            <v>363</v>
          </cell>
        </row>
        <row r="362">
          <cell r="B362"/>
          <cell r="C362" t="str">
            <v>A32TSVUBR16</v>
          </cell>
          <cell r="D362">
            <v>186.15</v>
          </cell>
          <cell r="F362">
            <v>364</v>
          </cell>
        </row>
        <row r="363">
          <cell r="B363"/>
          <cell r="C363" t="str">
            <v>A40TSVPBL16</v>
          </cell>
          <cell r="D363">
            <v>213.35</v>
          </cell>
          <cell r="F363">
            <v>365</v>
          </cell>
        </row>
        <row r="364">
          <cell r="B364"/>
          <cell r="C364" t="str">
            <v>CCGX09T304ALH10</v>
          </cell>
          <cell r="D364">
            <v>7.11</v>
          </cell>
          <cell r="F364">
            <v>366</v>
          </cell>
        </row>
        <row r="365">
          <cell r="B365"/>
          <cell r="C365" t="str">
            <v>CCGX09T308ALH10</v>
          </cell>
          <cell r="D365">
            <v>7.11</v>
          </cell>
          <cell r="F365">
            <v>367</v>
          </cell>
        </row>
        <row r="366">
          <cell r="B366"/>
          <cell r="C366" t="str">
            <v>CCMT 060204-KF3005</v>
          </cell>
          <cell r="D366">
            <v>4.5999999999999996</v>
          </cell>
          <cell r="F366">
            <v>368</v>
          </cell>
        </row>
        <row r="367">
          <cell r="B367"/>
          <cell r="C367" t="str">
            <v>CCMT 060204-MM2015</v>
          </cell>
          <cell r="D367">
            <v>4.5999999999999996</v>
          </cell>
          <cell r="F367">
            <v>369</v>
          </cell>
        </row>
        <row r="368">
          <cell r="B368">
            <v>7859076</v>
          </cell>
          <cell r="C368" t="str">
            <v xml:space="preserve">CCMT 060204-PM4415  </v>
          </cell>
          <cell r="D368">
            <v>6.36</v>
          </cell>
          <cell r="F368">
            <v>370</v>
          </cell>
        </row>
        <row r="369">
          <cell r="B369">
            <v>7860809</v>
          </cell>
          <cell r="C369" t="str">
            <v>CCMT 060204-PM 4425  (Remplace PM4225)</v>
          </cell>
          <cell r="D369">
            <v>6.36</v>
          </cell>
          <cell r="F369">
            <v>371</v>
          </cell>
        </row>
        <row r="370">
          <cell r="B370"/>
          <cell r="C370" t="str">
            <v>CCMT 09T304-PM 4415  (remplace PM4315)</v>
          </cell>
          <cell r="D370">
            <v>7.04</v>
          </cell>
          <cell r="F370">
            <v>372</v>
          </cell>
        </row>
        <row r="371">
          <cell r="B371">
            <v>7860811</v>
          </cell>
          <cell r="C371" t="str">
            <v xml:space="preserve">CCMT 09T304-PM 4425   </v>
          </cell>
          <cell r="D371">
            <v>7.38</v>
          </cell>
          <cell r="F371">
            <v>373</v>
          </cell>
        </row>
        <row r="372">
          <cell r="B372"/>
          <cell r="C372" t="str">
            <v>CCMT 09T308-PM4415  (remplace PM4315)</v>
          </cell>
          <cell r="D372">
            <v>6.69</v>
          </cell>
          <cell r="F372">
            <v>374</v>
          </cell>
        </row>
        <row r="373">
          <cell r="B373">
            <v>5730605</v>
          </cell>
          <cell r="C373" t="str">
            <v>DCGT 11T308-UM1515</v>
          </cell>
          <cell r="D373">
            <v>14.28</v>
          </cell>
          <cell r="F373">
            <v>375</v>
          </cell>
        </row>
        <row r="374">
          <cell r="B374">
            <v>5767743</v>
          </cell>
          <cell r="C374" t="str">
            <v>DCGW11T308S01530F7015</v>
          </cell>
          <cell r="D374">
            <v>45.64</v>
          </cell>
          <cell r="F374">
            <v>376</v>
          </cell>
        </row>
        <row r="375">
          <cell r="B375">
            <v>5767853</v>
          </cell>
          <cell r="C375" t="str">
            <v>DCGW11T308S01530F7025</v>
          </cell>
          <cell r="D375">
            <v>45.64</v>
          </cell>
          <cell r="F375">
            <v>377</v>
          </cell>
        </row>
        <row r="376">
          <cell r="B376"/>
          <cell r="C376" t="str">
            <v>DCGX 11 T3 04-AL    H10</v>
          </cell>
          <cell r="D376">
            <v>7.56</v>
          </cell>
          <cell r="F376">
            <v>378</v>
          </cell>
        </row>
        <row r="377">
          <cell r="B377">
            <v>5730945</v>
          </cell>
          <cell r="C377" t="str">
            <v>DCMT 11 T3 04-PF 1515</v>
          </cell>
          <cell r="D377">
            <v>8.56</v>
          </cell>
          <cell r="F377">
            <v>379</v>
          </cell>
        </row>
        <row r="378">
          <cell r="B378"/>
          <cell r="C378" t="str">
            <v>DCMT 11 T3 04-PF4425  (remplace PF4325)</v>
          </cell>
          <cell r="D378">
            <v>8.1199999999999992</v>
          </cell>
          <cell r="F378">
            <v>380</v>
          </cell>
        </row>
        <row r="379">
          <cell r="B379">
            <v>7860818</v>
          </cell>
          <cell r="C379" t="str">
            <v>DCMT 11 T3 04-PM4425 (remplace PM4325)</v>
          </cell>
          <cell r="D379">
            <v>8.56</v>
          </cell>
          <cell r="F379">
            <v>381</v>
          </cell>
        </row>
        <row r="380">
          <cell r="B380" t="str">
            <v> 7231369</v>
          </cell>
          <cell r="C380" t="str">
            <v>DCMT 11 T3 08-MM2220</v>
          </cell>
          <cell r="D380">
            <v>7.66</v>
          </cell>
          <cell r="F380">
            <v>382</v>
          </cell>
        </row>
        <row r="381">
          <cell r="B381">
            <v>5730900</v>
          </cell>
          <cell r="C381" t="str">
            <v>DCMT 11 T3 08-PM 1525</v>
          </cell>
          <cell r="D381">
            <v>6.99</v>
          </cell>
          <cell r="F381">
            <v>383</v>
          </cell>
        </row>
        <row r="382">
          <cell r="B382">
            <v>7859055</v>
          </cell>
          <cell r="C382" t="str">
            <v>DCMT 11 T3 08-PM4415  (remplace PM4315)</v>
          </cell>
          <cell r="D382">
            <v>8.56</v>
          </cell>
          <cell r="F382">
            <v>384</v>
          </cell>
        </row>
        <row r="383">
          <cell r="B383"/>
          <cell r="C383" t="str">
            <v>DCMT 11 T3 08-PM4425  (remplace PM4325)</v>
          </cell>
          <cell r="D383">
            <v>7.53</v>
          </cell>
          <cell r="F383">
            <v>385</v>
          </cell>
        </row>
        <row r="384">
          <cell r="B384"/>
          <cell r="C384" t="str">
            <v>LCMX 04 03 08-53    1020</v>
          </cell>
          <cell r="D384">
            <v>7.75</v>
          </cell>
          <cell r="F384">
            <v>386</v>
          </cell>
        </row>
        <row r="385">
          <cell r="B385"/>
          <cell r="C385" t="str">
            <v>MB-09FB150-02-14R   1025</v>
          </cell>
          <cell r="D385">
            <v>40.75</v>
          </cell>
          <cell r="F385">
            <v>387</v>
          </cell>
        </row>
        <row r="386">
          <cell r="B386"/>
          <cell r="C386" t="str">
            <v>MBG252509L</v>
          </cell>
          <cell r="D386">
            <v>116</v>
          </cell>
          <cell r="F386">
            <v>388</v>
          </cell>
        </row>
        <row r="387">
          <cell r="B387">
            <v>5736494</v>
          </cell>
          <cell r="C387" t="str">
            <v>N123E2-0200-0004-GF 1125</v>
          </cell>
          <cell r="D387">
            <v>26.6</v>
          </cell>
          <cell r="F387">
            <v>389</v>
          </cell>
        </row>
        <row r="388">
          <cell r="B388"/>
          <cell r="C388" t="str">
            <v>N123E2-0200-RO      1125</v>
          </cell>
          <cell r="D388">
            <v>25.35</v>
          </cell>
          <cell r="F388">
            <v>390</v>
          </cell>
        </row>
        <row r="389">
          <cell r="B389">
            <v>6199377</v>
          </cell>
          <cell r="C389" t="str">
            <v>N123F1-0300-RO    1125</v>
          </cell>
          <cell r="D389">
            <v>18.14</v>
          </cell>
          <cell r="F389">
            <v>391</v>
          </cell>
        </row>
        <row r="390">
          <cell r="B390">
            <v>5735836</v>
          </cell>
          <cell r="C390" t="str">
            <v>N123G2-0300-0003-GM 1125</v>
          </cell>
          <cell r="D390">
            <v>24.77</v>
          </cell>
          <cell r="F390">
            <v>392</v>
          </cell>
        </row>
        <row r="391">
          <cell r="B391">
            <v>5736549</v>
          </cell>
          <cell r="C391" t="str">
            <v>N123H2-0400-0004-GF 1125</v>
          </cell>
          <cell r="D391">
            <v>31.32</v>
          </cell>
          <cell r="F391">
            <v>393</v>
          </cell>
        </row>
        <row r="392">
          <cell r="B392"/>
          <cell r="C392" t="str">
            <v>N123H2-0400-0008-TM 1125</v>
          </cell>
          <cell r="D392">
            <v>23.17</v>
          </cell>
          <cell r="F392">
            <v>394</v>
          </cell>
        </row>
        <row r="393">
          <cell r="B393"/>
          <cell r="C393" t="str">
            <v>N123H2-0400-RO      1125</v>
          </cell>
          <cell r="D393">
            <v>29.8</v>
          </cell>
          <cell r="F393">
            <v>395</v>
          </cell>
        </row>
        <row r="394">
          <cell r="B394"/>
          <cell r="C394" t="str">
            <v>N123H2-0475-0008-GF 1125</v>
          </cell>
          <cell r="D394">
            <v>28.937999999999999</v>
          </cell>
          <cell r="F394">
            <v>396</v>
          </cell>
        </row>
        <row r="395">
          <cell r="B395"/>
          <cell r="C395" t="str">
            <v>N151.3-300-25-7G    1125</v>
          </cell>
          <cell r="D395">
            <v>11.12</v>
          </cell>
          <cell r="F395">
            <v>397</v>
          </cell>
        </row>
        <row r="396">
          <cell r="B396">
            <v>5738002</v>
          </cell>
          <cell r="C396" t="str">
            <v>N151.3-300-30-4G    1125</v>
          </cell>
          <cell r="D396">
            <v>13.96</v>
          </cell>
          <cell r="F396">
            <v>398</v>
          </cell>
        </row>
        <row r="397">
          <cell r="B397">
            <v>7100969</v>
          </cell>
          <cell r="C397" t="str">
            <v>R300-0720E-PM1130 (remplace PM1030)</v>
          </cell>
          <cell r="D397">
            <v>7.97</v>
          </cell>
          <cell r="F397">
            <v>399</v>
          </cell>
        </row>
        <row r="398">
          <cell r="B398">
            <v>7100969</v>
          </cell>
          <cell r="C398" t="str">
            <v>R300-0720E-PM1130</v>
          </cell>
          <cell r="D398">
            <v>7.97</v>
          </cell>
          <cell r="F398">
            <v>400</v>
          </cell>
        </row>
        <row r="399">
          <cell r="B399"/>
          <cell r="C399" t="str">
            <v>RAG123E09-32B</v>
          </cell>
          <cell r="D399">
            <v>293</v>
          </cell>
          <cell r="F399">
            <v>401</v>
          </cell>
        </row>
        <row r="400">
          <cell r="B400"/>
          <cell r="C400" t="str">
            <v>RF123E08-2525B</v>
          </cell>
          <cell r="D400">
            <v>137</v>
          </cell>
          <cell r="F400">
            <v>402</v>
          </cell>
        </row>
        <row r="401">
          <cell r="B401"/>
          <cell r="C401" t="str">
            <v>RF123F10-2525B</v>
          </cell>
          <cell r="D401">
            <v>137</v>
          </cell>
          <cell r="F401">
            <v>403</v>
          </cell>
        </row>
        <row r="402">
          <cell r="B402"/>
          <cell r="C402" t="str">
            <v>RX123J16-2525B-070</v>
          </cell>
          <cell r="D402">
            <v>174</v>
          </cell>
          <cell r="F402">
            <v>404</v>
          </cell>
        </row>
        <row r="403">
          <cell r="B403"/>
          <cell r="C403" t="str">
            <v>SCGX 09 T3 08-AL    H10</v>
          </cell>
          <cell r="D403">
            <v>7.11</v>
          </cell>
          <cell r="F403">
            <v>405</v>
          </cell>
        </row>
        <row r="404">
          <cell r="B404">
            <v>5749392</v>
          </cell>
          <cell r="C404" t="str">
            <v>SCMT 09 T3 08-UM   1125</v>
          </cell>
          <cell r="D404">
            <v>6.69</v>
          </cell>
          <cell r="F404">
            <v>406</v>
          </cell>
        </row>
        <row r="405">
          <cell r="B405">
            <v>7860874</v>
          </cell>
          <cell r="C405" t="str">
            <v xml:space="preserve">SCMT 12 04 08-UM 4425  </v>
          </cell>
          <cell r="D405">
            <v>10.35</v>
          </cell>
          <cell r="F405">
            <v>407</v>
          </cell>
        </row>
        <row r="406">
          <cell r="B406"/>
          <cell r="C406" t="str">
            <v>SCMT 12 04 12-PM4425  (remplace PM4325)</v>
          </cell>
          <cell r="D406">
            <v>9.86</v>
          </cell>
          <cell r="F406">
            <v>408</v>
          </cell>
        </row>
        <row r="407">
          <cell r="B407">
            <v>5749707</v>
          </cell>
          <cell r="C407" t="str">
            <v>SNGA 120412 S0130A 7015</v>
          </cell>
          <cell r="D407">
            <v>153.30000000000001</v>
          </cell>
          <cell r="F407">
            <v>409</v>
          </cell>
        </row>
        <row r="408">
          <cell r="B408">
            <v>5749708</v>
          </cell>
          <cell r="C408" t="str">
            <v>SNGA120412S01030A   7025</v>
          </cell>
          <cell r="D408">
            <v>153.30000000000001</v>
          </cell>
          <cell r="F408">
            <v>410</v>
          </cell>
        </row>
        <row r="409">
          <cell r="B409">
            <v>5908118</v>
          </cell>
          <cell r="C409" t="str">
            <v>SNGA120412T01020B   7525</v>
          </cell>
          <cell r="D409">
            <v>153.30000000000001</v>
          </cell>
          <cell r="F409">
            <v>411</v>
          </cell>
        </row>
        <row r="410">
          <cell r="B410">
            <v>7859267</v>
          </cell>
          <cell r="C410" t="str">
            <v xml:space="preserve">SNMG 12 04 12-PR 4415   </v>
          </cell>
          <cell r="D410">
            <v>9.15</v>
          </cell>
          <cell r="F410">
            <v>412</v>
          </cell>
        </row>
        <row r="411">
          <cell r="B411"/>
          <cell r="C411" t="str">
            <v>SVHBL 2525M 16</v>
          </cell>
          <cell r="D411">
            <v>104.55</v>
          </cell>
          <cell r="F411">
            <v>413</v>
          </cell>
        </row>
        <row r="412">
          <cell r="B412"/>
          <cell r="C412" t="str">
            <v>SVJBR 2525M 16</v>
          </cell>
          <cell r="D412">
            <v>104.55</v>
          </cell>
          <cell r="F412">
            <v>414</v>
          </cell>
        </row>
        <row r="413">
          <cell r="B413"/>
          <cell r="C413" t="str">
            <v>SVVBN 2525M 16</v>
          </cell>
          <cell r="D413">
            <v>1044.55</v>
          </cell>
          <cell r="F413">
            <v>415</v>
          </cell>
        </row>
        <row r="414">
          <cell r="B414">
            <v>7231477</v>
          </cell>
          <cell r="C414" t="str">
            <v>TR-DC1308-F         2220</v>
          </cell>
          <cell r="D414">
            <v>10.61</v>
          </cell>
          <cell r="F414">
            <v>416</v>
          </cell>
        </row>
        <row r="415">
          <cell r="B415"/>
          <cell r="C415" t="str">
            <v>TR-SL-D13XCR-32HP</v>
          </cell>
          <cell r="D415">
            <v>321</v>
          </cell>
          <cell r="F415">
            <v>417</v>
          </cell>
        </row>
        <row r="416">
          <cell r="B416">
            <v>7231483</v>
          </cell>
          <cell r="C416" t="str">
            <v>VBMT 16 04 04-MF    2220</v>
          </cell>
          <cell r="D416">
            <v>10.73</v>
          </cell>
          <cell r="F416">
            <v>418</v>
          </cell>
        </row>
        <row r="417">
          <cell r="B417">
            <v>7231486</v>
          </cell>
          <cell r="C417" t="str">
            <v>VBMT 16 04 08-MF    2220</v>
          </cell>
          <cell r="D417">
            <v>9.92</v>
          </cell>
          <cell r="F417">
            <v>419</v>
          </cell>
        </row>
        <row r="418">
          <cell r="B418">
            <v>5755766</v>
          </cell>
          <cell r="C418" t="str">
            <v>VBMT 16 04 08-PM    1525</v>
          </cell>
          <cell r="D418">
            <v>9.7799999999999994</v>
          </cell>
          <cell r="F418">
            <v>420</v>
          </cell>
        </row>
        <row r="419">
          <cell r="B419"/>
          <cell r="C419" t="str">
            <v>VBMT 16 04 08-UM4415  (remplace UM4315)</v>
          </cell>
          <cell r="D419">
            <v>11.35</v>
          </cell>
          <cell r="F419">
            <v>421</v>
          </cell>
        </row>
        <row r="420">
          <cell r="B420"/>
          <cell r="C420" t="str">
            <v>VBMT 16 04 08-UM4425  (remplace UM4325)</v>
          </cell>
          <cell r="D420">
            <v>9.92</v>
          </cell>
          <cell r="F420">
            <v>422</v>
          </cell>
        </row>
        <row r="421">
          <cell r="B421"/>
          <cell r="C421" t="str">
            <v>VNGA160408S01030A   7025</v>
          </cell>
          <cell r="D421">
            <v>89.6</v>
          </cell>
          <cell r="F421">
            <v>423</v>
          </cell>
        </row>
        <row r="422">
          <cell r="B422"/>
          <cell r="C422" t="str">
            <v>WCMX 05 03 08 R-53  1020</v>
          </cell>
          <cell r="D422">
            <v>9.83</v>
          </cell>
          <cell r="F422">
            <v>424</v>
          </cell>
        </row>
        <row r="423">
          <cell r="B423"/>
          <cell r="C423" t="str">
            <v>WCMX 06 T3 08 R-53  1020</v>
          </cell>
          <cell r="D423">
            <v>10.17</v>
          </cell>
          <cell r="F423">
            <v>425</v>
          </cell>
        </row>
        <row r="424">
          <cell r="B424">
            <v>5756227</v>
          </cell>
          <cell r="C424" t="str">
            <v>WCMX 08 04 12 R-53  1020</v>
          </cell>
          <cell r="D424">
            <v>10.68</v>
          </cell>
          <cell r="F424">
            <v>426</v>
          </cell>
        </row>
        <row r="425">
          <cell r="B425"/>
          <cell r="C425" t="str">
            <v>WNMG 06 04 04-PF    1515</v>
          </cell>
          <cell r="D425">
            <v>6.39</v>
          </cell>
          <cell r="F425">
            <v>427</v>
          </cell>
        </row>
        <row r="426">
          <cell r="B426"/>
          <cell r="C426" t="str">
            <v>WNMG 06 04 04-PF4415  (remplace PF4315)</v>
          </cell>
          <cell r="D426">
            <v>7.66</v>
          </cell>
          <cell r="F426">
            <v>428</v>
          </cell>
        </row>
        <row r="427">
          <cell r="B427"/>
          <cell r="C427" t="str">
            <v>WNMG 06 04 08-KF    3005</v>
          </cell>
          <cell r="D427">
            <v>5.83</v>
          </cell>
          <cell r="F427">
            <v>429</v>
          </cell>
        </row>
        <row r="428">
          <cell r="B428">
            <v>7231496</v>
          </cell>
          <cell r="C428" t="str">
            <v>WNMG 06 04 08-MM   2220</v>
          </cell>
          <cell r="D428">
            <v>7.22</v>
          </cell>
          <cell r="F428">
            <v>430</v>
          </cell>
        </row>
        <row r="429">
          <cell r="B429">
            <v>7861058</v>
          </cell>
          <cell r="C429" t="str">
            <v xml:space="preserve">WNMG 06 04 08-PF4425   </v>
          </cell>
          <cell r="D429">
            <v>8.0299999999999994</v>
          </cell>
          <cell r="F429">
            <v>431</v>
          </cell>
        </row>
        <row r="430">
          <cell r="B430">
            <v>7860579</v>
          </cell>
          <cell r="C430" t="str">
            <v xml:space="preserve">WNMG 06 04 08-PM4415  </v>
          </cell>
          <cell r="D430">
            <v>8.0299999999999994</v>
          </cell>
          <cell r="F430">
            <v>432</v>
          </cell>
        </row>
        <row r="431">
          <cell r="B431"/>
          <cell r="C431" t="str">
            <v>WNMG 06 04 08-PM4425  (remplace PM4325)</v>
          </cell>
          <cell r="D431">
            <v>8.0299999999999994</v>
          </cell>
          <cell r="F431">
            <v>433</v>
          </cell>
        </row>
        <row r="432">
          <cell r="B432"/>
          <cell r="C432" t="str">
            <v>WNMG 06 04 12-MM    2220</v>
          </cell>
          <cell r="D432">
            <v>6.2</v>
          </cell>
          <cell r="F432">
            <v>434</v>
          </cell>
        </row>
        <row r="433">
          <cell r="B433"/>
          <cell r="C433" t="str">
            <v>Foret gold Ø 10 à 10</v>
          </cell>
          <cell r="D433">
            <v>1.6</v>
          </cell>
          <cell r="F433">
            <v>435</v>
          </cell>
        </row>
        <row r="434">
          <cell r="B434"/>
          <cell r="C434" t="str">
            <v>Foret HSS Ø 7  à  9,9</v>
          </cell>
          <cell r="D434">
            <v>1</v>
          </cell>
          <cell r="F434">
            <v>436</v>
          </cell>
        </row>
        <row r="435">
          <cell r="B435"/>
          <cell r="C435" t="str">
            <v>Foret HSS Ø 10  à  13</v>
          </cell>
          <cell r="D435">
            <v>1.6</v>
          </cell>
          <cell r="F435">
            <v>437</v>
          </cell>
        </row>
        <row r="436">
          <cell r="B436"/>
          <cell r="C436" t="str">
            <v>Foret carbure   Ø 1  à  10</v>
          </cell>
          <cell r="D436">
            <v>6</v>
          </cell>
          <cell r="F436">
            <v>438</v>
          </cell>
        </row>
        <row r="437">
          <cell r="B437"/>
          <cell r="C437" t="str">
            <v>Foret carbure   Ø 10  à  20</v>
          </cell>
          <cell r="D437">
            <v>8</v>
          </cell>
          <cell r="F437">
            <v>439</v>
          </cell>
        </row>
        <row r="438">
          <cell r="B438"/>
          <cell r="C438" t="str">
            <v xml:space="preserve">Foret carbure Ø 12  + revêtement </v>
          </cell>
          <cell r="D438">
            <v>15</v>
          </cell>
          <cell r="F438">
            <v>440</v>
          </cell>
        </row>
        <row r="439">
          <cell r="B439"/>
          <cell r="C439" t="str">
            <v xml:space="preserve">Foret 3/4  Ø 20 </v>
          </cell>
          <cell r="D439">
            <v>30</v>
          </cell>
          <cell r="F439">
            <v>441</v>
          </cell>
        </row>
        <row r="440">
          <cell r="B440"/>
          <cell r="C440" t="str">
            <v xml:space="preserve">Foret à pointer  Ø 12 à 90° </v>
          </cell>
          <cell r="D440">
            <v>3</v>
          </cell>
          <cell r="F440">
            <v>442</v>
          </cell>
        </row>
        <row r="441">
          <cell r="B441"/>
          <cell r="C441" t="str">
            <v xml:space="preserve">Fraise à chanfreiner Ø divers </v>
          </cell>
          <cell r="D441">
            <v>4.5</v>
          </cell>
          <cell r="F441">
            <v>443</v>
          </cell>
        </row>
        <row r="442">
          <cell r="B442"/>
          <cell r="C442" t="str">
            <v>Fraise Ø 8    3 dents à 90°  (affutage)</v>
          </cell>
          <cell r="D442">
            <v>8</v>
          </cell>
          <cell r="F442">
            <v>444</v>
          </cell>
        </row>
        <row r="443">
          <cell r="B443"/>
          <cell r="C443" t="str">
            <v>Fraise Ø 8    3 dents à 90°  (neuf)</v>
          </cell>
          <cell r="D443">
            <v>30</v>
          </cell>
          <cell r="F443">
            <v>445</v>
          </cell>
        </row>
        <row r="444">
          <cell r="B444"/>
          <cell r="C444" t="str">
            <v>Fraise Ø 12    3 dents à 90°  (affutage)</v>
          </cell>
          <cell r="D444">
            <v>8</v>
          </cell>
          <cell r="F444">
            <v>446</v>
          </cell>
        </row>
        <row r="445">
          <cell r="B445"/>
          <cell r="C445" t="str">
            <v>Fraise Ø 12    3 dents à 90°  (neuf)</v>
          </cell>
          <cell r="D445">
            <v>30</v>
          </cell>
          <cell r="F445">
            <v>447</v>
          </cell>
        </row>
        <row r="446">
          <cell r="B446"/>
          <cell r="C446" t="str">
            <v>Fraise carbure Ø 20</v>
          </cell>
          <cell r="D446">
            <v>30</v>
          </cell>
          <cell r="F446">
            <v>448</v>
          </cell>
        </row>
        <row r="447">
          <cell r="B447"/>
          <cell r="C447" t="str">
            <v>Fraise carbure Ø 16  4 dents</v>
          </cell>
          <cell r="D447">
            <v>15</v>
          </cell>
          <cell r="F447">
            <v>449</v>
          </cell>
        </row>
        <row r="448">
          <cell r="B448"/>
          <cell r="C448" t="str">
            <v>Fraise carbure Ø 20</v>
          </cell>
          <cell r="D448">
            <v>15</v>
          </cell>
          <cell r="F448">
            <v>450</v>
          </cell>
        </row>
        <row r="449">
          <cell r="B449"/>
          <cell r="C449" t="str">
            <v>Fraise de forme n°12  (port12)</v>
          </cell>
          <cell r="D449">
            <v>35</v>
          </cell>
          <cell r="F449">
            <v>451</v>
          </cell>
        </row>
        <row r="450">
          <cell r="B450"/>
          <cell r="C450" t="str">
            <v>ICM-112     (affutâge)</v>
          </cell>
          <cell r="D450">
            <v>14</v>
          </cell>
          <cell r="F450">
            <v>452</v>
          </cell>
        </row>
        <row r="451">
          <cell r="B451"/>
          <cell r="C451" t="str">
            <v>ICM-131     (affutâge)</v>
          </cell>
          <cell r="D451">
            <v>14</v>
          </cell>
          <cell r="F451">
            <v>453</v>
          </cell>
        </row>
        <row r="452">
          <cell r="B452"/>
          <cell r="C452" t="str">
            <v>ICP-147   (affutâge)</v>
          </cell>
          <cell r="D452">
            <v>14</v>
          </cell>
          <cell r="F452">
            <v>454</v>
          </cell>
        </row>
        <row r="453">
          <cell r="B453"/>
          <cell r="C453" t="str">
            <v>MM10-10005-C90-M03 T60M        (affutâge)</v>
          </cell>
          <cell r="D453">
            <v>14</v>
          </cell>
          <cell r="F453">
            <v>455</v>
          </cell>
        </row>
        <row r="454">
          <cell r="B454"/>
          <cell r="C454" t="str">
            <v>Alésoirs Ø  6  +   Ø 6,12</v>
          </cell>
          <cell r="D454">
            <v>10</v>
          </cell>
          <cell r="F454">
            <v>456</v>
          </cell>
        </row>
        <row r="455">
          <cell r="B455"/>
          <cell r="C455" t="str">
            <v>Alésoirs Ø 6,32</v>
          </cell>
          <cell r="D455">
            <v>10</v>
          </cell>
          <cell r="F455">
            <v>457</v>
          </cell>
        </row>
        <row r="456">
          <cell r="B456"/>
          <cell r="C456" t="str">
            <v>Alésoirs Ø 12,5</v>
          </cell>
          <cell r="D456">
            <v>15</v>
          </cell>
          <cell r="F456">
            <v>458</v>
          </cell>
        </row>
        <row r="457">
          <cell r="B457"/>
          <cell r="C457" t="str">
            <v>Alésoirs Ø 14,99 + revêtement</v>
          </cell>
          <cell r="D457">
            <v>15</v>
          </cell>
          <cell r="F457">
            <v>459</v>
          </cell>
        </row>
        <row r="458">
          <cell r="B458" t="str">
            <v xml:space="preserve">4037073002521   </v>
          </cell>
          <cell r="C458" t="str">
            <v>4037073002521     Pierre carrée  10X10  Lg 100 mm</v>
          </cell>
          <cell r="D458">
            <v>11.17</v>
          </cell>
          <cell r="F458">
            <v>460</v>
          </cell>
        </row>
        <row r="459">
          <cell r="B459" t="str">
            <v>0002.816.220</v>
          </cell>
          <cell r="C459" t="str">
            <v>goupillon Ø 20</v>
          </cell>
          <cell r="D459">
            <v>8.85</v>
          </cell>
          <cell r="F459">
            <v>461</v>
          </cell>
        </row>
        <row r="460">
          <cell r="B460"/>
          <cell r="C460" t="str">
            <v xml:space="preserve">PCM6150 Ø12   poinçon 6 pans </v>
          </cell>
          <cell r="D460">
            <v>45</v>
          </cell>
          <cell r="F460">
            <v>462</v>
          </cell>
        </row>
        <row r="461">
          <cell r="B461"/>
          <cell r="C461" t="str">
            <v>880-05 03 05H-C-GM 1044</v>
          </cell>
          <cell r="D461">
            <v>12.64</v>
          </cell>
          <cell r="F461">
            <v>463</v>
          </cell>
        </row>
        <row r="462">
          <cell r="B462"/>
          <cell r="C462" t="str">
            <v xml:space="preserve">C0103/40   brosse écouvillon acier Ø10 X085 X 300 fil acier 0,15      </v>
          </cell>
          <cell r="D462">
            <v>4.54</v>
          </cell>
          <cell r="F462">
            <v>464</v>
          </cell>
        </row>
        <row r="463">
          <cell r="B463"/>
          <cell r="C463" t="str">
            <v xml:space="preserve">brosse écouvillon Ø25x100x300 fil acier 0,15       </v>
          </cell>
          <cell r="D463">
            <v>5.51</v>
          </cell>
          <cell r="F463">
            <v>465</v>
          </cell>
        </row>
        <row r="464">
          <cell r="B464"/>
          <cell r="C464" t="str">
            <v>BC-1- GR 320  SC  brosse flex hone   (Ø25,4)</v>
          </cell>
          <cell r="D464">
            <v>58.93</v>
          </cell>
          <cell r="F464">
            <v>466</v>
          </cell>
        </row>
        <row r="465">
          <cell r="B465"/>
          <cell r="C465" t="str">
            <v>BC-3/4 GR 320 SC   brosse flex hone  (Ø19)</v>
          </cell>
          <cell r="D465">
            <v>54.65</v>
          </cell>
          <cell r="F465">
            <v>467</v>
          </cell>
        </row>
        <row r="466">
          <cell r="B466"/>
          <cell r="C466" t="str">
            <v>BC-7/8- GR 320 SC   brosse flex hone  (Ø22)</v>
          </cell>
          <cell r="D466">
            <v>55.25</v>
          </cell>
          <cell r="F466">
            <v>468</v>
          </cell>
        </row>
        <row r="467">
          <cell r="B467"/>
          <cell r="C467" t="str">
            <v>brosse nylon Ø28 X queue Ø6 mm 
CCC-5,7-28-75 120CS</v>
          </cell>
          <cell r="D467">
            <v>24.86</v>
          </cell>
          <cell r="F467">
            <v>469</v>
          </cell>
        </row>
        <row r="468">
          <cell r="B468"/>
          <cell r="C468" t="str">
            <v xml:space="preserve">382.0160.40.10 </v>
          </cell>
          <cell r="D468">
            <v>679.76</v>
          </cell>
          <cell r="F468">
            <v>470</v>
          </cell>
        </row>
        <row r="469">
          <cell r="B469">
            <v>5604696</v>
          </cell>
          <cell r="C469" t="str">
            <v xml:space="preserve">ONHU 080608 TN-MM IC908  </v>
          </cell>
          <cell r="D469">
            <v>15.26</v>
          </cell>
          <cell r="F469">
            <v>471</v>
          </cell>
        </row>
        <row r="470">
          <cell r="B470"/>
          <cell r="C470" t="str">
            <v xml:space="preserve">ALESOIR 8600        6.12   </v>
          </cell>
          <cell r="D470">
            <v>49.372500000000002</v>
          </cell>
          <cell r="F470">
            <v>472</v>
          </cell>
        </row>
        <row r="471">
          <cell r="B471"/>
          <cell r="C471" t="str">
            <v xml:space="preserve">ALESOIR 8600        6.32    </v>
          </cell>
          <cell r="D471">
            <v>49.372500000000002</v>
          </cell>
          <cell r="F471">
            <v>473</v>
          </cell>
        </row>
        <row r="472">
          <cell r="B472"/>
          <cell r="C472" t="str">
            <v xml:space="preserve">ALESOIR 8600      14.99       </v>
          </cell>
          <cell r="D472"/>
          <cell r="F472">
            <v>474</v>
          </cell>
        </row>
        <row r="473">
          <cell r="B473" t="str">
            <v>DH423062</v>
          </cell>
          <cell r="C473" t="str">
            <v xml:space="preserve">Foret carbure  Ø6,2 </v>
          </cell>
          <cell r="D473">
            <v>19.989000000000001</v>
          </cell>
          <cell r="F473">
            <v>475</v>
          </cell>
        </row>
        <row r="474">
          <cell r="B474" t="str">
            <v>30139109</v>
          </cell>
          <cell r="C474" t="str">
            <v>Pince ER25 de taraudage Ø9mm carré 7mm</v>
          </cell>
          <cell r="D474">
            <v>23.472000000000001</v>
          </cell>
          <cell r="F474" t="str">
            <v>476+786 supprimé idem</v>
          </cell>
        </row>
        <row r="475">
          <cell r="B475"/>
          <cell r="C475" t="str">
            <v xml:space="preserve">M306-0012-01A  </v>
          </cell>
          <cell r="D475">
            <v>0</v>
          </cell>
          <cell r="F475">
            <v>477</v>
          </cell>
        </row>
        <row r="476">
          <cell r="B476"/>
          <cell r="C476" t="str">
            <v>R300-012A16L-07L</v>
          </cell>
          <cell r="D476">
            <v>201</v>
          </cell>
          <cell r="F476">
            <v>478</v>
          </cell>
        </row>
        <row r="477">
          <cell r="B477"/>
          <cell r="C477" t="str">
            <v>STGD-11500-0320-23-IC08    foret 3/4   Ø11,5X 320mm</v>
          </cell>
          <cell r="D477">
            <v>0</v>
          </cell>
          <cell r="F477">
            <v>479</v>
          </cell>
        </row>
        <row r="478">
          <cell r="B478"/>
          <cell r="C478" t="str">
            <v xml:space="preserve">FHSC00026122    brosse flexhone Ø6mm </v>
          </cell>
          <cell r="D478">
            <v>37.46</v>
          </cell>
          <cell r="F478">
            <v>480</v>
          </cell>
        </row>
        <row r="479">
          <cell r="B479"/>
          <cell r="C479" t="str">
            <v>TR-DC1308 -F 2220</v>
          </cell>
          <cell r="D479">
            <v>9.83</v>
          </cell>
          <cell r="F479">
            <v>481</v>
          </cell>
        </row>
        <row r="480">
          <cell r="B480"/>
          <cell r="C480" t="str">
            <v>STGD-10200-0320-23-IC08    foret 3/4   Ø10,2   320 mm</v>
          </cell>
          <cell r="D480">
            <v>0</v>
          </cell>
          <cell r="F480">
            <v>482</v>
          </cell>
        </row>
        <row r="481">
          <cell r="B481" t="str">
            <v>DLGP195015</v>
          </cell>
          <cell r="C481" t="str">
            <v>Foret HSS-E DIN338 Gold-P 1,5x12x34 PROMO</v>
          </cell>
          <cell r="D481">
            <v>0.72</v>
          </cell>
          <cell r="F481" t="str">
            <v>483 +779 supprimé idem</v>
          </cell>
        </row>
        <row r="482">
          <cell r="B482" t="str">
            <v xml:space="preserve"> </v>
          </cell>
          <cell r="C482"/>
          <cell r="D482">
            <v>67.8</v>
          </cell>
          <cell r="F482">
            <v>484</v>
          </cell>
        </row>
        <row r="483">
          <cell r="B483" t="str">
            <v xml:space="preserve"> </v>
          </cell>
          <cell r="C483" t="str">
            <v>Outil gorge frontale   ep 3,2   (voir plan)</v>
          </cell>
          <cell r="D483">
            <v>98</v>
          </cell>
          <cell r="F483">
            <v>485</v>
          </cell>
        </row>
        <row r="484">
          <cell r="B484"/>
          <cell r="C484" t="str">
            <v>Outil gorge frontale  Ø 25,30 x3,20 (special)</v>
          </cell>
          <cell r="D484">
            <v>98</v>
          </cell>
          <cell r="F484">
            <v>486</v>
          </cell>
        </row>
        <row r="485">
          <cell r="B485"/>
          <cell r="C485" t="str">
            <v>Fraise spéciale Ø 16 à 15°</v>
          </cell>
          <cell r="D485">
            <v>0</v>
          </cell>
          <cell r="F485">
            <v>487</v>
          </cell>
        </row>
        <row r="486">
          <cell r="B486"/>
          <cell r="C486" t="str">
            <v>Fraise chanfrein Ø 12 à 45°</v>
          </cell>
          <cell r="D486">
            <v>55</v>
          </cell>
          <cell r="F486">
            <v>488</v>
          </cell>
        </row>
        <row r="487">
          <cell r="B487"/>
          <cell r="C487" t="str">
            <v>n° dispo</v>
          </cell>
          <cell r="D487"/>
          <cell r="F487">
            <v>489</v>
          </cell>
        </row>
        <row r="488">
          <cell r="B488" t="str">
            <v>480.017</v>
          </cell>
          <cell r="C488" t="str">
            <v xml:space="preserve">480.017   outil de lamage NOMA Ø17    </v>
          </cell>
          <cell r="D488">
            <v>0</v>
          </cell>
          <cell r="F488">
            <v>490</v>
          </cell>
        </row>
        <row r="489">
          <cell r="B489"/>
          <cell r="C489" t="str">
            <v xml:space="preserve">628-0400.00 AS45   </v>
          </cell>
          <cell r="D489">
            <v>50.88</v>
          </cell>
          <cell r="F489">
            <v>491</v>
          </cell>
        </row>
        <row r="490">
          <cell r="B490"/>
          <cell r="C490" t="str">
            <v xml:space="preserve">S845-SNHU-1305ANTR-IC810             </v>
          </cell>
          <cell r="D490">
            <v>12.35</v>
          </cell>
          <cell r="F490">
            <v>492</v>
          </cell>
        </row>
        <row r="491">
          <cell r="B491"/>
          <cell r="C491" t="str">
            <v>Foret Ø 20  ATNNO Ø 20 (8D)</v>
          </cell>
          <cell r="D491">
            <v>252.25</v>
          </cell>
          <cell r="F491">
            <v>493</v>
          </cell>
        </row>
        <row r="492">
          <cell r="B492"/>
          <cell r="C492" t="str">
            <v>Foret Ø 13,5  ATNNO    TROU D'HUILE 50 X 90 X 153  ATTACHEMENT Ø 16</v>
          </cell>
          <cell r="D492">
            <v>206.52</v>
          </cell>
          <cell r="F492">
            <v>494</v>
          </cell>
        </row>
        <row r="493">
          <cell r="B493"/>
          <cell r="C493" t="str">
            <v xml:space="preserve">880-04-03  W05H-P GM4324  (remplace  GM4024)  </v>
          </cell>
          <cell r="D493">
            <v>11.36</v>
          </cell>
          <cell r="F493">
            <v>496</v>
          </cell>
        </row>
        <row r="494">
          <cell r="B494">
            <v>48034839</v>
          </cell>
          <cell r="C494">
            <v>48034839</v>
          </cell>
          <cell r="D494">
            <v>51.26</v>
          </cell>
          <cell r="F494">
            <v>497</v>
          </cell>
        </row>
        <row r="495">
          <cell r="B495">
            <v>48034841</v>
          </cell>
          <cell r="C495">
            <v>48034841</v>
          </cell>
          <cell r="D495">
            <v>86.53</v>
          </cell>
          <cell r="F495">
            <v>498</v>
          </cell>
        </row>
        <row r="496">
          <cell r="B496">
            <v>80515568</v>
          </cell>
          <cell r="C496" t="str">
            <v>D2107190</v>
          </cell>
          <cell r="D496">
            <v>0</v>
          </cell>
          <cell r="F496">
            <v>499</v>
          </cell>
        </row>
        <row r="497">
          <cell r="B497">
            <v>48032491</v>
          </cell>
          <cell r="C497" t="str">
            <v xml:space="preserve">M328.0020.02A  </v>
          </cell>
          <cell r="D497">
            <v>0</v>
          </cell>
          <cell r="F497">
            <v>500</v>
          </cell>
        </row>
        <row r="498">
          <cell r="B498">
            <v>48032501</v>
          </cell>
          <cell r="C498" t="str">
            <v>M328.0020.03A</v>
          </cell>
          <cell r="D498">
            <v>0</v>
          </cell>
          <cell r="F498">
            <v>501</v>
          </cell>
        </row>
        <row r="499">
          <cell r="B499">
            <v>48145180</v>
          </cell>
          <cell r="C499" t="str">
            <v>WNMG 06 04 08  TM9125</v>
          </cell>
          <cell r="D499">
            <v>10.1</v>
          </cell>
          <cell r="F499">
            <v>502</v>
          </cell>
        </row>
        <row r="500">
          <cell r="B500">
            <v>81111860000</v>
          </cell>
          <cell r="C500" t="str">
            <v xml:space="preserve">FORET 11   Foret à centrer Ø18x6   </v>
          </cell>
          <cell r="D500">
            <v>28.448</v>
          </cell>
          <cell r="F500">
            <v>503</v>
          </cell>
        </row>
        <row r="501">
          <cell r="B501" t="str">
            <v>81131240000</v>
          </cell>
          <cell r="C501" t="str">
            <v>FORET 13 12.0 X 4.0  B      M2</v>
          </cell>
          <cell r="D501">
            <v>18.584</v>
          </cell>
          <cell r="F501">
            <v>504</v>
          </cell>
        </row>
        <row r="502">
          <cell r="B502"/>
          <cell r="C502" t="str">
            <v>880-09 06 W08H-P-GM4344   (remplace GM4044)</v>
          </cell>
          <cell r="D502">
            <v>16.440000000000001</v>
          </cell>
          <cell r="F502">
            <v>505</v>
          </cell>
        </row>
        <row r="503">
          <cell r="B503">
            <v>354764</v>
          </cell>
          <cell r="C503" t="str">
            <v>DCGT 070204FN-25P AMZ  ref  354764</v>
          </cell>
          <cell r="D503">
            <v>0</v>
          </cell>
          <cell r="F503">
            <v>506</v>
          </cell>
        </row>
        <row r="504">
          <cell r="B504"/>
          <cell r="C504" t="str">
            <v>880-07 04 W06H-P-GM4324  (remplace GM4024)</v>
          </cell>
          <cell r="D504">
            <v>15.16</v>
          </cell>
          <cell r="F504">
            <v>507</v>
          </cell>
        </row>
        <row r="505">
          <cell r="B505">
            <v>5765693</v>
          </cell>
          <cell r="C505" t="str">
            <v>880-09 06 08H-C-GM1044</v>
          </cell>
          <cell r="D505">
            <v>18.64</v>
          </cell>
          <cell r="F505">
            <v>508</v>
          </cell>
        </row>
        <row r="506">
          <cell r="B506">
            <v>6227416</v>
          </cell>
          <cell r="C506" t="str">
            <v>880-09-06W10H-P-MS 2044</v>
          </cell>
          <cell r="D506">
            <v>20.52</v>
          </cell>
          <cell r="F506">
            <v>509</v>
          </cell>
        </row>
        <row r="507">
          <cell r="B507"/>
          <cell r="C507" t="str">
            <v>N123H2-0400-0008-TM 1125</v>
          </cell>
          <cell r="D507">
            <v>27.57</v>
          </cell>
          <cell r="F507">
            <v>510</v>
          </cell>
        </row>
        <row r="508">
          <cell r="B508">
            <v>5508460</v>
          </cell>
          <cell r="C508" t="str">
            <v>ICM 155 -IC908  (plaquette Ø15,50)</v>
          </cell>
          <cell r="D508">
            <v>56.65</v>
          </cell>
          <cell r="F508">
            <v>511</v>
          </cell>
        </row>
        <row r="509">
          <cell r="B509" t="str">
            <v xml:space="preserve">DH423045    </v>
          </cell>
          <cell r="C509" t="str">
            <v xml:space="preserve">DH423045   foret Ø4,5 ref YG </v>
          </cell>
          <cell r="D509">
            <v>16.84</v>
          </cell>
          <cell r="F509">
            <v>512</v>
          </cell>
        </row>
        <row r="510">
          <cell r="B510" t="str">
            <v>SDJCR 2525M11</v>
          </cell>
          <cell r="C510" t="str">
            <v>SDJCR 2525M11</v>
          </cell>
          <cell r="D510">
            <v>0</v>
          </cell>
          <cell r="F510">
            <v>513</v>
          </cell>
        </row>
        <row r="511">
          <cell r="B511">
            <v>80515568</v>
          </cell>
          <cell r="C511" t="str">
            <v xml:space="preserve">80515568    taraud M6 Z SFT </v>
          </cell>
          <cell r="D511">
            <v>27.99</v>
          </cell>
          <cell r="F511">
            <v>514</v>
          </cell>
        </row>
        <row r="512">
          <cell r="B512">
            <v>48032491</v>
          </cell>
          <cell r="C512" t="str">
            <v xml:space="preserve">48032491   (Taraud 1/2 - 20 Borgne)  CCSFT 1/2 - 20   </v>
          </cell>
          <cell r="D512">
            <v>52.23</v>
          </cell>
          <cell r="F512">
            <v>515</v>
          </cell>
        </row>
        <row r="513">
          <cell r="B513" t="str">
            <v>DH452087</v>
          </cell>
          <cell r="C513" t="str">
            <v xml:space="preserve">DH452087   Foret Ø8,7  YG  </v>
          </cell>
          <cell r="D513">
            <v>39.33</v>
          </cell>
          <cell r="F513">
            <v>516</v>
          </cell>
        </row>
        <row r="514">
          <cell r="B514"/>
          <cell r="C514" t="str">
            <v xml:space="preserve">880-04 03 W05-H PGM 4324    </v>
          </cell>
          <cell r="D514">
            <v>11.36</v>
          </cell>
          <cell r="F514">
            <v>517</v>
          </cell>
        </row>
        <row r="515">
          <cell r="B515">
            <v>6450085</v>
          </cell>
          <cell r="C515" t="str">
            <v>TGMF 302 IC 908</v>
          </cell>
          <cell r="D515">
            <v>12.78</v>
          </cell>
          <cell r="F515">
            <v>518</v>
          </cell>
        </row>
        <row r="516">
          <cell r="B516">
            <v>6450094</v>
          </cell>
          <cell r="C516" t="str">
            <v>TGMF 315 IC 908</v>
          </cell>
          <cell r="D516">
            <v>13.39</v>
          </cell>
          <cell r="F516">
            <v>519</v>
          </cell>
        </row>
        <row r="517">
          <cell r="B517"/>
          <cell r="C517" t="str">
            <v>DCMT 11 T3 08-PM4335  (remplace PM4235)</v>
          </cell>
          <cell r="D517">
            <v>7.29</v>
          </cell>
          <cell r="F517">
            <v>520</v>
          </cell>
        </row>
        <row r="518">
          <cell r="B518"/>
          <cell r="C518" t="str">
            <v>WNMG 06 04 08-PF4335  (remplace PF4235)</v>
          </cell>
          <cell r="D518">
            <v>6.85</v>
          </cell>
          <cell r="F518">
            <v>521</v>
          </cell>
        </row>
        <row r="519">
          <cell r="B519">
            <v>86600140200</v>
          </cell>
          <cell r="C519" t="str">
            <v>Alésoir 8600   Ø 14,02</v>
          </cell>
          <cell r="D519">
            <v>46.64</v>
          </cell>
          <cell r="F519">
            <v>522</v>
          </cell>
        </row>
        <row r="520">
          <cell r="B520">
            <v>9006530138000</v>
          </cell>
          <cell r="C520" t="str">
            <v xml:space="preserve">GUHRING n° 653-13.800  Foret hss Ø13,8  r </v>
          </cell>
          <cell r="D520">
            <v>90.05</v>
          </cell>
          <cell r="F520">
            <v>523</v>
          </cell>
        </row>
        <row r="521">
          <cell r="B521"/>
          <cell r="C521" t="str">
            <v>Poiçons 6 pans Ø 10,2</v>
          </cell>
          <cell r="D521">
            <v>45</v>
          </cell>
          <cell r="F521">
            <v>524</v>
          </cell>
        </row>
        <row r="522">
          <cell r="B522">
            <v>88868006500</v>
          </cell>
          <cell r="C522" t="str">
            <v>Alésoir LONG 8680 Ø 6,04</v>
          </cell>
          <cell r="D522">
            <v>144.54</v>
          </cell>
          <cell r="F522">
            <v>525</v>
          </cell>
        </row>
        <row r="523">
          <cell r="B523" t="str">
            <v xml:space="preserve">C1139124 </v>
          </cell>
          <cell r="C523" t="str">
            <v xml:space="preserve">Fraise à chanfreiner Ø12,4x90° </v>
          </cell>
          <cell r="D523">
            <v>10.098000000000001</v>
          </cell>
          <cell r="F523">
            <v>526</v>
          </cell>
        </row>
        <row r="524">
          <cell r="B524" t="str">
            <v>9041270081900</v>
          </cell>
          <cell r="C524" t="str">
            <v xml:space="preserve">Taraud 1/16 -27-NPTF    </v>
          </cell>
          <cell r="D524">
            <v>140.4</v>
          </cell>
          <cell r="F524">
            <v>527</v>
          </cell>
        </row>
        <row r="525">
          <cell r="B525" t="str">
            <v>D2105150</v>
          </cell>
          <cell r="C525" t="str">
            <v xml:space="preserve">D2105150    foret Ø15 hss  </v>
          </cell>
          <cell r="D525">
            <v>14.535</v>
          </cell>
          <cell r="F525">
            <v>528</v>
          </cell>
        </row>
        <row r="526">
          <cell r="B526" t="str">
            <v xml:space="preserve">D2105170  </v>
          </cell>
          <cell r="C526" t="str">
            <v xml:space="preserve">D2105170   foret Ø17 hss </v>
          </cell>
          <cell r="D526">
            <v>0</v>
          </cell>
          <cell r="F526">
            <v>529</v>
          </cell>
        </row>
        <row r="527">
          <cell r="B527" t="str">
            <v xml:space="preserve">D2107245   </v>
          </cell>
          <cell r="C527" t="str">
            <v xml:space="preserve">D2107245   foret Ø24,5 hss   </v>
          </cell>
          <cell r="D527">
            <v>106.4</v>
          </cell>
          <cell r="F527">
            <v>530</v>
          </cell>
        </row>
        <row r="528">
          <cell r="B528" t="str">
            <v xml:space="preserve">DL504130    </v>
          </cell>
          <cell r="C528" t="str">
            <v xml:space="preserve">DL504130   foret Ø13 hss  </v>
          </cell>
          <cell r="D528">
            <v>31.329599999999999</v>
          </cell>
          <cell r="F528">
            <v>531</v>
          </cell>
        </row>
        <row r="529">
          <cell r="B529" t="str">
            <v xml:space="preserve">DLGP195032 </v>
          </cell>
          <cell r="C529" t="str">
            <v xml:space="preserve">DLGP195032  foret Ø3,2 gold  </v>
          </cell>
          <cell r="D529">
            <v>1.0620000000000001</v>
          </cell>
          <cell r="F529">
            <v>532</v>
          </cell>
        </row>
        <row r="530">
          <cell r="B530" t="str">
            <v xml:space="preserve">SEME75160050E - 6F   </v>
          </cell>
          <cell r="C530" t="str">
            <v xml:space="preserve">Fraise finition Ø16    6 dents  </v>
          </cell>
          <cell r="D530">
            <v>174.50880000000001</v>
          </cell>
          <cell r="F530">
            <v>533</v>
          </cell>
        </row>
        <row r="531">
          <cell r="B531">
            <v>5607511</v>
          </cell>
          <cell r="C531" t="str">
            <v>HM390-TDCR-1505-PDFR-P28-IC28</v>
          </cell>
          <cell r="D531">
            <v>12.05</v>
          </cell>
          <cell r="F531">
            <v>534</v>
          </cell>
        </row>
        <row r="532">
          <cell r="B532"/>
          <cell r="C532" t="str">
            <v xml:space="preserve">MM-GRT-120C-T08     porte-outil                                                              </v>
          </cell>
          <cell r="D532">
            <v>0</v>
          </cell>
          <cell r="F532">
            <v>535</v>
          </cell>
        </row>
        <row r="533">
          <cell r="B533"/>
          <cell r="C533" t="str">
            <v xml:space="preserve">SP-FL-TAP-TC728400-BSP   taraud 1/4-gaz borgne    </v>
          </cell>
          <cell r="D533">
            <v>20.308800000000002</v>
          </cell>
          <cell r="F533">
            <v>536</v>
          </cell>
        </row>
        <row r="534">
          <cell r="B534"/>
          <cell r="C534" t="str">
            <v xml:space="preserve">SP-FL-TAP-TC728560-BSP  taraud 1/2-gaz borgne   </v>
          </cell>
          <cell r="D534">
            <v>33.316800000000001</v>
          </cell>
          <cell r="F534">
            <v>537</v>
          </cell>
        </row>
        <row r="535">
          <cell r="B535"/>
          <cell r="C535" t="str">
            <v xml:space="preserve">SP-FL-TAP-TC728700-BSP   taraud 3/4-gaz borgne   </v>
          </cell>
          <cell r="D535">
            <v>72.561599999999999</v>
          </cell>
          <cell r="F535">
            <v>538</v>
          </cell>
        </row>
        <row r="536">
          <cell r="B536" t="str">
            <v>DH452200</v>
          </cell>
          <cell r="C536" t="str">
            <v>DH452200   Foret carbure Ø 20</v>
          </cell>
          <cell r="D536">
            <v>0</v>
          </cell>
          <cell r="F536">
            <v>539</v>
          </cell>
        </row>
        <row r="537">
          <cell r="B537" t="str">
            <v xml:space="preserve"> </v>
          </cell>
          <cell r="C537" t="str">
            <v>GRIT 28K-5.25-0.2  528      (plaquette gorge ep 5,25)</v>
          </cell>
          <cell r="D537">
            <v>42.32</v>
          </cell>
          <cell r="F537">
            <v>540</v>
          </cell>
        </row>
        <row r="538">
          <cell r="B538"/>
          <cell r="C538" t="str">
            <v>MM-TS-A-L100-C16-T10  (corps Ø16 -T10)</v>
          </cell>
          <cell r="D538">
            <v>0</v>
          </cell>
          <cell r="F538">
            <v>541</v>
          </cell>
        </row>
        <row r="539">
          <cell r="B539">
            <v>7003044</v>
          </cell>
          <cell r="C539" t="str">
            <v>BLD T-40/3L  (clé de serrage plaquette)</v>
          </cell>
          <cell r="D539">
            <v>4.09</v>
          </cell>
          <cell r="F539">
            <v>542</v>
          </cell>
        </row>
        <row r="540">
          <cell r="B540"/>
          <cell r="C540" t="str">
            <v xml:space="preserve">85 NA 1250 Ø31,8  grain 80    Brosse (Ø 16,81)       </v>
          </cell>
          <cell r="D540">
            <v>0</v>
          </cell>
          <cell r="F540">
            <v>543</v>
          </cell>
        </row>
        <row r="541">
          <cell r="B541"/>
          <cell r="C541" t="str">
            <v>N151.3-300-25-7G    2135</v>
          </cell>
          <cell r="D541">
            <v>11.12</v>
          </cell>
          <cell r="F541">
            <v>544</v>
          </cell>
        </row>
        <row r="542">
          <cell r="B542"/>
          <cell r="C542" t="str">
            <v>TIPI 4 WT 0,10 IC908</v>
          </cell>
          <cell r="D542">
            <v>0</v>
          </cell>
          <cell r="F542">
            <v>545</v>
          </cell>
        </row>
        <row r="543">
          <cell r="B543"/>
          <cell r="C543" t="str">
            <v>VBMT 16 04 02-PF    1515</v>
          </cell>
          <cell r="D543">
            <v>9.48</v>
          </cell>
          <cell r="F543">
            <v>546</v>
          </cell>
        </row>
        <row r="544">
          <cell r="B544"/>
          <cell r="C544" t="str">
            <v>STGD-10000-0320-23-IC08 2240176    Ø 10</v>
          </cell>
          <cell r="D544">
            <v>0</v>
          </cell>
          <cell r="F544">
            <v>547</v>
          </cell>
        </row>
        <row r="545">
          <cell r="B545"/>
          <cell r="C545" t="str">
            <v xml:space="preserve">  Foret Ø 10 MWS 1000 LB VP15 TF</v>
          </cell>
          <cell r="D545">
            <v>0</v>
          </cell>
          <cell r="F545">
            <v>548</v>
          </cell>
        </row>
        <row r="546">
          <cell r="B546" t="str">
            <v xml:space="preserve">DH423080    </v>
          </cell>
          <cell r="C546" t="str">
            <v xml:space="preserve">DH423080    Foret Ø 8       </v>
          </cell>
          <cell r="D546">
            <v>0</v>
          </cell>
          <cell r="F546">
            <v>549</v>
          </cell>
        </row>
        <row r="547">
          <cell r="B547" t="str">
            <v xml:space="preserve">DH452081   </v>
          </cell>
          <cell r="C547" t="str">
            <v xml:space="preserve">DH452081   </v>
          </cell>
          <cell r="D547">
            <v>0</v>
          </cell>
          <cell r="F547">
            <v>550</v>
          </cell>
        </row>
        <row r="548">
          <cell r="B548" t="str">
            <v xml:space="preserve">DH424060     </v>
          </cell>
          <cell r="C548" t="str">
            <v xml:space="preserve">DH424060     </v>
          </cell>
          <cell r="D548">
            <v>0</v>
          </cell>
          <cell r="F548">
            <v>551</v>
          </cell>
        </row>
        <row r="549">
          <cell r="B549"/>
          <cell r="C549" t="str">
            <v xml:space="preserve">85 NA1500 grain 80   brosse abrasive nylon Ø38,1                                             </v>
          </cell>
          <cell r="D549">
            <v>22.74</v>
          </cell>
          <cell r="F549">
            <v>552</v>
          </cell>
        </row>
        <row r="550">
          <cell r="B550"/>
          <cell r="C550" t="str">
            <v xml:space="preserve">85 NA1750 grain 80   brosse abrasive nylon Ø44,5                                                        </v>
          </cell>
          <cell r="D550">
            <v>28.12</v>
          </cell>
          <cell r="F550">
            <v>553</v>
          </cell>
        </row>
        <row r="551">
          <cell r="B551"/>
          <cell r="C551" t="str">
            <v xml:space="preserve">85 NA 406  grain 80   brosse abrasive nylon  Ø10,2                                     </v>
          </cell>
          <cell r="D551">
            <v>13.31</v>
          </cell>
          <cell r="F551">
            <v>554</v>
          </cell>
        </row>
        <row r="552">
          <cell r="B552"/>
          <cell r="C552" t="str">
            <v>C1-3/8 fil 0,15   brosse metal Ø34,9 xØinter 9,5)</v>
          </cell>
          <cell r="D552">
            <v>16.350000000000001</v>
          </cell>
          <cell r="F552">
            <v>555</v>
          </cell>
        </row>
        <row r="553">
          <cell r="B553"/>
          <cell r="C553" t="str">
            <v>880-05 03 W05H-P-GM 4324</v>
          </cell>
          <cell r="D553">
            <v>12.64</v>
          </cell>
          <cell r="F553">
            <v>556</v>
          </cell>
        </row>
        <row r="554">
          <cell r="B554" t="str">
            <v>310-016W</v>
          </cell>
          <cell r="C554" t="str">
            <v>Outil Noma 310-016W</v>
          </cell>
          <cell r="D554">
            <v>54</v>
          </cell>
          <cell r="F554">
            <v>557</v>
          </cell>
        </row>
        <row r="555">
          <cell r="B555"/>
          <cell r="C555" t="str">
            <v>HM90-E90A-D20-3-W20C  (fraise Ø20)</v>
          </cell>
          <cell r="D555">
            <v>0</v>
          </cell>
          <cell r="F555">
            <v>558</v>
          </cell>
        </row>
        <row r="556">
          <cell r="B556">
            <v>14957</v>
          </cell>
          <cell r="C556" t="str">
            <v>90-T37561     Fraise pour tête  -  percer 7 Cne type 4 revêtue s/p T37561 U</v>
          </cell>
          <cell r="D556">
            <v>182</v>
          </cell>
          <cell r="F556">
            <v>559</v>
          </cell>
        </row>
        <row r="557">
          <cell r="B557">
            <v>88860006000</v>
          </cell>
          <cell r="C557" t="str">
            <v>Alesoir 8600  Ø 6</v>
          </cell>
          <cell r="D557">
            <v>54.204999999999998</v>
          </cell>
          <cell r="F557">
            <v>560</v>
          </cell>
        </row>
        <row r="558">
          <cell r="B558">
            <v>185603240</v>
          </cell>
          <cell r="C558" t="str">
            <v>Goupilles  cylindriques 6x24</v>
          </cell>
          <cell r="D558" t="str">
            <v>16,30€ /100</v>
          </cell>
          <cell r="F558">
            <v>561</v>
          </cell>
        </row>
        <row r="559">
          <cell r="B559" t="str">
            <v>DLGP195058</v>
          </cell>
          <cell r="C559" t="str">
            <v xml:space="preserve">Foret HSS-E DIN338 Gold- Ø  5.8 </v>
          </cell>
          <cell r="D559">
            <v>1.845</v>
          </cell>
          <cell r="F559">
            <v>562</v>
          </cell>
        </row>
        <row r="560">
          <cell r="B560">
            <v>48032501</v>
          </cell>
          <cell r="C560">
            <v>48032501</v>
          </cell>
          <cell r="D560">
            <v>60.44</v>
          </cell>
          <cell r="F560">
            <v>563</v>
          </cell>
        </row>
        <row r="561">
          <cell r="B561"/>
          <cell r="C561" t="str">
            <v>WNMG 06 04 04-PF    1525</v>
          </cell>
          <cell r="D561">
            <v>5.83</v>
          </cell>
          <cell r="F561">
            <v>564</v>
          </cell>
        </row>
        <row r="562">
          <cell r="B562"/>
          <cell r="C562" t="str">
            <v>HM390 TDKT 1505PDR IC830 </v>
          </cell>
          <cell r="D562">
            <v>9.16</v>
          </cell>
          <cell r="F562">
            <v>565</v>
          </cell>
        </row>
        <row r="563">
          <cell r="B563" t="str">
            <v>DH452105</v>
          </cell>
          <cell r="C563" t="str">
            <v>DH452105  Foret carbure Ø 10,5</v>
          </cell>
          <cell r="D563">
            <v>37.15</v>
          </cell>
          <cell r="F563">
            <v>566</v>
          </cell>
        </row>
        <row r="564">
          <cell r="B564">
            <v>88849007800</v>
          </cell>
          <cell r="C564" t="str">
            <v>Outil de chanfrein Megafor   Bi-face 8490H Ø7,8</v>
          </cell>
          <cell r="D564">
            <v>77.775999999999996</v>
          </cell>
          <cell r="F564">
            <v>567</v>
          </cell>
        </row>
        <row r="565">
          <cell r="B565"/>
          <cell r="C565" t="str">
            <v xml:space="preserve">P4-EN1-06,CP20       </v>
          </cell>
          <cell r="D565">
            <v>77.8</v>
          </cell>
          <cell r="F565">
            <v>568</v>
          </cell>
        </row>
        <row r="566">
          <cell r="B566"/>
          <cell r="C566" t="str">
            <v>SR80-23,812/23,838-EN1</v>
          </cell>
          <cell r="D566">
            <v>0</v>
          </cell>
          <cell r="F566">
            <v>569</v>
          </cell>
        </row>
        <row r="567">
          <cell r="B567" t="str">
            <v>D2107180</v>
          </cell>
          <cell r="C567" t="str">
            <v>D2107180</v>
          </cell>
          <cell r="D567">
            <v>42.384</v>
          </cell>
          <cell r="F567">
            <v>570</v>
          </cell>
        </row>
        <row r="568">
          <cell r="B568">
            <v>48145180</v>
          </cell>
          <cell r="C568">
            <v>48145180</v>
          </cell>
          <cell r="D568">
            <v>43.13</v>
          </cell>
          <cell r="F568">
            <v>571</v>
          </cell>
        </row>
        <row r="569">
          <cell r="B569">
            <v>3315782</v>
          </cell>
          <cell r="C569" t="str">
            <v>FFQ4-SOMT-090412HP-IC882   (plaquette fraise Ø50 A grande avance pour ébauche éxterieur)</v>
          </cell>
          <cell r="D569">
            <v>12.94</v>
          </cell>
          <cell r="F569">
            <v>572</v>
          </cell>
        </row>
        <row r="570">
          <cell r="B570"/>
          <cell r="C570" t="str">
            <v xml:space="preserve">T490-LNHT-1306-PNTR-IC830 </v>
          </cell>
          <cell r="D570">
            <v>16.190000000000001</v>
          </cell>
          <cell r="F570">
            <v>573</v>
          </cell>
        </row>
        <row r="571">
          <cell r="B571">
            <v>3336664</v>
          </cell>
          <cell r="C571" t="str">
            <v xml:space="preserve">FFX4 XNMU 040310HP    IC882     </v>
          </cell>
          <cell r="D571">
            <v>13.72</v>
          </cell>
          <cell r="F571">
            <v>574</v>
          </cell>
        </row>
        <row r="572">
          <cell r="B572"/>
          <cell r="C572" t="str">
            <v>EC-H4M-10-20C10CF-E72-900</v>
          </cell>
          <cell r="D572">
            <v>33.81</v>
          </cell>
          <cell r="F572">
            <v>575</v>
          </cell>
        </row>
        <row r="573">
          <cell r="B573"/>
          <cell r="C573" t="str">
            <v xml:space="preserve">SEEX 1204-AFN-M10-F30M    </v>
          </cell>
          <cell r="D573">
            <v>9.734</v>
          </cell>
          <cell r="F573">
            <v>576</v>
          </cell>
        </row>
        <row r="574">
          <cell r="B574">
            <v>3323459</v>
          </cell>
          <cell r="C574" t="str">
            <v xml:space="preserve">FFQ4 D50-07-22-09    Fraise </v>
          </cell>
          <cell r="D574">
            <v>384</v>
          </cell>
          <cell r="F574">
            <v>577</v>
          </cell>
        </row>
        <row r="575">
          <cell r="B575"/>
          <cell r="C575" t="str">
            <v xml:space="preserve">T490-FLN-D050-06-22-R-13 (ebauche exter)   fraise Ø50 B  </v>
          </cell>
          <cell r="D575">
            <v>120.4</v>
          </cell>
          <cell r="F575">
            <v>578</v>
          </cell>
        </row>
        <row r="576">
          <cell r="B576"/>
          <cell r="C576" t="str">
            <v>FFX4 ED16-2-030-C16-04  ( fraise à plaquettes Ø16 )</v>
          </cell>
          <cell r="D576">
            <v>12.24</v>
          </cell>
          <cell r="F576">
            <v>579</v>
          </cell>
        </row>
        <row r="577">
          <cell r="B577" t="str">
            <v>TC728400</v>
          </cell>
          <cell r="C577" t="str">
            <v>TC728400</v>
          </cell>
          <cell r="D577">
            <v>20.308800000000002</v>
          </cell>
          <cell r="F577">
            <v>580</v>
          </cell>
        </row>
        <row r="578">
          <cell r="B578" t="str">
            <v>DH452102</v>
          </cell>
          <cell r="C578" t="str">
            <v>DH452102</v>
          </cell>
          <cell r="D578">
            <v>0</v>
          </cell>
          <cell r="F578">
            <v>581</v>
          </cell>
        </row>
        <row r="579">
          <cell r="B579"/>
          <cell r="C579" t="str">
            <v xml:space="preserve">ECL 160B56-6C16-IC900  </v>
          </cell>
          <cell r="D579">
            <v>0</v>
          </cell>
          <cell r="F579">
            <v>582</v>
          </cell>
        </row>
        <row r="580">
          <cell r="B580"/>
          <cell r="C580" t="str">
            <v>H600 WXCU 040310HP IC330</v>
          </cell>
          <cell r="D580">
            <v>0</v>
          </cell>
          <cell r="F580">
            <v>583</v>
          </cell>
        </row>
        <row r="581">
          <cell r="B581"/>
          <cell r="C581" t="str">
            <v xml:space="preserve">FF EWX D16-2-070-C20-04    </v>
          </cell>
          <cell r="D581">
            <v>217.6</v>
          </cell>
          <cell r="F581">
            <v>584</v>
          </cell>
        </row>
        <row r="582">
          <cell r="B582" t="str">
            <v>D2306100</v>
          </cell>
          <cell r="C582" t="str">
            <v>D2306100</v>
          </cell>
          <cell r="D582">
            <v>0</v>
          </cell>
          <cell r="F582">
            <v>585</v>
          </cell>
        </row>
        <row r="583">
          <cell r="B583" t="str">
            <v xml:space="preserve">D5432118   </v>
          </cell>
          <cell r="C583" t="str">
            <v>D5432118    Foret alu Ø 11,8</v>
          </cell>
          <cell r="D583">
            <v>70.6464</v>
          </cell>
          <cell r="F583">
            <v>586</v>
          </cell>
        </row>
        <row r="584">
          <cell r="B584" t="str">
            <v>D5433085</v>
          </cell>
          <cell r="C584" t="str">
            <v>D5433085</v>
          </cell>
          <cell r="D584">
            <v>50.31</v>
          </cell>
          <cell r="F584">
            <v>587</v>
          </cell>
        </row>
        <row r="585">
          <cell r="B585" t="str">
            <v>D5433068</v>
          </cell>
          <cell r="C585" t="str">
            <v>D5433068</v>
          </cell>
          <cell r="D585">
            <v>42.77</v>
          </cell>
          <cell r="F585">
            <v>588</v>
          </cell>
        </row>
        <row r="586">
          <cell r="B586" t="str">
            <v>D5432160</v>
          </cell>
          <cell r="C586" t="str">
            <v>D5432160</v>
          </cell>
          <cell r="D586">
            <v>0</v>
          </cell>
          <cell r="F586">
            <v>589</v>
          </cell>
        </row>
        <row r="587">
          <cell r="B587"/>
          <cell r="C587" t="str">
            <v xml:space="preserve">SR80-16-043-H6-EN1  </v>
          </cell>
          <cell r="D587">
            <v>0</v>
          </cell>
          <cell r="F587">
            <v>590</v>
          </cell>
        </row>
        <row r="588">
          <cell r="B588"/>
          <cell r="C588" t="str">
            <v>P2-EN1-12-H15</v>
          </cell>
          <cell r="D588">
            <v>56</v>
          </cell>
          <cell r="F588">
            <v>591</v>
          </cell>
        </row>
        <row r="589">
          <cell r="B589"/>
          <cell r="C589" t="str">
            <v xml:space="preserve">85  - NA - 500 AO    brosse nylon Ø12  </v>
          </cell>
          <cell r="D589">
            <v>14.16</v>
          </cell>
          <cell r="F589">
            <v>592</v>
          </cell>
        </row>
        <row r="590">
          <cell r="B590"/>
          <cell r="C590" t="str">
            <v xml:space="preserve"> BC 5/8 - 400 AO brosse flexhone</v>
          </cell>
          <cell r="D590">
            <v>62.3</v>
          </cell>
          <cell r="F590">
            <v>593</v>
          </cell>
        </row>
        <row r="591">
          <cell r="B591"/>
          <cell r="C591" t="str">
            <v>foret de formes étagès (Ø12,5x14,63x18,53)                 (suiv plan)</v>
          </cell>
          <cell r="D591">
            <v>285</v>
          </cell>
          <cell r="F591">
            <v>594</v>
          </cell>
        </row>
        <row r="592">
          <cell r="B592"/>
          <cell r="C592" t="str">
            <v>fraise spéciale Ø12 à 60°                                                 (suivant plan)</v>
          </cell>
          <cell r="D592">
            <v>65</v>
          </cell>
          <cell r="F592">
            <v>595</v>
          </cell>
        </row>
        <row r="593">
          <cell r="B593"/>
          <cell r="C593" t="str">
            <v>outil spécial avec rayon et chanfrein entrée Ø16,039  (Suivant plan)</v>
          </cell>
          <cell r="D593">
            <v>198</v>
          </cell>
          <cell r="F593">
            <v>596</v>
          </cell>
        </row>
        <row r="594">
          <cell r="B594" t="str">
            <v xml:space="preserve">SDMT-1204-AESN-29R CTCP230  </v>
          </cell>
          <cell r="C594" t="str">
            <v xml:space="preserve">SDMT-1204-AESN-29R CTCP230  </v>
          </cell>
          <cell r="D594">
            <v>0</v>
          </cell>
          <cell r="F594">
            <v>597</v>
          </cell>
        </row>
        <row r="595">
          <cell r="B595"/>
          <cell r="C595" t="str">
            <v>HM90-ANKX-170608-PNTR-IC908</v>
          </cell>
          <cell r="D595">
            <v>0</v>
          </cell>
          <cell r="F595">
            <v>598</v>
          </cell>
        </row>
        <row r="596">
          <cell r="B596"/>
          <cell r="C596" t="str">
            <v>N123D2-0150-0001-GF 1125</v>
          </cell>
          <cell r="D596">
            <v>23.44</v>
          </cell>
          <cell r="F596">
            <v>599</v>
          </cell>
        </row>
        <row r="597">
          <cell r="B597"/>
          <cell r="C597" t="str">
            <v>880-05-03-W05H-P-GM4344</v>
          </cell>
          <cell r="D597">
            <v>12.64</v>
          </cell>
          <cell r="F597">
            <v>600</v>
          </cell>
        </row>
        <row r="598">
          <cell r="B598"/>
          <cell r="C598" t="str">
            <v>N123D2-D150-0001-GF 1125</v>
          </cell>
          <cell r="D598">
            <v>23.44</v>
          </cell>
          <cell r="F598">
            <v>601</v>
          </cell>
        </row>
        <row r="599">
          <cell r="B599" t="str">
            <v xml:space="preserve">DH452028   </v>
          </cell>
          <cell r="C599" t="str">
            <v>DH452028  foret carbure Ø2,8mm</v>
          </cell>
          <cell r="D599">
            <v>28.93</v>
          </cell>
          <cell r="F599">
            <v>602</v>
          </cell>
        </row>
        <row r="600">
          <cell r="B600" t="str">
            <v>TD703206</v>
          </cell>
          <cell r="C600" t="str">
            <v>TD703206 taraud M3x0,5 à deformer TIN</v>
          </cell>
          <cell r="D600">
            <v>11.276999999999999</v>
          </cell>
          <cell r="F600">
            <v>603</v>
          </cell>
        </row>
        <row r="601">
          <cell r="B601">
            <v>30211066</v>
          </cell>
          <cell r="C601" t="str">
            <v>30211066  (pince de précision DC6-6E  Ø6mm</v>
          </cell>
          <cell r="D601">
            <v>0</v>
          </cell>
          <cell r="F601">
            <v>604</v>
          </cell>
        </row>
        <row r="602">
          <cell r="B602">
            <v>30211112</v>
          </cell>
          <cell r="C602" t="str">
            <v>30211112   (mandrin à pince de précision Ø12X120 DC6)</v>
          </cell>
          <cell r="D602">
            <v>0</v>
          </cell>
          <cell r="F602">
            <v>605</v>
          </cell>
        </row>
        <row r="603">
          <cell r="B603" t="str">
            <v xml:space="preserve">DH452045                </v>
          </cell>
          <cell r="C603" t="str">
            <v>DH452045     (foret carbure Ø4,5)</v>
          </cell>
          <cell r="D603">
            <v>31.47</v>
          </cell>
          <cell r="F603">
            <v>606</v>
          </cell>
        </row>
        <row r="604">
          <cell r="B604">
            <v>5621084</v>
          </cell>
          <cell r="C604" t="str">
            <v>EC080B20-4C08R0.5-IC900  (fraise Ø8mm avec rayon 0,5)                         ébauche rainures</v>
          </cell>
          <cell r="D604">
            <v>46.75</v>
          </cell>
          <cell r="F604">
            <v>607</v>
          </cell>
        </row>
        <row r="605">
          <cell r="B605">
            <v>5603948</v>
          </cell>
          <cell r="C605" t="str">
            <v>HM90 APCR 100304 PDFR P928</v>
          </cell>
          <cell r="D605">
            <v>13.15</v>
          </cell>
          <cell r="F605">
            <v>608</v>
          </cell>
        </row>
        <row r="606">
          <cell r="B606">
            <v>5622469</v>
          </cell>
          <cell r="C606" t="str">
            <v>EFF-S4-06-030/20C06R1.0M-IC903     ébauche rainures 6mm      (fraise grande avance)</v>
          </cell>
          <cell r="D606">
            <v>40.1</v>
          </cell>
          <cell r="F606">
            <v>609</v>
          </cell>
        </row>
        <row r="607">
          <cell r="B607">
            <v>5603832</v>
          </cell>
          <cell r="C607" t="str">
            <v>HM90 APKT100316PDR-IC928  (plaquettes rayon 1,6)</v>
          </cell>
          <cell r="D607">
            <v>7.15</v>
          </cell>
          <cell r="F607">
            <v>610</v>
          </cell>
        </row>
        <row r="608">
          <cell r="B608"/>
          <cell r="C608" t="str">
            <v>HM90 E90A-D16-2-W16C      
(fraise à plaquettes Ø16mm)</v>
          </cell>
          <cell r="D608">
            <v>0</v>
          </cell>
          <cell r="F608">
            <v>611</v>
          </cell>
        </row>
        <row r="609">
          <cell r="B609">
            <v>2251519</v>
          </cell>
          <cell r="C609" t="str">
            <v>STGD-04000-0176-04-IC08   (foret 3/4   Ø4mm )</v>
          </cell>
          <cell r="D609">
            <v>0</v>
          </cell>
          <cell r="F609">
            <v>612</v>
          </cell>
        </row>
        <row r="610">
          <cell r="B610">
            <v>5650070</v>
          </cell>
          <cell r="C610" t="str">
            <v xml:space="preserve">EB-A2-09-09/18C10M100  </v>
          </cell>
          <cell r="D610">
            <v>119.9</v>
          </cell>
          <cell r="F610">
            <v>613</v>
          </cell>
        </row>
        <row r="611">
          <cell r="B611"/>
          <cell r="C611" t="str">
            <v>880-0503-W-HP-GM4344  (remplace GM4044)         (plaquettes exter foret Ø24,5)</v>
          </cell>
          <cell r="D611">
            <v>13.64</v>
          </cell>
          <cell r="F611">
            <v>614</v>
          </cell>
        </row>
        <row r="612">
          <cell r="B612"/>
          <cell r="C612" t="str">
            <v>880 0704 W06H-P-GM4334  (rempace GM4024)</v>
          </cell>
          <cell r="D612">
            <v>15.16</v>
          </cell>
          <cell r="F612">
            <v>615</v>
          </cell>
        </row>
        <row r="613">
          <cell r="B613" t="str">
            <v>0024025</v>
          </cell>
          <cell r="C613" t="str">
            <v>Foret Ø 1,5 ATRTT</v>
          </cell>
          <cell r="D613">
            <v>1.04</v>
          </cell>
          <cell r="F613">
            <v>616</v>
          </cell>
        </row>
        <row r="614">
          <cell r="B614" t="str">
            <v>D2107103</v>
          </cell>
          <cell r="C614" t="str">
            <v>D2107103  (foret hss Ø10,3)</v>
          </cell>
          <cell r="D614">
            <v>14.05</v>
          </cell>
          <cell r="F614">
            <v>617</v>
          </cell>
        </row>
        <row r="615">
          <cell r="B615"/>
          <cell r="C615" t="str">
            <v xml:space="preserve">HM90-ADKT150540-PDR-IC908 ( 5603478)                                   
(plaquette rayon 4 mm) </v>
          </cell>
          <cell r="D615">
            <v>9.02</v>
          </cell>
          <cell r="F615">
            <v>618</v>
          </cell>
        </row>
        <row r="616">
          <cell r="B616"/>
          <cell r="C616" t="str">
            <v xml:space="preserve">HM90 E90AD-D25-2-W25-C    ( 3101699 )                                  (fraise Ø25)   </v>
          </cell>
          <cell r="D616"/>
          <cell r="F616">
            <v>619</v>
          </cell>
        </row>
        <row r="617">
          <cell r="B617">
            <v>6633108</v>
          </cell>
          <cell r="C617" t="str">
            <v xml:space="preserve">880-03 03 W06H-P-LM 4334  </v>
          </cell>
          <cell r="D617">
            <v>12.88</v>
          </cell>
          <cell r="F617">
            <v>620</v>
          </cell>
        </row>
        <row r="618">
          <cell r="B618">
            <v>5765613</v>
          </cell>
          <cell r="C618" t="str">
            <v xml:space="preserve">880-03 03 H05H-C-LM1044   </v>
          </cell>
          <cell r="D618">
            <v>12.88</v>
          </cell>
          <cell r="F618">
            <v>621</v>
          </cell>
        </row>
        <row r="619">
          <cell r="B619"/>
          <cell r="C619" t="str">
            <v>goupille elastique Ø 3 x 8</v>
          </cell>
          <cell r="D619" t="str">
            <v>6,12€/100</v>
          </cell>
          <cell r="F619">
            <v>622</v>
          </cell>
        </row>
        <row r="620">
          <cell r="B620" t="str">
            <v>48145467</v>
          </cell>
          <cell r="C620" t="str">
            <v xml:space="preserve">tarauds 10,32 UNF droit  </v>
          </cell>
          <cell r="D620">
            <v>32.729999999999997</v>
          </cell>
          <cell r="F620">
            <v>623</v>
          </cell>
        </row>
        <row r="621">
          <cell r="B621" t="str">
            <v>DH423200</v>
          </cell>
          <cell r="C621" t="str">
            <v>DH423200  Foret carbure court Ø 20</v>
          </cell>
          <cell r="D621">
            <v>0</v>
          </cell>
          <cell r="F621">
            <v>624</v>
          </cell>
        </row>
        <row r="622">
          <cell r="B622" t="str">
            <v>DH452085</v>
          </cell>
          <cell r="C622" t="str">
            <v>DH452085  Foret carbure Ø 8,5</v>
          </cell>
          <cell r="D622">
            <v>39.33</v>
          </cell>
          <cell r="F622">
            <v>625</v>
          </cell>
        </row>
        <row r="623">
          <cell r="B623" t="str">
            <v>TD804426</v>
          </cell>
          <cell r="C623" t="str">
            <v>TD804426  Taraud M10 borgne</v>
          </cell>
          <cell r="D623">
            <v>11.907</v>
          </cell>
          <cell r="F623">
            <v>626</v>
          </cell>
        </row>
        <row r="624">
          <cell r="B624" t="str">
            <v>88860006020</v>
          </cell>
          <cell r="C624" t="str">
            <v>ALESOIR 8600      6.02</v>
          </cell>
          <cell r="D624">
            <v>54.2</v>
          </cell>
          <cell r="F624">
            <v>627</v>
          </cell>
        </row>
        <row r="625">
          <cell r="B625" t="str">
            <v>11962766   V/devis  DEFR0821-006625</v>
          </cell>
          <cell r="C625" t="str">
            <v>Expanseur acier 11-060     Bouterolle M060  (bouchon Ø 6)</v>
          </cell>
          <cell r="D625">
            <v>0.97850000000000004</v>
          </cell>
          <cell r="F625">
            <v>628</v>
          </cell>
        </row>
        <row r="626">
          <cell r="B626"/>
          <cell r="C626" t="str">
            <v>KSEM 2600 HPGM -KCPM45  (plaq foret kENMETAL Ø26mm)</v>
          </cell>
          <cell r="D626">
            <v>0</v>
          </cell>
          <cell r="F626">
            <v>629</v>
          </cell>
        </row>
        <row r="627">
          <cell r="B627"/>
          <cell r="C627" t="str">
            <v>628-PL61-62-AS45  
(plaq Horn réaffutée pour chanfrein à15° )</v>
          </cell>
          <cell r="D627">
            <v>48.02</v>
          </cell>
          <cell r="F627">
            <v>630</v>
          </cell>
        </row>
        <row r="628">
          <cell r="B628"/>
          <cell r="C628" t="str">
            <v>628.0300.00-AS45  
(plaq Horn avec affutage par AFUT)</v>
          </cell>
          <cell r="D628">
            <v>48.02</v>
          </cell>
          <cell r="F628">
            <v>631</v>
          </cell>
        </row>
        <row r="629">
          <cell r="B629"/>
          <cell r="C629" t="str">
            <v>628.0350.00-AS45  
(plaq Horn  avec affutage par AFUT)</v>
          </cell>
          <cell r="D629">
            <v>50.88</v>
          </cell>
          <cell r="F629">
            <v>632</v>
          </cell>
        </row>
        <row r="630">
          <cell r="B630"/>
          <cell r="C630" t="str">
            <v>M328-0020-03A (porte-plaquette HORN)</v>
          </cell>
          <cell r="D630">
            <v>0</v>
          </cell>
          <cell r="F630">
            <v>633</v>
          </cell>
        </row>
        <row r="631">
          <cell r="B631"/>
          <cell r="C631" t="str">
            <v>S845-SNHU1305-ANTR-IC810  (fraise à surfacer Ø125mm)</v>
          </cell>
          <cell r="D631">
            <v>0</v>
          </cell>
          <cell r="F631">
            <v>634</v>
          </cell>
        </row>
        <row r="632">
          <cell r="B632" t="str">
            <v>DLGP195099</v>
          </cell>
          <cell r="C632" t="str">
            <v xml:space="preserve">DLGP195099     Foret Ø 9,9 gold </v>
          </cell>
          <cell r="D632">
            <v>5.25</v>
          </cell>
          <cell r="F632">
            <v>635</v>
          </cell>
        </row>
        <row r="633">
          <cell r="B633">
            <v>48009486</v>
          </cell>
          <cell r="C633" t="str">
            <v xml:space="preserve">48009486    Taraud 7/16 - 20F Borgne    </v>
          </cell>
          <cell r="D633">
            <v>63.68</v>
          </cell>
          <cell r="F633">
            <v>636</v>
          </cell>
        </row>
        <row r="634">
          <cell r="B634">
            <v>57200100</v>
          </cell>
          <cell r="C634" t="str">
            <v xml:space="preserve">Brosse metalØ100 x 15mm alesage Ø 20   </v>
          </cell>
          <cell r="D634">
            <v>10.9</v>
          </cell>
          <cell r="F634">
            <v>637</v>
          </cell>
        </row>
        <row r="635">
          <cell r="B635" t="str">
            <v xml:space="preserve">CCC5.59.22.11 </v>
          </cell>
          <cell r="C635" t="str">
            <v xml:space="preserve">Brosse metalØ100 x 15mm alesage Ø 20   </v>
          </cell>
          <cell r="D635">
            <v>13.35</v>
          </cell>
          <cell r="F635">
            <v>637</v>
          </cell>
        </row>
        <row r="636">
          <cell r="B636"/>
          <cell r="C636" t="str">
            <v>brosse nylon Ø 150 (sic120/,060  n°340841 )</v>
          </cell>
          <cell r="D636">
            <v>0</v>
          </cell>
          <cell r="F636">
            <v>638</v>
          </cell>
        </row>
        <row r="637">
          <cell r="B637"/>
          <cell r="C637" t="str">
            <v>SNMG 12 04 12-PR4425  (remplace PR4325)</v>
          </cell>
          <cell r="D637">
            <v>8.06</v>
          </cell>
          <cell r="F637">
            <v>639</v>
          </cell>
        </row>
        <row r="638">
          <cell r="B638" t="str">
            <v>DH40440</v>
          </cell>
          <cell r="C638" t="str">
            <v>DH40440 (foret carbure Ø4 mm)</v>
          </cell>
          <cell r="D638">
            <v>0</v>
          </cell>
          <cell r="F638">
            <v>640</v>
          </cell>
        </row>
        <row r="639">
          <cell r="B639"/>
          <cell r="C639" t="str">
            <v>DCMT 11 T3 04-PM4415  (remplace PM4315)</v>
          </cell>
          <cell r="D639">
            <v>7.53</v>
          </cell>
          <cell r="F639">
            <v>641</v>
          </cell>
        </row>
        <row r="640">
          <cell r="B640">
            <v>6633722</v>
          </cell>
          <cell r="C640" t="str">
            <v xml:space="preserve">880 0704 W06H PGM 4334   </v>
          </cell>
          <cell r="D640">
            <v>17.239999999999998</v>
          </cell>
          <cell r="F640">
            <v>642</v>
          </cell>
        </row>
        <row r="641">
          <cell r="B641"/>
          <cell r="C641" t="str">
            <v>Alésoir HSS  Ø 9,9</v>
          </cell>
          <cell r="D641">
            <v>0</v>
          </cell>
          <cell r="F641">
            <v>643</v>
          </cell>
        </row>
        <row r="642">
          <cell r="B642" t="str">
            <v xml:space="preserve"> </v>
          </cell>
          <cell r="C642" t="str">
            <v xml:space="preserve">CCMT 060204-F2 TP40   </v>
          </cell>
          <cell r="D642">
            <v>4.4000000000000004</v>
          </cell>
          <cell r="F642">
            <v>644</v>
          </cell>
        </row>
        <row r="643">
          <cell r="B643" t="str">
            <v>290 011W</v>
          </cell>
          <cell r="C643" t="str">
            <v xml:space="preserve">Outil Noma 290 011W   Outil de chanfrein </v>
          </cell>
          <cell r="D643">
            <v>0</v>
          </cell>
          <cell r="F643">
            <v>645</v>
          </cell>
        </row>
        <row r="644">
          <cell r="B644" t="str">
            <v>480.020</v>
          </cell>
          <cell r="C644" t="str">
            <v xml:space="preserve">Outil Noma 480.020     Outil de lamage Ø20 NOMA </v>
          </cell>
          <cell r="D644">
            <v>0</v>
          </cell>
          <cell r="F644">
            <v>646</v>
          </cell>
        </row>
        <row r="645">
          <cell r="B645" t="str">
            <v>DCMT 11T308  TM9125</v>
          </cell>
          <cell r="C645" t="str">
            <v>DCMT 11T308  TM9125</v>
          </cell>
          <cell r="D645">
            <v>0</v>
          </cell>
          <cell r="F645">
            <v>647</v>
          </cell>
        </row>
        <row r="646">
          <cell r="B646"/>
          <cell r="C646" t="str">
            <v xml:space="preserve">M306-0012-03A    outil de chanfreins  </v>
          </cell>
          <cell r="D646">
            <v>137.05000000000001</v>
          </cell>
          <cell r="F646">
            <v>648</v>
          </cell>
        </row>
        <row r="647">
          <cell r="B647" t="str">
            <v xml:space="preserve">DH423130   </v>
          </cell>
          <cell r="C647" t="str">
            <v xml:space="preserve">DH423130  (pointage) foret Ø13  </v>
          </cell>
          <cell r="D647">
            <v>0</v>
          </cell>
          <cell r="F647">
            <v>649</v>
          </cell>
        </row>
        <row r="648">
          <cell r="B648">
            <v>7002089</v>
          </cell>
          <cell r="C648" t="str">
            <v>BLD T20/M7Embouts</v>
          </cell>
          <cell r="D648">
            <v>2.8</v>
          </cell>
          <cell r="F648">
            <v>650</v>
          </cell>
        </row>
        <row r="649">
          <cell r="B649" t="str">
            <v>023520</v>
          </cell>
          <cell r="C649" t="str">
            <v xml:space="preserve">Chiffons tissus </v>
          </cell>
          <cell r="D649">
            <v>33.42</v>
          </cell>
          <cell r="F649">
            <v>651</v>
          </cell>
        </row>
        <row r="650">
          <cell r="B650" t="str">
            <v>049853</v>
          </cell>
          <cell r="C650" t="str">
            <v>Dégrippant  (Aérosol WD4 500 ML)</v>
          </cell>
          <cell r="D650">
            <v>7.8</v>
          </cell>
          <cell r="F650">
            <v>652</v>
          </cell>
        </row>
        <row r="651">
          <cell r="B651">
            <v>115460</v>
          </cell>
          <cell r="C651" t="str">
            <v xml:space="preserve">Jeux de clé BTR Facom Long  </v>
          </cell>
          <cell r="D651">
            <v>30.76</v>
          </cell>
          <cell r="F651">
            <v>653</v>
          </cell>
        </row>
        <row r="652">
          <cell r="B652" t="str">
            <v xml:space="preserve"> </v>
          </cell>
          <cell r="C652" t="str">
            <v>Gants Nitrile Bleu poudré Taille L</v>
          </cell>
          <cell r="D652">
            <v>6.08</v>
          </cell>
          <cell r="F652">
            <v>654</v>
          </cell>
        </row>
        <row r="653">
          <cell r="B653"/>
          <cell r="C653" t="str">
            <v>Gants Nitrile Bleu poudré Taille M</v>
          </cell>
          <cell r="D653">
            <v>6.08</v>
          </cell>
          <cell r="F653">
            <v>655</v>
          </cell>
        </row>
        <row r="654">
          <cell r="B654">
            <v>114169</v>
          </cell>
          <cell r="C654" t="str">
            <v>Vaporisateurs Viton</v>
          </cell>
          <cell r="D654">
            <v>15.36</v>
          </cell>
          <cell r="F654">
            <v>656</v>
          </cell>
        </row>
        <row r="655">
          <cell r="B655" t="str">
            <v>030967</v>
          </cell>
          <cell r="C655" t="str">
            <v>Cartouche de graisse Univrers G2</v>
          </cell>
          <cell r="D655">
            <v>3.83</v>
          </cell>
          <cell r="F655">
            <v>657</v>
          </cell>
        </row>
        <row r="656">
          <cell r="B656" t="str">
            <v>036875</v>
          </cell>
          <cell r="C656" t="str">
            <v xml:space="preserve">Mastic Silicone </v>
          </cell>
          <cell r="D656">
            <v>6.26</v>
          </cell>
          <cell r="F656">
            <v>658</v>
          </cell>
        </row>
        <row r="657">
          <cell r="B657" t="str">
            <v xml:space="preserve"> </v>
          </cell>
          <cell r="C657" t="str">
            <v>Huile glissiere HG46  (fut 180 kg)</v>
          </cell>
          <cell r="D657">
            <v>2.82</v>
          </cell>
          <cell r="F657">
            <v>659</v>
          </cell>
        </row>
        <row r="658">
          <cell r="B658"/>
          <cell r="C658" t="str">
            <v>RUST VETO 377            (Fut de 220L)</v>
          </cell>
          <cell r="D658">
            <v>3.29</v>
          </cell>
          <cell r="F658">
            <v>660</v>
          </cell>
        </row>
        <row r="659">
          <cell r="B659"/>
          <cell r="C659" t="str">
            <v>HOUGTO CLEAN 121</v>
          </cell>
          <cell r="D659">
            <v>3.86</v>
          </cell>
          <cell r="F659">
            <v>661</v>
          </cell>
        </row>
        <row r="660">
          <cell r="B660"/>
          <cell r="C660" t="str">
            <v>Acticide 14</v>
          </cell>
          <cell r="D660">
            <v>18.850000000000001</v>
          </cell>
          <cell r="F660">
            <v>662</v>
          </cell>
        </row>
        <row r="661">
          <cell r="B661"/>
          <cell r="C661" t="str">
            <v>HOCUT 4160  (cuve 1000L)</v>
          </cell>
          <cell r="D661">
            <v>3.09</v>
          </cell>
          <cell r="F661">
            <v>663</v>
          </cell>
        </row>
        <row r="662">
          <cell r="B662"/>
          <cell r="C662" t="str">
            <v xml:space="preserve">HYDRO SLIDE HG32 </v>
          </cell>
          <cell r="D662">
            <v>2.74</v>
          </cell>
          <cell r="F662">
            <v>664</v>
          </cell>
        </row>
        <row r="663">
          <cell r="B663"/>
          <cell r="C663" t="str">
            <v>ANTI MOUSSE             MWS ADDITIVE AF 2290 /BD5P  (bidon 5L)</v>
          </cell>
          <cell r="D663">
            <v>9.89</v>
          </cell>
          <cell r="F663">
            <v>665</v>
          </cell>
        </row>
        <row r="664">
          <cell r="B664">
            <v>7006979</v>
          </cell>
          <cell r="C664" t="str">
            <v>SR M3X0.5-L7.4 IP9</v>
          </cell>
          <cell r="D664">
            <v>0.87</v>
          </cell>
          <cell r="F664">
            <v>666</v>
          </cell>
        </row>
        <row r="665">
          <cell r="B665">
            <v>7006316</v>
          </cell>
          <cell r="C665" t="str">
            <v>SR M2.5X6-T7-60</v>
          </cell>
          <cell r="D665">
            <v>1.0900000000000001</v>
          </cell>
          <cell r="F665">
            <v>667</v>
          </cell>
        </row>
        <row r="666">
          <cell r="B666" t="str">
            <v>8CC081405  remplace R1104007-SD-53M</v>
          </cell>
          <cell r="C666" t="str">
            <v>R1104007-SD-53M 
(fraise boule carbure Ø5x3x4x38)</v>
          </cell>
          <cell r="D666">
            <v>12.03</v>
          </cell>
          <cell r="F666">
            <v>668</v>
          </cell>
        </row>
        <row r="667">
          <cell r="B667"/>
          <cell r="C667" t="str">
            <v>880 03 03 W06H-P-LM4324  (remplace PL4024)</v>
          </cell>
          <cell r="D667">
            <v>11.36</v>
          </cell>
          <cell r="F667">
            <v>669</v>
          </cell>
        </row>
        <row r="668">
          <cell r="B668"/>
          <cell r="C668" t="str">
            <v>880 03 03 W05H-C-LM1044  (remplace LM1024)</v>
          </cell>
          <cell r="D668">
            <v>11.36</v>
          </cell>
          <cell r="F668">
            <v>670</v>
          </cell>
        </row>
        <row r="669">
          <cell r="B669">
            <v>5765311</v>
          </cell>
          <cell r="C669" t="str">
            <v>880-D1950L25-0 
Foret à plaquettes Ø 19,5</v>
          </cell>
          <cell r="D669">
            <v>327.25</v>
          </cell>
          <cell r="F669">
            <v>671</v>
          </cell>
        </row>
        <row r="670">
          <cell r="B670">
            <v>5489112380</v>
          </cell>
          <cell r="C670" t="str">
            <v>meule Ø 6mm sur tige Ø3mm</v>
          </cell>
          <cell r="D670">
            <v>2.02</v>
          </cell>
          <cell r="F670">
            <v>672</v>
          </cell>
        </row>
        <row r="671">
          <cell r="B671">
            <v>48114161</v>
          </cell>
          <cell r="C671" t="str">
            <v>OSG M8x1,25 CC-LT-POT 6HX DIN371 L180</v>
          </cell>
          <cell r="D671">
            <v>47.09</v>
          </cell>
          <cell r="F671">
            <v>673</v>
          </cell>
        </row>
        <row r="672">
          <cell r="B672"/>
          <cell r="C672" t="str">
            <v>Fraise a chanfreiner Ø 25 a 60°</v>
          </cell>
          <cell r="D672">
            <v>0</v>
          </cell>
          <cell r="F672">
            <v>674</v>
          </cell>
        </row>
        <row r="673">
          <cell r="B673" t="str">
            <v xml:space="preserve"> </v>
          </cell>
          <cell r="C673" t="str">
            <v>N123E2-0200-0002 GF1125</v>
          </cell>
          <cell r="D673">
            <v>23.44</v>
          </cell>
          <cell r="F673">
            <v>675</v>
          </cell>
        </row>
        <row r="674">
          <cell r="B674">
            <v>5761129</v>
          </cell>
          <cell r="C674" t="str">
            <v>416.1-834</v>
          </cell>
          <cell r="D674">
            <v>1.19</v>
          </cell>
          <cell r="F674">
            <v>676</v>
          </cell>
        </row>
        <row r="675">
          <cell r="B675">
            <v>5763147</v>
          </cell>
          <cell r="C675" t="str">
            <v>5513.020.33</v>
          </cell>
          <cell r="D675">
            <v>2.72</v>
          </cell>
          <cell r="F675">
            <v>677</v>
          </cell>
        </row>
        <row r="676">
          <cell r="B676">
            <v>5763178</v>
          </cell>
          <cell r="C676" t="str">
            <v>5513.020.57</v>
          </cell>
          <cell r="D676">
            <v>1.47</v>
          </cell>
          <cell r="F676">
            <v>678</v>
          </cell>
        </row>
        <row r="677">
          <cell r="B677">
            <v>5763180</v>
          </cell>
          <cell r="C677" t="str">
            <v>5513.020.58</v>
          </cell>
          <cell r="D677">
            <v>1.47</v>
          </cell>
          <cell r="F677">
            <v>679</v>
          </cell>
        </row>
        <row r="678">
          <cell r="B678"/>
          <cell r="C678" t="str">
            <v>dispo</v>
          </cell>
          <cell r="D678"/>
          <cell r="F678">
            <v>680</v>
          </cell>
        </row>
        <row r="679">
          <cell r="B679"/>
          <cell r="C679" t="str">
            <v>XCNT-10T308EN-CTPP430   (plaq foret Ø28)</v>
          </cell>
          <cell r="D679">
            <v>12.555</v>
          </cell>
          <cell r="F679">
            <v>681</v>
          </cell>
        </row>
        <row r="680">
          <cell r="B680" t="str">
            <v xml:space="preserve">GMG30919 </v>
          </cell>
          <cell r="C680" t="str">
            <v>GMG30919  (fraise carbure Ø20mm avec rayon 1,5)</v>
          </cell>
          <cell r="D680">
            <v>217.857</v>
          </cell>
          <cell r="F680">
            <v>682</v>
          </cell>
        </row>
        <row r="681">
          <cell r="B681" t="str">
            <v>DH408055   (foret Ø5,5)</v>
          </cell>
          <cell r="C681" t="str">
            <v>DH408055   (foret Ø5,5)</v>
          </cell>
          <cell r="D681">
            <v>31.52</v>
          </cell>
          <cell r="F681">
            <v>683</v>
          </cell>
        </row>
        <row r="682">
          <cell r="B682" t="str">
            <v>DH408070   (foret Ø7)</v>
          </cell>
          <cell r="C682" t="str">
            <v>DH408070   (foret Ø7)</v>
          </cell>
          <cell r="D682">
            <v>28.18</v>
          </cell>
          <cell r="F682">
            <v>684</v>
          </cell>
        </row>
        <row r="683">
          <cell r="B683" t="str">
            <v xml:space="preserve">DH408066   </v>
          </cell>
          <cell r="C683" t="str">
            <v>DH408066  (foret Ø6,6)</v>
          </cell>
          <cell r="D683">
            <v>32.78</v>
          </cell>
          <cell r="F683">
            <v>685</v>
          </cell>
        </row>
        <row r="684">
          <cell r="B684"/>
          <cell r="C684" t="str">
            <v>EP2351312-UNF 1/4  (taraud WALTER 1/4-28)</v>
          </cell>
          <cell r="D684">
            <v>59.55</v>
          </cell>
          <cell r="F684">
            <v>686</v>
          </cell>
        </row>
        <row r="685">
          <cell r="B685"/>
          <cell r="C685" t="str">
            <v>SCMT-09T308-UM-1125   (remplace UM1025)</v>
          </cell>
          <cell r="D685">
            <v>5.89</v>
          </cell>
          <cell r="F685">
            <v>687</v>
          </cell>
        </row>
        <row r="686">
          <cell r="B686"/>
          <cell r="C686" t="str">
            <v xml:space="preserve">CCMT 09T304-PM4425  (remplace PM4225)  </v>
          </cell>
          <cell r="D686">
            <v>6.51</v>
          </cell>
          <cell r="F686">
            <v>688</v>
          </cell>
        </row>
        <row r="687">
          <cell r="B687"/>
          <cell r="C687" t="str">
            <v xml:space="preserve">628-4545-20-AS45 </v>
          </cell>
          <cell r="D687">
            <v>50.4</v>
          </cell>
          <cell r="F687">
            <v>689</v>
          </cell>
        </row>
        <row r="688">
          <cell r="B688" t="str">
            <v xml:space="preserve">DH408069 </v>
          </cell>
          <cell r="C688" t="str">
            <v>DH408069  (foret Ø6,9)</v>
          </cell>
          <cell r="D688">
            <v>30.36</v>
          </cell>
          <cell r="F688">
            <v>690</v>
          </cell>
        </row>
        <row r="689">
          <cell r="B689"/>
          <cell r="C689" t="str">
            <v xml:space="preserve">CCMT 060202-F1 TP1030          </v>
          </cell>
          <cell r="D689">
            <v>5.0380000000000003</v>
          </cell>
          <cell r="F689">
            <v>691</v>
          </cell>
        </row>
        <row r="690">
          <cell r="B690" t="str">
            <v>07038776</v>
          </cell>
          <cell r="C690" t="str">
            <v>EP2351312-UNF-1/4  (autre C) (taraud 1/4-28)</v>
          </cell>
          <cell r="D690">
            <v>59.55</v>
          </cell>
          <cell r="F690">
            <v>692</v>
          </cell>
        </row>
        <row r="691">
          <cell r="B691" t="str">
            <v>07038777</v>
          </cell>
          <cell r="C691" t="str">
            <v>EP2351312-UNF-1/4  (autre A (taraud 1/4-28)</v>
          </cell>
          <cell r="D691">
            <v>59.55</v>
          </cell>
          <cell r="F691">
            <v>693</v>
          </cell>
        </row>
        <row r="692">
          <cell r="B692" t="str">
            <v>07038778</v>
          </cell>
          <cell r="C692" t="str">
            <v>EP2356312-UNF 5/16  WALTER  (taraud 5/16-24)</v>
          </cell>
          <cell r="D692">
            <v>73.72</v>
          </cell>
          <cell r="F692">
            <v>694</v>
          </cell>
        </row>
        <row r="693">
          <cell r="B693"/>
          <cell r="C693" t="str">
            <v>scotch britch  f2300   100x 10000</v>
          </cell>
          <cell r="D693">
            <v>68.468400000000003</v>
          </cell>
          <cell r="F693">
            <v>695</v>
          </cell>
        </row>
        <row r="694">
          <cell r="B694"/>
          <cell r="C694" t="str">
            <v>R222 P100     100 X 50000 (norton)</v>
          </cell>
          <cell r="D694">
            <v>66.772999999999996</v>
          </cell>
          <cell r="F694">
            <v>696</v>
          </cell>
        </row>
        <row r="695">
          <cell r="B695" t="str">
            <v xml:space="preserve"> </v>
          </cell>
          <cell r="C695" t="str">
            <v>Gants TNT 92-500  Taille M     (Boite de 100)</v>
          </cell>
          <cell r="D695">
            <v>16.611999999999998</v>
          </cell>
          <cell r="F695">
            <v>697</v>
          </cell>
        </row>
        <row r="696">
          <cell r="B696"/>
          <cell r="C696" t="str">
            <v>Gants TNT 92-500  Taille L     (Boite de 100)</v>
          </cell>
          <cell r="D696">
            <v>16.611999999999998</v>
          </cell>
          <cell r="F696">
            <v>698</v>
          </cell>
        </row>
        <row r="697">
          <cell r="B697"/>
          <cell r="C697" t="str">
            <v>Gants TNT 92-500  Taille XL     (Boite de 100)</v>
          </cell>
          <cell r="D697">
            <v>16.611999999999998</v>
          </cell>
          <cell r="F697">
            <v>699</v>
          </cell>
        </row>
        <row r="698">
          <cell r="B698">
            <v>3325718</v>
          </cell>
          <cell r="C698" t="str">
            <v>QCP-200-2M-IC908 (plaq Ø20mm)</v>
          </cell>
          <cell r="D698">
            <v>63.8</v>
          </cell>
          <cell r="F698">
            <v>700</v>
          </cell>
        </row>
        <row r="699">
          <cell r="B699" t="str">
            <v xml:space="preserve">D2107115    </v>
          </cell>
          <cell r="C699" t="str">
            <v xml:space="preserve">D2107115   Foret Ø 11,50 hss </v>
          </cell>
          <cell r="D699">
            <v>15.46</v>
          </cell>
          <cell r="F699">
            <v>701</v>
          </cell>
        </row>
        <row r="700">
          <cell r="B700" t="str">
            <v>DH452130</v>
          </cell>
          <cell r="C700" t="str">
            <v>DH452130 (foret carbure Ø13)</v>
          </cell>
          <cell r="D700">
            <v>78.525000000000006</v>
          </cell>
          <cell r="F700">
            <v>702</v>
          </cell>
        </row>
        <row r="701">
          <cell r="B701">
            <v>185430100</v>
          </cell>
          <cell r="C701" t="str">
            <v>Goupille elastique Ø 3 x 10</v>
          </cell>
          <cell r="D701" t="str">
            <v>5,24€/100</v>
          </cell>
          <cell r="F701">
            <v>703</v>
          </cell>
        </row>
        <row r="702">
          <cell r="B702"/>
          <cell r="C702" t="str">
            <v>fraise Ø16 carbure  4 dents affuter en bout avec rayon de 50 mm</v>
          </cell>
          <cell r="D702">
            <v>15</v>
          </cell>
          <cell r="F702">
            <v>704</v>
          </cell>
        </row>
        <row r="703">
          <cell r="B703"/>
          <cell r="C703" t="str">
            <v xml:space="preserve">VBMT 16 04 04-PM  1525 </v>
          </cell>
          <cell r="D703">
            <v>8.61</v>
          </cell>
          <cell r="F703">
            <v>705</v>
          </cell>
        </row>
        <row r="704">
          <cell r="B704">
            <v>3202853</v>
          </cell>
          <cell r="C704" t="str">
            <v>DCN-200-240-25R-12D (foret DCN Ø20mm)</v>
          </cell>
          <cell r="D704">
            <v>406.4</v>
          </cell>
          <cell r="F704">
            <v>706</v>
          </cell>
        </row>
        <row r="705">
          <cell r="B705"/>
          <cell r="C705" t="str">
            <v xml:space="preserve">PWLNR2525K06                  </v>
          </cell>
          <cell r="D705">
            <v>0</v>
          </cell>
          <cell r="F705">
            <v>707</v>
          </cell>
        </row>
        <row r="706">
          <cell r="B706"/>
          <cell r="C706" t="str">
            <v xml:space="preserve">PWLNL2525K06                  </v>
          </cell>
          <cell r="D706">
            <v>0</v>
          </cell>
          <cell r="F706">
            <v>708</v>
          </cell>
        </row>
        <row r="707">
          <cell r="B707"/>
          <cell r="C707" t="str">
            <v>fraise Ø12  3 dents affutée à 60° (2x30°)   neuf</v>
          </cell>
          <cell r="D707">
            <v>30</v>
          </cell>
          <cell r="F707">
            <v>709</v>
          </cell>
        </row>
        <row r="708">
          <cell r="B708"/>
          <cell r="C708" t="str">
            <v xml:space="preserve">outil de gorge 3,3 avec rayons 0,8 </v>
          </cell>
          <cell r="D708">
            <v>98</v>
          </cell>
          <cell r="F708">
            <v>710</v>
          </cell>
        </row>
        <row r="709">
          <cell r="B709"/>
          <cell r="C709" t="str">
            <v>foret forme Ø17,09x14,09
(fab spéciale fore revêtu + trou d'huile)</v>
          </cell>
          <cell r="D709">
            <v>275</v>
          </cell>
          <cell r="F709">
            <v>711</v>
          </cell>
        </row>
        <row r="710">
          <cell r="B710" t="str">
            <v>DH452080</v>
          </cell>
          <cell r="C710" t="str">
            <v>DH452080 (foret Ø8)</v>
          </cell>
          <cell r="D710">
            <v>32.22</v>
          </cell>
          <cell r="F710">
            <v>712</v>
          </cell>
        </row>
        <row r="711">
          <cell r="B711" t="str">
            <v>DH404050</v>
          </cell>
          <cell r="C711" t="str">
            <v>DH404050   foret Ø5 YG court</v>
          </cell>
          <cell r="D711">
            <v>13.723000000000001</v>
          </cell>
          <cell r="F711">
            <v>713</v>
          </cell>
        </row>
        <row r="712">
          <cell r="B712" t="str">
            <v>G9528035</v>
          </cell>
          <cell r="C712" t="str">
            <v xml:space="preserve">G9528035 (fraise Ø3,5)                                                                        (fraise Ø3,5 affuté à 3,3 avec rayon 0,8) </v>
          </cell>
          <cell r="D712">
            <v>10.130000000000001</v>
          </cell>
          <cell r="F712">
            <v>714</v>
          </cell>
        </row>
        <row r="713">
          <cell r="B713" t="str">
            <v>Voir devis 18-112-001</v>
          </cell>
          <cell r="C713" t="str">
            <v>Foret Ø22 ATNNO non revêtu   queue Ø25</v>
          </cell>
          <cell r="D713">
            <v>0</v>
          </cell>
          <cell r="F713">
            <v>715</v>
          </cell>
        </row>
        <row r="714">
          <cell r="B714" t="str">
            <v>Voir plan</v>
          </cell>
          <cell r="C714" t="str">
            <v>Fraise speciale Ø 19 avec rayon 3mm 4 dents + revêtement</v>
          </cell>
          <cell r="D714">
            <v>255</v>
          </cell>
          <cell r="F714">
            <v>716</v>
          </cell>
        </row>
        <row r="715">
          <cell r="B715"/>
          <cell r="C715" t="str">
            <v>Foret ATRTT  Ø 19</v>
          </cell>
          <cell r="D715">
            <v>0</v>
          </cell>
          <cell r="F715">
            <v>717</v>
          </cell>
        </row>
        <row r="716">
          <cell r="B716"/>
          <cell r="C716" t="str">
            <v xml:space="preserve">RDHT 06T1M0-E02-F40M       </v>
          </cell>
          <cell r="D716">
            <v>6.5</v>
          </cell>
          <cell r="F716">
            <v>718</v>
          </cell>
        </row>
        <row r="717">
          <cell r="B717">
            <v>48139400</v>
          </cell>
          <cell r="C717" t="str">
            <v>Foret 3/4  gaz    borgne</v>
          </cell>
          <cell r="D717">
            <v>196.27</v>
          </cell>
          <cell r="F717">
            <v>719</v>
          </cell>
        </row>
        <row r="718">
          <cell r="B718">
            <v>48139100</v>
          </cell>
          <cell r="C718" t="str">
            <v>Foret 3/8  gaz    borgne</v>
          </cell>
          <cell r="D718">
            <v>86.7</v>
          </cell>
          <cell r="F718">
            <v>720</v>
          </cell>
        </row>
        <row r="719">
          <cell r="B719">
            <v>48032491</v>
          </cell>
          <cell r="C719" t="str">
            <v xml:space="preserve">Taraud 1/2 -20 UNF Borgne  </v>
          </cell>
          <cell r="D719">
            <v>46.5</v>
          </cell>
          <cell r="F719">
            <v>721</v>
          </cell>
        </row>
        <row r="720">
          <cell r="B720" t="str">
            <v xml:space="preserve">DH406155  </v>
          </cell>
          <cell r="C720" t="str">
            <v>DH406155    Foret Ø 15,5   avec meplat pour attachment Weldon</v>
          </cell>
          <cell r="D720">
            <v>83.85</v>
          </cell>
          <cell r="F720">
            <v>722</v>
          </cell>
        </row>
        <row r="721">
          <cell r="B721" t="str">
            <v>9006600006500</v>
          </cell>
          <cell r="C721" t="str">
            <v>GUHRING 660 DIN 1899 (foret Ø0,65 hss)</v>
          </cell>
          <cell r="D721">
            <v>20.45</v>
          </cell>
          <cell r="F721">
            <v>723</v>
          </cell>
        </row>
        <row r="722">
          <cell r="B722" t="str">
            <v>DQ306200</v>
          </cell>
          <cell r="C722" t="str">
            <v>Foret NC HSSCo8 90° TiAlN 20X35X115</v>
          </cell>
          <cell r="D722">
            <v>36.24</v>
          </cell>
          <cell r="F722">
            <v>724</v>
          </cell>
        </row>
        <row r="723">
          <cell r="B723" t="str">
            <v xml:space="preserve">TC729480  </v>
          </cell>
          <cell r="C723" t="str">
            <v>Taraud borgne HSS-E DIN5156 BSP G3/8-19 100.0L  + revêtement</v>
          </cell>
          <cell r="D723">
            <v>32.54</v>
          </cell>
          <cell r="F723">
            <v>725</v>
          </cell>
        </row>
        <row r="724">
          <cell r="B724" t="str">
            <v xml:space="preserve">TD864582 </v>
          </cell>
          <cell r="C724" t="str">
            <v>TD864582 taraud borgne 1/2-20 UNF</v>
          </cell>
          <cell r="D724">
            <v>30.652999999999999</v>
          </cell>
          <cell r="F724">
            <v>726</v>
          </cell>
        </row>
        <row r="725">
          <cell r="B725" t="str">
            <v xml:space="preserve">TC729700 </v>
          </cell>
          <cell r="C725" t="str">
            <v>TC729700 Taraud borgne HSS-E DIN5156 BSP G3/4-14 140.0L  + revêtement</v>
          </cell>
          <cell r="D725">
            <v>72.561599999999999</v>
          </cell>
          <cell r="F725">
            <v>727</v>
          </cell>
        </row>
        <row r="726">
          <cell r="B726" t="str">
            <v xml:space="preserve">888490H0800  </v>
          </cell>
          <cell r="C726" t="str">
            <v>888490H0800 Bi-face 8490-H Ø8,0  90° Hard'X</v>
          </cell>
          <cell r="D726">
            <v>76.02</v>
          </cell>
          <cell r="F726">
            <v>728</v>
          </cell>
        </row>
        <row r="727">
          <cell r="B727" t="str">
            <v xml:space="preserve">à verifier </v>
          </cell>
          <cell r="C727" t="str">
            <v xml:space="preserve">880-0503-08 H-C GM1044                                       
Plaquette foret Ø24,5 et 25,5                                   </v>
          </cell>
          <cell r="D727">
            <v>13.64</v>
          </cell>
          <cell r="F727">
            <v>729</v>
          </cell>
        </row>
        <row r="728">
          <cell r="B728" t="str">
            <v>D2107110</v>
          </cell>
          <cell r="C728" t="str">
            <v xml:space="preserve">D2107110  foret Ø11 hss  </v>
          </cell>
          <cell r="D728">
            <v>14.05</v>
          </cell>
          <cell r="F728">
            <v>730</v>
          </cell>
        </row>
        <row r="729">
          <cell r="B729" t="str">
            <v>121690</v>
          </cell>
          <cell r="C729" t="str">
            <v xml:space="preserve">MASQUE 3 PLIS CE EN195 V2 </v>
          </cell>
          <cell r="D729">
            <v>0.4</v>
          </cell>
          <cell r="F729">
            <v>731</v>
          </cell>
        </row>
        <row r="730">
          <cell r="B730" t="str">
            <v>122341</v>
          </cell>
          <cell r="C730" t="str">
            <v xml:space="preserve">GEL  HYDROALCOOLIQUE 5L </v>
          </cell>
          <cell r="D730">
            <v>55.92</v>
          </cell>
          <cell r="F730">
            <v>732</v>
          </cell>
        </row>
        <row r="731">
          <cell r="B731" t="str">
            <v>064198</v>
          </cell>
          <cell r="C731" t="str">
            <v>EPONGE VEGET.GRAT VERTE(10)</v>
          </cell>
          <cell r="D731">
            <v>8.48</v>
          </cell>
          <cell r="F731">
            <v>733</v>
          </cell>
        </row>
        <row r="732">
          <cell r="B732" t="str">
            <v>056099</v>
          </cell>
          <cell r="C732" t="str">
            <v>EPONGE VEGETALE GROS TRAVAUX  140X900X60</v>
          </cell>
          <cell r="D732">
            <v>4.25</v>
          </cell>
          <cell r="F732">
            <v>734</v>
          </cell>
        </row>
        <row r="733">
          <cell r="B733" t="str">
            <v xml:space="preserve">DLGP195061 </v>
          </cell>
          <cell r="C733" t="str">
            <v xml:space="preserve">Foret Ø 6,1 hss gold </v>
          </cell>
          <cell r="D733">
            <v>2.2200000000000002</v>
          </cell>
          <cell r="F733">
            <v>735</v>
          </cell>
        </row>
        <row r="734">
          <cell r="B734" t="str">
            <v>DH406090</v>
          </cell>
          <cell r="C734" t="str">
            <v>Foret 3XD arr. central TiAlN 9x10x47x89 PROMO</v>
          </cell>
          <cell r="D734">
            <v>33.5</v>
          </cell>
          <cell r="F734">
            <v>736</v>
          </cell>
        </row>
        <row r="735">
          <cell r="B735" t="str">
            <v>03035-210</v>
          </cell>
          <cell r="C735" t="str">
            <v>Poussor à ressort M10 L=23  Acier inox - bille inox (Norelem)</v>
          </cell>
          <cell r="D735">
            <v>8.51</v>
          </cell>
          <cell r="F735">
            <v>737</v>
          </cell>
        </row>
        <row r="736">
          <cell r="B736" t="str">
            <v xml:space="preserve"> </v>
          </cell>
          <cell r="C736" t="str">
            <v>Foret ATRTT  Ø2,5  BLANC</v>
          </cell>
          <cell r="D736">
            <v>1.1399999999999999</v>
          </cell>
          <cell r="F736">
            <v>738</v>
          </cell>
        </row>
        <row r="737">
          <cell r="B737" t="str">
            <v>a vérifier</v>
          </cell>
          <cell r="C737" t="str">
            <v>CCGT 09T308-AL 1105  (plaquette alu pour outil Ø45,5)</v>
          </cell>
          <cell r="D737">
            <v>9.8699999999999992</v>
          </cell>
          <cell r="F737">
            <v>739</v>
          </cell>
        </row>
        <row r="738">
          <cell r="B738" t="str">
            <v>SAU S656W-028.10</v>
          </cell>
          <cell r="C738" t="str">
            <v>SAU S656W-028.10</v>
          </cell>
          <cell r="D738">
            <v>225.25</v>
          </cell>
          <cell r="F738">
            <v>740</v>
          </cell>
        </row>
        <row r="739">
          <cell r="B739"/>
          <cell r="C739" t="str">
            <v>Fraise spéciale pour entrée filtage 1'1/16-12                                        (suivant plan outil de forme N°741)</v>
          </cell>
          <cell r="D739">
            <v>298</v>
          </cell>
          <cell r="F739">
            <v>741</v>
          </cell>
        </row>
        <row r="740">
          <cell r="B740"/>
          <cell r="C740" t="str">
            <v>Fraise spéciale pour entrée filtage 1'5/8-12                     Ø 40 usiné  (suivant plan outil de forne N°742)</v>
          </cell>
          <cell r="D740">
            <v>325</v>
          </cell>
          <cell r="F740">
            <v>742</v>
          </cell>
        </row>
        <row r="741">
          <cell r="B741"/>
          <cell r="C741" t="str">
            <v>628.0300.00 (plaq HORN) -                                                                  (plaq avec affutage par AFUT plan N°743)</v>
          </cell>
          <cell r="D741">
            <v>25</v>
          </cell>
          <cell r="F741">
            <v>743</v>
          </cell>
        </row>
        <row r="742">
          <cell r="B742"/>
          <cell r="C742" t="str">
            <v>628.0350.00 (plaq HORN) -                                                              (plaq avec affutage par AFUT plan N°744)</v>
          </cell>
          <cell r="D742">
            <v>25</v>
          </cell>
          <cell r="F742">
            <v>744</v>
          </cell>
        </row>
        <row r="743">
          <cell r="B743"/>
          <cell r="C743" t="str">
            <v>628.PL61.62  (plaq HORN) -                                                                   (plaq avec affutage par AFUT plan N°745)</v>
          </cell>
          <cell r="D743">
            <v>30</v>
          </cell>
          <cell r="F743">
            <v>745</v>
          </cell>
        </row>
        <row r="744">
          <cell r="B744" t="str">
            <v>48210161</v>
          </cell>
          <cell r="C744" t="str">
            <v xml:space="preserve">48210161 OSG M8x1,25 A-LT-POT </v>
          </cell>
          <cell r="D744">
            <v>59.12</v>
          </cell>
          <cell r="F744">
            <v>746</v>
          </cell>
        </row>
        <row r="745">
          <cell r="B745"/>
          <cell r="C745" t="str">
            <v>Fraise gorge R 2,0 Ø 10</v>
          </cell>
          <cell r="D745">
            <v>85</v>
          </cell>
          <cell r="F745">
            <v>747</v>
          </cell>
        </row>
        <row r="746">
          <cell r="B746">
            <v>48139900</v>
          </cell>
          <cell r="C746" t="str">
            <v xml:space="preserve">48139900  Taraud 1/8 GAZ  A-SFT  </v>
          </cell>
          <cell r="D746">
            <v>53.66</v>
          </cell>
          <cell r="F746">
            <v>748</v>
          </cell>
        </row>
        <row r="747">
          <cell r="B747"/>
          <cell r="C747" t="str">
            <v xml:space="preserve">313.0025.50 AS45    Plaquette gorge </v>
          </cell>
          <cell r="D747">
            <v>37.44</v>
          </cell>
          <cell r="F747">
            <v>749</v>
          </cell>
        </row>
        <row r="748">
          <cell r="B748"/>
          <cell r="C748" t="str">
            <v xml:space="preserve">613-PL61.62 TI25     Plaquette de gorge  </v>
          </cell>
          <cell r="D748">
            <v>47.64</v>
          </cell>
          <cell r="F748">
            <v>750</v>
          </cell>
        </row>
        <row r="749">
          <cell r="B749" t="str">
            <v xml:space="preserve">DLGP195063     </v>
          </cell>
          <cell r="C749" t="str">
            <v xml:space="preserve">Foret Ø 6,3 hss gold </v>
          </cell>
          <cell r="D749">
            <v>2</v>
          </cell>
          <cell r="F749">
            <v>751</v>
          </cell>
        </row>
        <row r="750">
          <cell r="B750" t="str">
            <v>E5453200</v>
          </cell>
          <cell r="C750" t="str">
            <v>Variante 1621320e  fraise 4 dents 20X20X65X150
(E5453200  Fraise Ø 20 4 dents)</v>
          </cell>
          <cell r="D750">
            <v>199</v>
          </cell>
          <cell r="F750">
            <v>752</v>
          </cell>
        </row>
        <row r="751">
          <cell r="B751"/>
          <cell r="C751" t="str">
            <v xml:space="preserve"> Fraise Ø 12 3 dents  affûtée à 40°  (2x20°)</v>
          </cell>
          <cell r="D751">
            <v>55</v>
          </cell>
          <cell r="F751">
            <v>753</v>
          </cell>
        </row>
        <row r="752">
          <cell r="B752"/>
          <cell r="C752" t="str">
            <v xml:space="preserve">Fraise spéciale Ø 20 à 90°    (ch taraud)  </v>
          </cell>
          <cell r="D752">
            <v>145</v>
          </cell>
          <cell r="F752">
            <v>754</v>
          </cell>
        </row>
        <row r="753">
          <cell r="B753"/>
          <cell r="C753" t="str">
            <v xml:space="preserve">VARDEX TMC-20-3  outil de filtage </v>
          </cell>
          <cell r="D753">
            <v>0</v>
          </cell>
          <cell r="F753">
            <v>755</v>
          </cell>
        </row>
        <row r="754">
          <cell r="B754" t="str">
            <v>Voir plan</v>
          </cell>
          <cell r="C754" t="str">
            <v>fraise de forme Ø20 C   (suivant plan)  
avant taraudage 1''1/16-12</v>
          </cell>
          <cell r="D754">
            <v>325</v>
          </cell>
          <cell r="F754">
            <v>756</v>
          </cell>
        </row>
        <row r="755">
          <cell r="B755" t="str">
            <v>Voir plan</v>
          </cell>
          <cell r="C755" t="str">
            <v>fraise de forme Ø20 D (suivant plan)                                avant  taraudage 7/8-14</v>
          </cell>
          <cell r="D755">
            <v>325</v>
          </cell>
          <cell r="F755">
            <v>757</v>
          </cell>
        </row>
        <row r="756">
          <cell r="B756" t="str">
            <v>Voir plan</v>
          </cell>
          <cell r="C756" t="str">
            <v>fraise de forme Ø20 E (suivant plan)                                  avant  taraudage 1''3/16-12</v>
          </cell>
          <cell r="D756">
            <v>325</v>
          </cell>
          <cell r="F756">
            <v>758</v>
          </cell>
        </row>
        <row r="757">
          <cell r="B757">
            <v>1877748</v>
          </cell>
          <cell r="C757" t="str">
            <v>Paire de lunettes OP'ONE</v>
          </cell>
          <cell r="D757">
            <v>3.1</v>
          </cell>
          <cell r="F757">
            <v>759</v>
          </cell>
        </row>
        <row r="758">
          <cell r="B758">
            <v>108000</v>
          </cell>
          <cell r="C758" t="str">
            <v>Bouchons EAR  Ultrafit avec ficelle       
(1 boite 50 paires)</v>
          </cell>
          <cell r="D758">
            <v>1.88</v>
          </cell>
          <cell r="F758">
            <v>760</v>
          </cell>
        </row>
        <row r="759">
          <cell r="B759"/>
          <cell r="C759" t="str">
            <v>16NR 2,0 ISO CP 500</v>
          </cell>
          <cell r="D759">
            <v>17.876000000000001</v>
          </cell>
          <cell r="F759">
            <v>761</v>
          </cell>
        </row>
        <row r="760">
          <cell r="B760" t="str">
            <v xml:space="preserve">DLGP195860  </v>
          </cell>
          <cell r="C760" t="str">
            <v>DLGP 195860 (foret gold Ø8,6)</v>
          </cell>
          <cell r="D760">
            <v>0</v>
          </cell>
          <cell r="F760">
            <v>762</v>
          </cell>
        </row>
        <row r="761">
          <cell r="B761" t="str">
            <v>DLGP195870</v>
          </cell>
          <cell r="C761" t="str">
            <v>DLGP195870  (foret gold Ø8,7)</v>
          </cell>
          <cell r="D761"/>
          <cell r="F761">
            <v>763</v>
          </cell>
        </row>
        <row r="762">
          <cell r="B762"/>
          <cell r="C762" t="str">
            <v>MM-GRIT-28K-5,25-02(plaquette gorge ep 5,25)</v>
          </cell>
          <cell r="D762">
            <v>43.23</v>
          </cell>
          <cell r="F762">
            <v>764</v>
          </cell>
        </row>
        <row r="763">
          <cell r="B763" t="str">
            <v>DH406150</v>
          </cell>
          <cell r="C763" t="str">
            <v xml:space="preserve">DH406150  Foret Ø 15  3XD avec meplat pour attachment Weldon </v>
          </cell>
          <cell r="D763">
            <v>83.85</v>
          </cell>
          <cell r="F763">
            <v>765</v>
          </cell>
        </row>
        <row r="764">
          <cell r="B764" t="str">
            <v>007363</v>
          </cell>
          <cell r="C764" t="str">
            <v xml:space="preserve">Balais + manche </v>
          </cell>
          <cell r="D764">
            <v>4.25</v>
          </cell>
          <cell r="F764">
            <v>766</v>
          </cell>
        </row>
        <row r="765">
          <cell r="B765" t="str">
            <v>GN99938473  nouvelle fraise</v>
          </cell>
          <cell r="C765" t="str">
            <v>GN99938473  6F  fraise Ø10 pré-finition (rayon 1 mm)</v>
          </cell>
          <cell r="D765">
            <v>69.763199999999998</v>
          </cell>
          <cell r="F765" t="str">
            <v>767 + 767A-DM</v>
          </cell>
        </row>
        <row r="766">
          <cell r="B766" t="str">
            <v xml:space="preserve"> </v>
          </cell>
          <cell r="C766" t="str">
            <v xml:space="preserve">alésoir carbure Ø12,01 MAGAFOR 8600  </v>
          </cell>
          <cell r="D766">
            <v>0</v>
          </cell>
          <cell r="F766">
            <v>768</v>
          </cell>
        </row>
        <row r="767">
          <cell r="B767"/>
          <cell r="C767" t="str">
            <v>Fabrication spéciale
Fraise pour taraudage 1" 3/16-12 UN  
(Ø d'alésage avant taraud  Ø 28,10)</v>
          </cell>
          <cell r="D767"/>
          <cell r="F767">
            <v>769</v>
          </cell>
        </row>
        <row r="768">
          <cell r="B768"/>
          <cell r="C768" t="str">
            <v>IBU06100ST0,15  (écouvillon acier Ø6mm fil 0,15)</v>
          </cell>
          <cell r="D768">
            <v>6.14</v>
          </cell>
          <cell r="F768">
            <v>770</v>
          </cell>
        </row>
        <row r="769">
          <cell r="B769">
            <v>3103200</v>
          </cell>
          <cell r="C769" t="str">
            <v>MM-TS.A-L080-C10-T06              (queue cylindrique)</v>
          </cell>
          <cell r="D769">
            <v>78.64</v>
          </cell>
          <cell r="F769">
            <v>771</v>
          </cell>
        </row>
        <row r="770">
          <cell r="B770" t="str">
            <v>SEME 36120E</v>
          </cell>
          <cell r="C770" t="str">
            <v>Fraise Ø 12    4G - 4 dents TIAN 12X12X30X80</v>
          </cell>
          <cell r="D770">
            <v>40.1</v>
          </cell>
          <cell r="F770">
            <v>772</v>
          </cell>
        </row>
        <row r="771">
          <cell r="B771" t="str">
            <v xml:space="preserve"> </v>
          </cell>
          <cell r="C771" t="str">
            <v>A25R PWLNR 06</v>
          </cell>
          <cell r="D771">
            <v>0</v>
          </cell>
          <cell r="F771">
            <v>773</v>
          </cell>
        </row>
        <row r="772">
          <cell r="B772"/>
          <cell r="C772" t="str">
            <v xml:space="preserve">DH451100  (foret Ø10 3xd)      </v>
          </cell>
          <cell r="D772"/>
          <cell r="F772">
            <v>773</v>
          </cell>
        </row>
        <row r="773">
          <cell r="B773"/>
          <cell r="C773" t="str">
            <v>DCMT 11T304 KF 3005</v>
          </cell>
          <cell r="D773">
            <v>6.15</v>
          </cell>
          <cell r="F773">
            <v>774</v>
          </cell>
        </row>
        <row r="774">
          <cell r="B774"/>
          <cell r="C774" t="str">
            <v xml:space="preserve">DH453100  (foret Ø10 8xd)    </v>
          </cell>
          <cell r="D774"/>
          <cell r="F774">
            <v>774</v>
          </cell>
        </row>
        <row r="775">
          <cell r="B775"/>
          <cell r="C775" t="str">
            <v xml:space="preserve">DH451042  (foret Ø4,2 3xd)    </v>
          </cell>
          <cell r="D775"/>
          <cell r="F775">
            <v>775</v>
          </cell>
        </row>
        <row r="776">
          <cell r="B776"/>
          <cell r="C776" t="str">
            <v xml:space="preserve">DH451088  (foret carbure Ø8,8 3xd)     </v>
          </cell>
          <cell r="D776"/>
          <cell r="F776">
            <v>776</v>
          </cell>
        </row>
        <row r="777">
          <cell r="B777" t="str">
            <v>8623050</v>
          </cell>
          <cell r="C777" t="str">
            <v xml:space="preserve">8623050   (foret hss long Ø5)         TDXL Ø5x15d   </v>
          </cell>
          <cell r="D777">
            <v>46.56</v>
          </cell>
          <cell r="F777">
            <v>777</v>
          </cell>
        </row>
        <row r="778">
          <cell r="B778" t="str">
            <v>67681900</v>
          </cell>
          <cell r="C778" t="str">
            <v xml:space="preserve">67681900   (taraud 1/8 GAZ )        </v>
          </cell>
          <cell r="D778">
            <v>24.82</v>
          </cell>
          <cell r="F778">
            <v>778</v>
          </cell>
        </row>
        <row r="779">
          <cell r="B779" t="str">
            <v>DLGP195015</v>
          </cell>
          <cell r="C779" t="str">
            <v>Foret HSS-E DIN338 Gold-P 1,5x12x34 PROMO</v>
          </cell>
          <cell r="D779">
            <v>0</v>
          </cell>
          <cell r="F779">
            <v>779</v>
          </cell>
        </row>
        <row r="780">
          <cell r="B780"/>
          <cell r="C780" t="str">
            <v>Fraise spéciale Ø16mm affutée à 80° + rayon (dégagement)</v>
          </cell>
          <cell r="D780">
            <v>135</v>
          </cell>
          <cell r="F780">
            <v>780</v>
          </cell>
        </row>
        <row r="781">
          <cell r="B781" t="str">
            <v xml:space="preserve">DH423160   </v>
          </cell>
          <cell r="C781" t="str">
            <v>DH423160  foret carbure Ø 16</v>
          </cell>
          <cell r="D781">
            <v>0</v>
          </cell>
          <cell r="F781">
            <v>781</v>
          </cell>
        </row>
        <row r="782">
          <cell r="B782" t="str">
            <v xml:space="preserve">Alésoir </v>
          </cell>
          <cell r="C782" t="str">
            <v>Alésoir cabure Ø 13,32</v>
          </cell>
          <cell r="D782">
            <v>198</v>
          </cell>
          <cell r="F782">
            <v>782</v>
          </cell>
        </row>
        <row r="783">
          <cell r="B783" t="str">
            <v>300-021W</v>
          </cell>
          <cell r="C783" t="str">
            <v xml:space="preserve">Outil Noma 300-021W  outil NOMA 2 plaquettes (chanfreins) </v>
          </cell>
          <cell r="D783">
            <v>0</v>
          </cell>
          <cell r="F783">
            <v>783</v>
          </cell>
        </row>
        <row r="784">
          <cell r="B784" t="str">
            <v xml:space="preserve">DLGP195122 </v>
          </cell>
          <cell r="C784" t="str">
            <v>DLGP195122 Foret  Gold-P 12.2x101x151 PRO</v>
          </cell>
          <cell r="D784">
            <v>7.8029999999999999</v>
          </cell>
          <cell r="F784">
            <v>784</v>
          </cell>
        </row>
        <row r="785">
          <cell r="B785" t="str">
            <v>48030179</v>
          </cell>
          <cell r="C785" t="str">
            <v>48030179  Taraud M12X1,75 S-XPF DIN 37</v>
          </cell>
          <cell r="D785">
            <v>58.65</v>
          </cell>
          <cell r="F785">
            <v>785</v>
          </cell>
        </row>
        <row r="786">
          <cell r="B786"/>
          <cell r="C786"/>
          <cell r="D786"/>
          <cell r="F786">
            <v>786</v>
          </cell>
        </row>
        <row r="787">
          <cell r="B787">
            <v>77410</v>
          </cell>
          <cell r="C787" t="str">
            <v>SSSCR 2020 K09</v>
          </cell>
          <cell r="D787">
            <v>85.04</v>
          </cell>
          <cell r="F787">
            <v>787</v>
          </cell>
        </row>
        <row r="788">
          <cell r="B788">
            <v>77411</v>
          </cell>
          <cell r="C788" t="str">
            <v>SSSCL 2020 K09</v>
          </cell>
          <cell r="D788">
            <v>85.04</v>
          </cell>
          <cell r="F788">
            <v>788</v>
          </cell>
        </row>
        <row r="789">
          <cell r="B789">
            <v>48032517</v>
          </cell>
          <cell r="C789" t="str">
            <v xml:space="preserve">48032517   taraud 3/4-16 borgne  </v>
          </cell>
          <cell r="D789">
            <v>84.06</v>
          </cell>
          <cell r="F789">
            <v>789</v>
          </cell>
        </row>
        <row r="790">
          <cell r="B790">
            <v>67682100</v>
          </cell>
          <cell r="C790" t="str">
            <v xml:space="preserve">67682100    taraud 3/8-gaz droit  </v>
          </cell>
          <cell r="D790">
            <v>43.1</v>
          </cell>
          <cell r="F790">
            <v>790</v>
          </cell>
        </row>
        <row r="791">
          <cell r="B791">
            <v>48032496</v>
          </cell>
          <cell r="C791" t="str">
            <v xml:space="preserve">48032496  taraud 9/16-18 borgne  </v>
          </cell>
          <cell r="D791">
            <v>57.2</v>
          </cell>
          <cell r="F791">
            <v>791</v>
          </cell>
        </row>
        <row r="792">
          <cell r="B792"/>
          <cell r="C792" t="str">
            <v>SEEX1204-ZZTN-M14-MK1500</v>
          </cell>
          <cell r="D792">
            <v>12.4</v>
          </cell>
          <cell r="F792">
            <v>792</v>
          </cell>
        </row>
        <row r="793">
          <cell r="B793"/>
          <cell r="C793" t="str">
            <v>ATSTT FORET HSS  Ø 14 X 140 X 214</v>
          </cell>
          <cell r="D793">
            <v>20.58</v>
          </cell>
          <cell r="F793">
            <v>793</v>
          </cell>
        </row>
        <row r="794">
          <cell r="B794" t="str">
            <v xml:space="preserve">G9453904  </v>
          </cell>
          <cell r="C794" t="str">
            <v xml:space="preserve">G9453904   fraise carbure Ø4      </v>
          </cell>
          <cell r="D794">
            <v>18.187200000000001</v>
          </cell>
          <cell r="F794">
            <v>794</v>
          </cell>
        </row>
        <row r="795">
          <cell r="B795" t="str">
            <v xml:space="preserve">SEME75160E </v>
          </cell>
          <cell r="C795" t="str">
            <v xml:space="preserve">SEME75160E   fraise finition Ø16 (6 dents)  </v>
          </cell>
          <cell r="D795">
            <v>105.8</v>
          </cell>
          <cell r="F795">
            <v>795</v>
          </cell>
        </row>
        <row r="796">
          <cell r="B796" t="str">
            <v>3I12UN-TM2 VTX</v>
          </cell>
          <cell r="C796" t="str">
            <v xml:space="preserve">3I12UN-TM2 VTX    plaquette pour fraise à fileté  </v>
          </cell>
          <cell r="D796">
            <v>58.85</v>
          </cell>
          <cell r="F796">
            <v>796</v>
          </cell>
        </row>
        <row r="797">
          <cell r="B797" t="str">
            <v>SEME7214060E</v>
          </cell>
          <cell r="C797" t="str">
            <v xml:space="preserve">SEME7214060E     remplace E5453140   fraise Ø14 (sèrie long) : </v>
          </cell>
          <cell r="D797">
            <v>152.54400000000001</v>
          </cell>
          <cell r="F797">
            <v>797</v>
          </cell>
        </row>
        <row r="798">
          <cell r="B798" t="str">
            <v>0002.816.225</v>
          </cell>
          <cell r="C798" t="str">
            <v>goupillon Ø 25   100x300 mm  acier</v>
          </cell>
          <cell r="D798">
            <v>8.5</v>
          </cell>
          <cell r="F798">
            <v>798</v>
          </cell>
        </row>
        <row r="799">
          <cell r="B799" t="str">
            <v xml:space="preserve">C0163/001    </v>
          </cell>
          <cell r="C799" t="str">
            <v>C0163/001   (Goupillons Ø 16   fil acier 0,153)</v>
          </cell>
          <cell r="D799">
            <v>4.93</v>
          </cell>
          <cell r="F799">
            <v>799</v>
          </cell>
        </row>
        <row r="800">
          <cell r="B800" t="str">
            <v xml:space="preserve">SDJCR 2525 M11 </v>
          </cell>
          <cell r="C800" t="str">
            <v xml:space="preserve">SDJCR 2525 M11 </v>
          </cell>
          <cell r="D800">
            <v>79.173000000000002</v>
          </cell>
          <cell r="F800">
            <v>800</v>
          </cell>
        </row>
        <row r="801">
          <cell r="B801">
            <v>7860809</v>
          </cell>
          <cell r="C801" t="str">
            <v>CCMT 06 02 04-PM 4425  (remplace 4325)</v>
          </cell>
          <cell r="D801">
            <v>6.36</v>
          </cell>
          <cell r="F801">
            <v>801</v>
          </cell>
        </row>
        <row r="802">
          <cell r="B802" t="str">
            <v xml:space="preserve">D2105175   </v>
          </cell>
          <cell r="C802" t="str">
            <v xml:space="preserve">D2105175  foret hss Ø17,5 :  </v>
          </cell>
          <cell r="D802">
            <v>0</v>
          </cell>
          <cell r="F802">
            <v>802</v>
          </cell>
        </row>
        <row r="803">
          <cell r="B803" t="str">
            <v xml:space="preserve">D2104060-10  </v>
          </cell>
          <cell r="C803" t="str">
            <v xml:space="preserve">D2104060-10  foret hss Ø6 serie long : </v>
          </cell>
          <cell r="D803">
            <v>0</v>
          </cell>
          <cell r="F803">
            <v>803</v>
          </cell>
        </row>
        <row r="804">
          <cell r="B804" t="str">
            <v>DH452099</v>
          </cell>
          <cell r="C804" t="str">
            <v xml:space="preserve">DH452099   foret carbure Ø9,9 </v>
          </cell>
          <cell r="D804">
            <v>0</v>
          </cell>
          <cell r="F804">
            <v>804</v>
          </cell>
        </row>
        <row r="805">
          <cell r="B805" t="str">
            <v xml:space="preserve">DH452063  </v>
          </cell>
          <cell r="C805" t="str">
            <v xml:space="preserve">DH452063  foret carbure Ø6,3 </v>
          </cell>
          <cell r="D805">
            <v>0</v>
          </cell>
          <cell r="F805">
            <v>805</v>
          </cell>
        </row>
        <row r="806">
          <cell r="B806"/>
          <cell r="C806" t="str">
            <v>DCN 140-070-16A-5D   foret</v>
          </cell>
          <cell r="D806">
            <v>216.8</v>
          </cell>
          <cell r="F806">
            <v>806</v>
          </cell>
        </row>
        <row r="807">
          <cell r="B807"/>
          <cell r="C807" t="str">
            <v>Outil spécial chanfrein 12° (Ø8 ext)</v>
          </cell>
          <cell r="D807">
            <v>75</v>
          </cell>
          <cell r="F807">
            <v>807</v>
          </cell>
        </row>
        <row r="808">
          <cell r="B808"/>
          <cell r="C808" t="str">
            <v>880 07 04 06 HCLM 1044</v>
          </cell>
          <cell r="D808">
            <v>15.16</v>
          </cell>
          <cell r="F808">
            <v>808</v>
          </cell>
        </row>
        <row r="809">
          <cell r="B809" t="str">
            <v>AMJ19608C5A</v>
          </cell>
          <cell r="C809" t="str">
            <v xml:space="preserve">Plaquettte de contour AMEC J196.08.C5A </v>
          </cell>
          <cell r="D809">
            <v>70.38</v>
          </cell>
          <cell r="F809">
            <v>809</v>
          </cell>
        </row>
        <row r="810">
          <cell r="B810">
            <v>7002441</v>
          </cell>
          <cell r="C810" t="str">
            <v>SR 34-505-HG</v>
          </cell>
          <cell r="D810">
            <v>1.52</v>
          </cell>
          <cell r="F810">
            <v>810</v>
          </cell>
        </row>
        <row r="811">
          <cell r="B811" t="str">
            <v>PFOR3/4200</v>
          </cell>
          <cell r="C811" t="str">
            <v xml:space="preserve">AFF. FORET 3/4 - ø20 MM </v>
          </cell>
          <cell r="D811">
            <v>12.5</v>
          </cell>
          <cell r="F811">
            <v>811</v>
          </cell>
        </row>
        <row r="812">
          <cell r="B812" t="str">
            <v>PFOR3/4102</v>
          </cell>
          <cell r="C812" t="str">
            <v xml:space="preserve">AFF. FORET 3/4 - ø10,2 MM </v>
          </cell>
          <cell r="D812">
            <v>10.199999999999999</v>
          </cell>
          <cell r="F812">
            <v>812</v>
          </cell>
        </row>
        <row r="813">
          <cell r="B813" t="str">
            <v>PFOR3/4115</v>
          </cell>
          <cell r="C813" t="str">
            <v xml:space="preserve">AFF. FORET 3/4 - ø11.5 MM </v>
          </cell>
          <cell r="D813">
            <v>7.8</v>
          </cell>
          <cell r="F813">
            <v>813</v>
          </cell>
        </row>
        <row r="814">
          <cell r="B814"/>
          <cell r="C814" t="str">
            <v>Fraise spéciale pour entrée filtage 1'5/8-12                     Ø 39,3 usiné  (suivant plan outil de forne N°814)</v>
          </cell>
          <cell r="D814">
            <v>325</v>
          </cell>
          <cell r="F814">
            <v>814</v>
          </cell>
        </row>
        <row r="815">
          <cell r="B815"/>
          <cell r="C815" t="str">
            <v>880-D2450 L 25-03</v>
          </cell>
          <cell r="D815">
            <v>362.1</v>
          </cell>
          <cell r="F815">
            <v>815</v>
          </cell>
        </row>
        <row r="816">
          <cell r="B816"/>
          <cell r="C816" t="str">
            <v>QCP-200-2M-IC908 (plaq Ø20mm affutée  avec revêtement)</v>
          </cell>
          <cell r="D816">
            <v>26.86</v>
          </cell>
          <cell r="F816">
            <v>816</v>
          </cell>
        </row>
        <row r="817">
          <cell r="B817"/>
          <cell r="C817" t="str">
            <v>DCN-130-039-16A-3D</v>
          </cell>
          <cell r="D817">
            <v>233</v>
          </cell>
          <cell r="F817">
            <v>817</v>
          </cell>
        </row>
        <row r="818">
          <cell r="B818"/>
          <cell r="C818" t="str">
            <v xml:space="preserve">DCN-130-065-16A-5D  avec attachement weldon </v>
          </cell>
          <cell r="D818">
            <v>208</v>
          </cell>
          <cell r="F818">
            <v>818</v>
          </cell>
        </row>
        <row r="819">
          <cell r="B819" t="str">
            <v xml:space="preserve">3I12W-TM2 VTX </v>
          </cell>
          <cell r="C819" t="str">
            <v>3I12WTM2VTX   Plaquette vardex + revêtement jaune</v>
          </cell>
          <cell r="D819">
            <v>49.78</v>
          </cell>
          <cell r="F819">
            <v>819</v>
          </cell>
        </row>
        <row r="820">
          <cell r="B820" t="str">
            <v xml:space="preserve">OM31184 </v>
          </cell>
          <cell r="C820" t="str">
            <v>Porte-pinces DIN69871-40 ER25 70 AD/B</v>
          </cell>
          <cell r="D820">
            <v>30</v>
          </cell>
          <cell r="F820">
            <v>820</v>
          </cell>
        </row>
        <row r="821">
          <cell r="B821" t="str">
            <v>OM32203</v>
          </cell>
          <cell r="C821" t="str">
            <v>Pince ER25 430E  2.5-2mm</v>
          </cell>
          <cell r="D821">
            <v>10</v>
          </cell>
          <cell r="F821">
            <v>821</v>
          </cell>
        </row>
        <row r="822">
          <cell r="B822" t="str">
            <v>OM30123</v>
          </cell>
          <cell r="C822" t="str">
            <v xml:space="preserve">Tirette ISO7388/2B 40 Percée </v>
          </cell>
          <cell r="D822">
            <v>8.5</v>
          </cell>
          <cell r="F822">
            <v>822</v>
          </cell>
        </row>
        <row r="823">
          <cell r="B823" t="str">
            <v>OM32191</v>
          </cell>
          <cell r="C823" t="str">
            <v xml:space="preserve">Pince ER25 430E  6-5mm </v>
          </cell>
          <cell r="D823">
            <v>6</v>
          </cell>
          <cell r="F823">
            <v>823</v>
          </cell>
        </row>
        <row r="824">
          <cell r="B824" t="str">
            <v>OM32195</v>
          </cell>
          <cell r="C824" t="str">
            <v xml:space="preserve">Pince ER25 430E  10-9mm </v>
          </cell>
          <cell r="D824">
            <v>6</v>
          </cell>
          <cell r="F824">
            <v>824</v>
          </cell>
        </row>
        <row r="825">
          <cell r="B825"/>
          <cell r="C825" t="str">
            <v>fraise à chanfrein Ø12x60° 3 dents</v>
          </cell>
          <cell r="D825">
            <v>30</v>
          </cell>
          <cell r="F825">
            <v>825</v>
          </cell>
        </row>
        <row r="826">
          <cell r="B826"/>
          <cell r="C826" t="str">
            <v>brosse flex hone BC-1- GR 320  SC  (Ø25,4)</v>
          </cell>
          <cell r="D826"/>
          <cell r="F826">
            <v>826</v>
          </cell>
        </row>
        <row r="827">
          <cell r="B827"/>
          <cell r="C827" t="str">
            <v>brosse flex hone BC-7/8- GR 320 SC  (Ø22)</v>
          </cell>
          <cell r="D827"/>
          <cell r="F827">
            <v>827</v>
          </cell>
        </row>
        <row r="828">
          <cell r="B828"/>
          <cell r="C828" t="str">
            <v>brosse flex hone BC-3/4 GR 320 SC  (Ø19)</v>
          </cell>
          <cell r="D828"/>
          <cell r="F828">
            <v>828</v>
          </cell>
        </row>
        <row r="829">
          <cell r="B829" t="str">
            <v xml:space="preserve">DH423140   </v>
          </cell>
          <cell r="C829" t="str">
            <v>DH423140   foret carbure Ø14</v>
          </cell>
          <cell r="D829">
            <v>0</v>
          </cell>
          <cell r="F829">
            <v>829</v>
          </cell>
        </row>
        <row r="830">
          <cell r="B830"/>
          <cell r="C830" t="str">
            <v>Foret ATRTT  Ø  18</v>
          </cell>
          <cell r="D830">
            <v>0</v>
          </cell>
          <cell r="F830">
            <v>830</v>
          </cell>
        </row>
        <row r="831">
          <cell r="B831"/>
          <cell r="C831" t="str">
            <v xml:space="preserve">CCMT 120408-PM4425  (remplace PM4225)   </v>
          </cell>
          <cell r="D831">
            <v>9.11</v>
          </cell>
          <cell r="F831">
            <v>831</v>
          </cell>
        </row>
        <row r="832">
          <cell r="B832" t="str">
            <v xml:space="preserve">10000501 / 18207745 </v>
          </cell>
          <cell r="C832" t="str">
            <v>bandes abrasives  Norton R822  P80  100 X  1000 mm</v>
          </cell>
          <cell r="D832">
            <v>6.97</v>
          </cell>
          <cell r="F832">
            <v>833</v>
          </cell>
        </row>
        <row r="833">
          <cell r="B833" t="str">
            <v xml:space="preserve"> </v>
          </cell>
          <cell r="C833" t="str">
            <v>PP1409-T09P</v>
          </cell>
          <cell r="D833">
            <v>16.52</v>
          </cell>
          <cell r="F833">
            <v>834</v>
          </cell>
        </row>
        <row r="834">
          <cell r="B834"/>
          <cell r="C834" t="str">
            <v>PP1209-T09P</v>
          </cell>
          <cell r="D834">
            <v>16.52</v>
          </cell>
          <cell r="F834">
            <v>835</v>
          </cell>
        </row>
        <row r="835">
          <cell r="B835" t="str">
            <v>PFOR3/4060</v>
          </cell>
          <cell r="C835" t="str">
            <v xml:space="preserve">AFF. FORET 3/4 - ø6 MM </v>
          </cell>
          <cell r="D835">
            <v>6.9</v>
          </cell>
          <cell r="F835">
            <v>836</v>
          </cell>
        </row>
        <row r="836">
          <cell r="B836"/>
          <cell r="C836" t="str">
            <v>880-D2000L25-03</v>
          </cell>
          <cell r="D836">
            <v>395.25</v>
          </cell>
          <cell r="F836">
            <v>837</v>
          </cell>
        </row>
        <row r="837">
          <cell r="B837"/>
          <cell r="C837" t="str">
            <v xml:space="preserve">01 2010 310 P25 BSP1   Plaquette forage Ø20 </v>
          </cell>
          <cell r="D837">
            <v>0</v>
          </cell>
          <cell r="F837">
            <v>838</v>
          </cell>
        </row>
        <row r="838">
          <cell r="B838"/>
          <cell r="C838" t="str">
            <v>01 2000 410 Ø20 P20 (TIN)   Patins carbure</v>
          </cell>
          <cell r="D838">
            <v>0</v>
          </cell>
          <cell r="F838">
            <v>839</v>
          </cell>
        </row>
        <row r="839">
          <cell r="B839"/>
          <cell r="C839" t="str">
            <v>Forêt 3/4 forme G    Ø 10,2 mm LT 320 mm / ZH25-22 / WELDON 25 X 56 / K15 / SA0002</v>
          </cell>
          <cell r="D839">
            <v>65.400000000000006</v>
          </cell>
          <cell r="F839">
            <v>840</v>
          </cell>
        </row>
        <row r="840">
          <cell r="B840"/>
          <cell r="C840" t="str">
            <v>Forêt 3/4 forme G   Ø 6 mm LT 176 mm / ZH10-11 / WELDON 10 X 40 / K15 / SA0002</v>
          </cell>
          <cell r="D840">
            <v>47.5</v>
          </cell>
          <cell r="F840">
            <v>841</v>
          </cell>
        </row>
        <row r="841">
          <cell r="B841"/>
          <cell r="C841" t="str">
            <v>Forêt 3/4 forme G   Ø 20 mm LT 320 mm / ZH25-31 / WELDON 25 X 56 / TIN / SA0002   Revêtus</v>
          </cell>
          <cell r="D841">
            <v>132.44999999999999</v>
          </cell>
          <cell r="F841">
            <v>842</v>
          </cell>
        </row>
        <row r="842">
          <cell r="B842" t="str">
            <v xml:space="preserve">G9540120    </v>
          </cell>
          <cell r="C842" t="str">
            <v xml:space="preserve">G9540120   Fraise Ø12 </v>
          </cell>
          <cell r="D842">
            <v>31.41</v>
          </cell>
          <cell r="F842">
            <v>843</v>
          </cell>
        </row>
        <row r="843">
          <cell r="B843">
            <v>90555600080000</v>
          </cell>
          <cell r="C843" t="str">
            <v>Fraise Ø 8  ref  GUHRING 05556</v>
          </cell>
          <cell r="D843">
            <v>49.2</v>
          </cell>
          <cell r="F843">
            <v>845</v>
          </cell>
        </row>
        <row r="844">
          <cell r="B844">
            <v>90555600080000</v>
          </cell>
          <cell r="C844" t="str">
            <v>Fraise Ø 6  ref  GUHRING 03023</v>
          </cell>
          <cell r="D844">
            <v>47.26</v>
          </cell>
          <cell r="F844">
            <v>846</v>
          </cell>
        </row>
        <row r="845">
          <cell r="B845">
            <v>70740225</v>
          </cell>
          <cell r="C845" t="str">
            <v>A25R SDQCR 11    Outil TIZIT(imperatif )</v>
          </cell>
          <cell r="D845">
            <v>141.4</v>
          </cell>
          <cell r="F845">
            <v>847</v>
          </cell>
        </row>
        <row r="846">
          <cell r="B846">
            <v>70741225</v>
          </cell>
          <cell r="C846" t="str">
            <v>A25R SDQCL 11    Outil TIZIT(imperatif )</v>
          </cell>
          <cell r="D846">
            <v>141.4</v>
          </cell>
          <cell r="F846">
            <v>848</v>
          </cell>
        </row>
        <row r="847">
          <cell r="B847"/>
          <cell r="C847" t="str">
            <v>A20Q-PWLNL06</v>
          </cell>
          <cell r="D847">
            <v>153.30000000000001</v>
          </cell>
          <cell r="F847">
            <v>849</v>
          </cell>
        </row>
        <row r="848">
          <cell r="B848">
            <v>5605474</v>
          </cell>
          <cell r="C848" t="str">
            <v>T490 LNMX 0804PN-R IC908</v>
          </cell>
          <cell r="D848">
            <v>10.18</v>
          </cell>
          <cell r="F848">
            <v>850</v>
          </cell>
        </row>
        <row r="849">
          <cell r="B849"/>
          <cell r="C849" t="str">
            <v>Alésoir carbure Ø6,1</v>
          </cell>
          <cell r="D849">
            <v>0</v>
          </cell>
          <cell r="F849">
            <v>851</v>
          </cell>
        </row>
        <row r="850">
          <cell r="B850"/>
          <cell r="C850" t="str">
            <v>Alésoir carbure Ø8,06</v>
          </cell>
          <cell r="D850">
            <v>0</v>
          </cell>
          <cell r="F850">
            <v>852</v>
          </cell>
        </row>
        <row r="851">
          <cell r="B851"/>
          <cell r="C851" t="str">
            <v>CCMT 060204 F1 TP1030</v>
          </cell>
          <cell r="D851">
            <v>4.4800000000000004</v>
          </cell>
          <cell r="F851">
            <v>853</v>
          </cell>
        </row>
        <row r="852">
          <cell r="B852"/>
          <cell r="C852" t="str">
            <v>SHOWA référence: 377 Nitrile FOAM GRIP  Taille 7</v>
          </cell>
          <cell r="D852">
            <v>3.2410000000000001</v>
          </cell>
          <cell r="F852">
            <v>854</v>
          </cell>
        </row>
        <row r="853">
          <cell r="B853"/>
          <cell r="C853" t="str">
            <v>SHOWA référence: 377 Nitrile FOAM GRIP  Taille 8</v>
          </cell>
          <cell r="D853">
            <v>3.2410000000000001</v>
          </cell>
          <cell r="F853">
            <v>855</v>
          </cell>
        </row>
        <row r="854">
          <cell r="B854"/>
          <cell r="C854" t="str">
            <v>SHOWA référence: 377 Nitrile FOAM GRIP  Taille 9</v>
          </cell>
          <cell r="D854">
            <v>3.2410000000000001</v>
          </cell>
          <cell r="F854">
            <v>856</v>
          </cell>
        </row>
        <row r="855">
          <cell r="B855"/>
          <cell r="C855" t="str">
            <v>SHOWA référence: 377 Nitrile FOAM GRIP  Taille 10</v>
          </cell>
          <cell r="D855">
            <v>3.2410000000000001</v>
          </cell>
          <cell r="F855">
            <v>857</v>
          </cell>
        </row>
        <row r="856">
          <cell r="B856"/>
          <cell r="C856" t="str">
            <v>880-D1750L25-03</v>
          </cell>
          <cell r="D856">
            <v>344.25</v>
          </cell>
          <cell r="F856">
            <v>858</v>
          </cell>
        </row>
        <row r="857">
          <cell r="B857" t="str">
            <v>7883102/B M 3.5</v>
          </cell>
          <cell r="C857" t="str">
            <v>vis  7883102/B M 3.5</v>
          </cell>
          <cell r="D857">
            <v>4.87</v>
          </cell>
          <cell r="F857">
            <v>859</v>
          </cell>
        </row>
        <row r="858">
          <cell r="B858" t="str">
            <v>7815000/HM-U</v>
          </cell>
          <cell r="C858" t="str">
            <v>Support 7815000/HM-U</v>
          </cell>
          <cell r="D858">
            <v>7.86</v>
          </cell>
          <cell r="F858">
            <v>860</v>
          </cell>
        </row>
        <row r="859">
          <cell r="B859" t="str">
            <v>7883301 / KOMBIT15</v>
          </cell>
          <cell r="C859" t="str">
            <v>clé 7883301 / KOMBIT15</v>
          </cell>
          <cell r="D859">
            <v>8.69</v>
          </cell>
          <cell r="F859">
            <v>861</v>
          </cell>
        </row>
        <row r="860">
          <cell r="B860" t="str">
            <v>PFOR3/4100</v>
          </cell>
          <cell r="C860" t="str">
            <v xml:space="preserve">AFF. FORET 3/4 - ø10 MM </v>
          </cell>
          <cell r="D860">
            <v>9.6</v>
          </cell>
          <cell r="F860">
            <v>862</v>
          </cell>
        </row>
        <row r="861">
          <cell r="B861">
            <v>5763188</v>
          </cell>
          <cell r="C861" t="str">
            <v>5513.020-41</v>
          </cell>
          <cell r="D861">
            <v>3.32</v>
          </cell>
          <cell r="F861">
            <v>863</v>
          </cell>
        </row>
        <row r="862">
          <cell r="B862"/>
          <cell r="C862" t="str">
            <v>5680.084.04</v>
          </cell>
          <cell r="D862">
            <v>7.97</v>
          </cell>
          <cell r="F862">
            <v>864</v>
          </cell>
        </row>
        <row r="863">
          <cell r="B863"/>
          <cell r="C863" t="str">
            <v>R300-012A-16L-07L  outil</v>
          </cell>
          <cell r="D863">
            <v>201</v>
          </cell>
          <cell r="F863">
            <v>865</v>
          </cell>
        </row>
        <row r="864">
          <cell r="B864"/>
          <cell r="C864" t="str">
            <v>90-T37560 Fraise pour tête  
percer 6.5 Cne type4 revêtue s/p T37560</v>
          </cell>
          <cell r="D864">
            <v>182</v>
          </cell>
          <cell r="F864">
            <v>866</v>
          </cell>
        </row>
        <row r="865">
          <cell r="B865" t="str">
            <v>3105597</v>
          </cell>
          <cell r="C865" t="str">
            <v xml:space="preserve">T490 ELN D25-3-W25-08C  </v>
          </cell>
          <cell r="D865">
            <v>265.60000000000002</v>
          </cell>
          <cell r="F865">
            <v>867</v>
          </cell>
        </row>
        <row r="866">
          <cell r="B866" t="str">
            <v>4398576</v>
          </cell>
          <cell r="C866" t="str">
            <v xml:space="preserve">SR 10502813-HG-M </v>
          </cell>
          <cell r="D866">
            <v>1.66</v>
          </cell>
          <cell r="F866">
            <v>868</v>
          </cell>
        </row>
        <row r="867">
          <cell r="B867" t="str">
            <v>DH452095</v>
          </cell>
          <cell r="C867" t="str">
            <v>DH452095  foret carbure Ø9,5</v>
          </cell>
          <cell r="D867">
            <v>41.43</v>
          </cell>
          <cell r="F867">
            <v>869</v>
          </cell>
        </row>
        <row r="868">
          <cell r="B868" t="str">
            <v>51008520</v>
          </cell>
          <cell r="C868" t="str">
            <v>SDHW-1204-SR216   plaquette</v>
          </cell>
          <cell r="D868">
            <v>15.878</v>
          </cell>
          <cell r="F868">
            <v>870</v>
          </cell>
        </row>
        <row r="869">
          <cell r="B869">
            <v>88860010050</v>
          </cell>
          <cell r="C869" t="str">
            <v>Alésoir MEGAFOR 8600 alésoir carbure Ø10E9   (10,05)</v>
          </cell>
          <cell r="D869">
            <v>92.932500000000005</v>
          </cell>
          <cell r="F869">
            <v>871</v>
          </cell>
        </row>
        <row r="870">
          <cell r="B870"/>
          <cell r="C870" t="str">
            <v>Outil étagé spécial  avec revêtement ( forme clapet)  Voir plan</v>
          </cell>
          <cell r="D870">
            <v>0</v>
          </cell>
          <cell r="F870">
            <v>872</v>
          </cell>
        </row>
        <row r="871">
          <cell r="B871">
            <v>7006979</v>
          </cell>
          <cell r="C871" t="str">
            <v xml:space="preserve">SR M30.5-L7.4 IP9  </v>
          </cell>
          <cell r="D871">
            <v>0.9</v>
          </cell>
          <cell r="F871">
            <v>873</v>
          </cell>
        </row>
        <row r="872">
          <cell r="B872" t="str">
            <v>PRIX SUR DEMANDE Mini 100</v>
          </cell>
          <cell r="C872" t="str">
            <v xml:space="preserve">203009210R1547 B2AA     plaquette spéciale de gorge Ø38,1X4,78  ref :                       </v>
          </cell>
          <cell r="D872">
            <v>0</v>
          </cell>
          <cell r="F872">
            <v>874</v>
          </cell>
        </row>
        <row r="873">
          <cell r="B873" t="str">
            <v>880-04 03 W05H-P-GM 4334</v>
          </cell>
          <cell r="C873" t="str">
            <v>880-04 03 W05H-P-GM 4334</v>
          </cell>
          <cell r="D873">
            <v>12.28</v>
          </cell>
          <cell r="F873">
            <v>874</v>
          </cell>
        </row>
        <row r="874">
          <cell r="B874" t="str">
            <v xml:space="preserve">DGN508060 </v>
          </cell>
          <cell r="C874" t="str">
            <v>DGN508060  foret carbure Ø6   (percage sur le traité )</v>
          </cell>
          <cell r="D874">
            <v>38.18</v>
          </cell>
          <cell r="F874">
            <v>875</v>
          </cell>
        </row>
        <row r="875">
          <cell r="B875" t="str">
            <v>GMF61904   stock dispo</v>
          </cell>
          <cell r="C875" t="str">
            <v>GMF61904  (Fraise Ø4  4 dts TIAN 4X6X11 (16))</v>
          </cell>
          <cell r="D875">
            <v>17.011199999999999</v>
          </cell>
          <cell r="F875">
            <v>876</v>
          </cell>
        </row>
        <row r="876">
          <cell r="B876"/>
          <cell r="C876" t="str">
            <v xml:space="preserve">A1522-3,2     foret WALTER Ø3,2 long  </v>
          </cell>
          <cell r="D876">
            <v>9.3800000000000008</v>
          </cell>
          <cell r="F876">
            <v>877</v>
          </cell>
        </row>
        <row r="877">
          <cell r="B877"/>
          <cell r="C877" t="str">
            <v>PLAT WELDON    foret 3/4  uniquement le plat</v>
          </cell>
          <cell r="D877">
            <v>3.5</v>
          </cell>
          <cell r="F877">
            <v>878</v>
          </cell>
        </row>
        <row r="878">
          <cell r="B878" t="str">
            <v>D2107847</v>
          </cell>
          <cell r="C878" t="str">
            <v xml:space="preserve">D2107847   foret Ø14,75 hss  </v>
          </cell>
          <cell r="D878"/>
          <cell r="F878">
            <v>879</v>
          </cell>
        </row>
        <row r="879">
          <cell r="B879"/>
          <cell r="C879" t="str">
            <v>N123H2-0475-0008-GF1125  (remplaceTM 1125)</v>
          </cell>
          <cell r="D879">
            <v>26.79</v>
          </cell>
          <cell r="F879">
            <v>880</v>
          </cell>
        </row>
        <row r="880">
          <cell r="B880"/>
          <cell r="C880" t="str">
            <v>880-09 06 08H-C-GM 1044</v>
          </cell>
          <cell r="D880">
            <v>16.440000000000001</v>
          </cell>
          <cell r="F880">
            <v>881</v>
          </cell>
        </row>
        <row r="881">
          <cell r="B881"/>
          <cell r="C881" t="str">
            <v xml:space="preserve">foret à pointer Ø8x60° (affutage spécial 60°)  
suivant plan n° 882  </v>
          </cell>
          <cell r="D881">
            <v>20</v>
          </cell>
          <cell r="F881">
            <v>882</v>
          </cell>
        </row>
        <row r="882">
          <cell r="B882"/>
          <cell r="C882" t="str">
            <v>SPMW090304 NX2525</v>
          </cell>
          <cell r="D882"/>
          <cell r="F882">
            <v>884</v>
          </cell>
        </row>
        <row r="883">
          <cell r="B883" t="str">
            <v xml:space="preserve">DH452079  </v>
          </cell>
          <cell r="C883" t="str">
            <v>DH452079    Foret( Ø7,9)</v>
          </cell>
          <cell r="D883"/>
          <cell r="F883">
            <v>885</v>
          </cell>
        </row>
        <row r="884">
          <cell r="B884" t="str">
            <v>DCM 190-057-25A-3D</v>
          </cell>
          <cell r="C884" t="str">
            <v>DCM 190-057-25A-3D</v>
          </cell>
          <cell r="D884"/>
          <cell r="F884">
            <v>886</v>
          </cell>
        </row>
        <row r="885">
          <cell r="B885"/>
          <cell r="C885" t="str">
            <v>WNMG 060408E-M (Grade T9325 )</v>
          </cell>
          <cell r="D885">
            <v>8.625</v>
          </cell>
          <cell r="F885">
            <v>887</v>
          </cell>
        </row>
        <row r="886">
          <cell r="B886"/>
          <cell r="C886" t="str">
            <v xml:space="preserve">DH423148  foret carbure Ø14,8 </v>
          </cell>
          <cell r="D886"/>
          <cell r="F886">
            <v>888</v>
          </cell>
        </row>
        <row r="887">
          <cell r="B887"/>
          <cell r="C887" t="str">
            <v xml:space="preserve">E5E50100   fraise alu Ø10  </v>
          </cell>
          <cell r="D887">
            <v>38.1</v>
          </cell>
          <cell r="F887">
            <v>889</v>
          </cell>
        </row>
        <row r="888">
          <cell r="B888">
            <v>5620054</v>
          </cell>
          <cell r="C888" t="str">
            <v>EC050A20-4C05R0,8 IC900</v>
          </cell>
          <cell r="D888">
            <v>30.86</v>
          </cell>
          <cell r="F888">
            <v>890</v>
          </cell>
        </row>
        <row r="889">
          <cell r="B889" t="str">
            <v>5620058</v>
          </cell>
          <cell r="C889" t="str">
            <v>EC06A16-4C06R0,8 -IC900</v>
          </cell>
          <cell r="D889">
            <v>30.86</v>
          </cell>
          <cell r="F889">
            <v>891</v>
          </cell>
        </row>
        <row r="890">
          <cell r="B890" t="str">
            <v xml:space="preserve">DH452051  </v>
          </cell>
          <cell r="C890" t="str">
            <v>DH452051 (foret Ø5,10)</v>
          </cell>
          <cell r="D890">
            <v>28.29</v>
          </cell>
          <cell r="F890">
            <v>892</v>
          </cell>
        </row>
        <row r="891">
          <cell r="B891" t="str">
            <v>L1211310</v>
          </cell>
          <cell r="C891" t="str">
            <v>L1211310  fraise à filter M6x1  Ø4,5x6x13x57mm</v>
          </cell>
          <cell r="D891">
            <v>85.905000000000001</v>
          </cell>
          <cell r="F891">
            <v>893</v>
          </cell>
        </row>
        <row r="892">
          <cell r="B892" t="str">
            <v xml:space="preserve">88860008100 </v>
          </cell>
          <cell r="C892" t="str">
            <v>88860008100  (alésoir carbure Ø8,10)</v>
          </cell>
          <cell r="D892"/>
          <cell r="F892">
            <v>894</v>
          </cell>
        </row>
        <row r="893">
          <cell r="B893"/>
          <cell r="C893" t="str">
            <v>TMH-12-14F SCHWARZ (fraise filtage 3/8 gaz)</v>
          </cell>
          <cell r="D893"/>
          <cell r="F893">
            <v>895</v>
          </cell>
        </row>
        <row r="894">
          <cell r="B894"/>
          <cell r="C894" t="str">
            <v xml:space="preserve">14EX/IN19W TIALN  plaquette filtage </v>
          </cell>
          <cell r="D894"/>
          <cell r="F894">
            <v>896</v>
          </cell>
        </row>
        <row r="895">
          <cell r="B895"/>
          <cell r="C895" t="str">
            <v>DCMT11T3 08-PF4425  (remplace PF4325)</v>
          </cell>
          <cell r="D895">
            <v>7.53</v>
          </cell>
          <cell r="F895">
            <v>897</v>
          </cell>
        </row>
        <row r="896">
          <cell r="B896" t="str">
            <v>48223491</v>
          </cell>
          <cell r="C896" t="str">
            <v>Taraud borgne 1/2x20 UNF  DIN 218</v>
          </cell>
          <cell r="D896">
            <v>33.409999999999997</v>
          </cell>
          <cell r="F896">
            <v>898</v>
          </cell>
        </row>
        <row r="897">
          <cell r="B897" t="str">
            <v>DLGP195840</v>
          </cell>
          <cell r="C897" t="str">
            <v xml:space="preserve">DLGP195840   foret Ø8,4   </v>
          </cell>
          <cell r="D897"/>
          <cell r="F897">
            <v>899</v>
          </cell>
        </row>
        <row r="898">
          <cell r="B898" t="str">
            <v xml:space="preserve">DLGP195680 </v>
          </cell>
          <cell r="C898" t="str">
            <v xml:space="preserve">DLGP195680   foret Ø6,8  </v>
          </cell>
          <cell r="D898">
            <v>2.5499999999999998</v>
          </cell>
          <cell r="F898">
            <v>900</v>
          </cell>
        </row>
        <row r="899">
          <cell r="B899" t="str">
            <v>5604607</v>
          </cell>
          <cell r="C899" t="str">
            <v>LNET-083004-TNN-IC928  (plaquette fraise 3 tailles Ø125)</v>
          </cell>
          <cell r="D899">
            <v>9.24</v>
          </cell>
          <cell r="F899">
            <v>901</v>
          </cell>
        </row>
        <row r="900">
          <cell r="B900"/>
          <cell r="C900" t="str">
            <v>Alésoir  MAGAFOR 600 Ø 9,52       (alésoir hss Ø9,52)</v>
          </cell>
          <cell r="D900">
            <v>25.78</v>
          </cell>
          <cell r="F900">
            <v>902</v>
          </cell>
        </row>
        <row r="901">
          <cell r="B901"/>
          <cell r="C901" t="str">
            <v>Alésoir carbure spécial Ø14,32  6 dents                                    (suivant plan joint n° 903</v>
          </cell>
          <cell r="D901">
            <v>198</v>
          </cell>
          <cell r="F901">
            <v>903</v>
          </cell>
        </row>
        <row r="902">
          <cell r="B902" t="str">
            <v>75036899</v>
          </cell>
          <cell r="C902" t="str">
            <v>A40T-PWLNL06</v>
          </cell>
          <cell r="D902">
            <v>198.1</v>
          </cell>
          <cell r="F902">
            <v>904</v>
          </cell>
        </row>
        <row r="903">
          <cell r="B903"/>
          <cell r="C903" t="str">
            <v>DCGT11T308-UM 1515</v>
          </cell>
          <cell r="D903">
            <v>12.57</v>
          </cell>
          <cell r="F903">
            <v>905</v>
          </cell>
        </row>
        <row r="904">
          <cell r="B904" t="str">
            <v>3EI14W-TM2 VBX</v>
          </cell>
          <cell r="C904" t="str">
            <v>3EI-14W-TM2 VBX</v>
          </cell>
          <cell r="D904">
            <v>50.94</v>
          </cell>
          <cell r="F904">
            <v>906</v>
          </cell>
        </row>
        <row r="905">
          <cell r="B905" t="str">
            <v>00039546</v>
          </cell>
          <cell r="C905" t="str">
            <v>CCGT 060202 26G6</v>
          </cell>
          <cell r="D905">
            <v>12.18</v>
          </cell>
          <cell r="F905">
            <v>907</v>
          </cell>
        </row>
        <row r="906">
          <cell r="B906"/>
          <cell r="C906"/>
          <cell r="D906"/>
          <cell r="F906">
            <v>908</v>
          </cell>
        </row>
        <row r="907">
          <cell r="B907"/>
          <cell r="C907" t="str">
            <v>ref : C1-3/8 fil 0,15                                                                                                    (brosse metal Ø34,9 xØinter 9,5)</v>
          </cell>
          <cell r="D907">
            <v>16.350000000000001</v>
          </cell>
          <cell r="F907">
            <v>909</v>
          </cell>
        </row>
        <row r="908">
          <cell r="B908"/>
          <cell r="C908" t="str">
            <v>Fraise Ø 12    3 dents à 90°  (neuf) Long 80 mm</v>
          </cell>
          <cell r="D908">
            <v>30</v>
          </cell>
          <cell r="F908">
            <v>910</v>
          </cell>
        </row>
        <row r="909">
          <cell r="B909">
            <v>2251519</v>
          </cell>
          <cell r="C909" t="str">
            <v xml:space="preserve">HM90 APCR 100304-PDFR-P-DP-IC928 </v>
          </cell>
          <cell r="D909">
            <v>0</v>
          </cell>
          <cell r="F909">
            <v>911</v>
          </cell>
        </row>
        <row r="910">
          <cell r="B910">
            <v>6075415</v>
          </cell>
          <cell r="C910" t="str">
            <v>CCGX09 T308-AL 1105</v>
          </cell>
          <cell r="D910">
            <v>0</v>
          </cell>
          <cell r="F910">
            <v>912</v>
          </cell>
        </row>
        <row r="911">
          <cell r="B911">
            <v>5566852</v>
          </cell>
          <cell r="C911" t="str">
            <v>CCMT 060606-F3P IC8 150 ()</v>
          </cell>
          <cell r="D911">
            <v>4.84</v>
          </cell>
          <cell r="F911">
            <v>913</v>
          </cell>
        </row>
        <row r="912">
          <cell r="B912" t="str">
            <v>8NNBS201000</v>
          </cell>
          <cell r="C912" t="str">
            <v>Lame de coppal  (cond par 10)</v>
          </cell>
          <cell r="D912">
            <v>1.29</v>
          </cell>
          <cell r="F912">
            <v>914</v>
          </cell>
        </row>
        <row r="913">
          <cell r="B913"/>
          <cell r="C913" t="str">
            <v>SDHCR 2525 M11</v>
          </cell>
          <cell r="D913">
            <v>74.77</v>
          </cell>
          <cell r="F913">
            <v>915</v>
          </cell>
        </row>
        <row r="914">
          <cell r="B914" t="str">
            <v>01-2010-310</v>
          </cell>
          <cell r="C914" t="str">
            <v>Plaquette de coupe U225S-91       ref : 01-2010-310</v>
          </cell>
          <cell r="D914">
            <v>21.1</v>
          </cell>
          <cell r="F914">
            <v>916</v>
          </cell>
        </row>
        <row r="915">
          <cell r="B915" t="str">
            <v>01-2000-410</v>
          </cell>
          <cell r="C915" t="str">
            <v>Patin de guidage    P20-BXS          ref : 01.2000-410</v>
          </cell>
          <cell r="D915">
            <v>27.1</v>
          </cell>
          <cell r="F915">
            <v>917</v>
          </cell>
        </row>
        <row r="916">
          <cell r="B916" t="str">
            <v xml:space="preserve">DLGP195070  </v>
          </cell>
          <cell r="C916" t="str">
            <v>DLGP195070 (foret Ø7mm hss gold)</v>
          </cell>
          <cell r="D916">
            <v>3.45</v>
          </cell>
          <cell r="F916">
            <v>918</v>
          </cell>
        </row>
        <row r="917">
          <cell r="B917" t="str">
            <v xml:space="preserve">DH452110  </v>
          </cell>
          <cell r="C917" t="str">
            <v>DH452110 (foret carbure Ø11mm)</v>
          </cell>
          <cell r="D917">
            <v>55.25</v>
          </cell>
          <cell r="F917">
            <v>919</v>
          </cell>
        </row>
        <row r="918">
          <cell r="B918">
            <v>173703</v>
          </cell>
          <cell r="C918" t="str">
            <v>Embout DA1310M-GM  PR1535 (plaq Ø13,1)</v>
          </cell>
          <cell r="D918">
            <v>48.93</v>
          </cell>
          <cell r="F918">
            <v>920</v>
          </cell>
        </row>
        <row r="919">
          <cell r="B919" t="str">
            <v>173684</v>
          </cell>
          <cell r="C919" t="str">
            <v>Embout DA1120M-GM  PR1535 (plaq Ø11,2)</v>
          </cell>
          <cell r="D919">
            <v>46.1</v>
          </cell>
          <cell r="F919">
            <v>921</v>
          </cell>
        </row>
        <row r="920">
          <cell r="B920" t="str">
            <v>173466</v>
          </cell>
          <cell r="C920" t="str">
            <v>SF16-DRA130M-5D  (foret Ø13x5D)</v>
          </cell>
          <cell r="D920">
            <v>167</v>
          </cell>
          <cell r="F920">
            <v>922</v>
          </cell>
        </row>
        <row r="921">
          <cell r="B921" t="str">
            <v>173455</v>
          </cell>
          <cell r="C921" t="str">
            <v>SF16-DRA110M-8D  (foret Ø11 x8D)</v>
          </cell>
          <cell r="D921">
            <v>212</v>
          </cell>
          <cell r="F921">
            <v>923</v>
          </cell>
        </row>
        <row r="922">
          <cell r="B922"/>
          <cell r="C922" t="str">
            <v>880-D1700L20-03</v>
          </cell>
          <cell r="D922">
            <v>357</v>
          </cell>
          <cell r="F922">
            <v>924</v>
          </cell>
        </row>
        <row r="923">
          <cell r="B923" t="str">
            <v>5509979</v>
          </cell>
          <cell r="C923" t="str">
            <v>FCP 220  IC908</v>
          </cell>
          <cell r="D923">
            <v>67.099999999999994</v>
          </cell>
          <cell r="F923">
            <v>925</v>
          </cell>
        </row>
        <row r="924">
          <cell r="B924" t="str">
            <v>EM817050</v>
          </cell>
          <cell r="C924" t="str">
            <v xml:space="preserve">EM817050   Fraise Ø5 YG </v>
          </cell>
          <cell r="D924">
            <v>22.761600000000001</v>
          </cell>
          <cell r="F924">
            <v>926</v>
          </cell>
        </row>
        <row r="925">
          <cell r="B925" t="str">
            <v xml:space="preserve">AM1C52A25   </v>
          </cell>
          <cell r="C925" t="str">
            <v xml:space="preserve">1C52A25   Plaquette perçage </v>
          </cell>
          <cell r="D925">
            <v>96.51</v>
          </cell>
          <cell r="F925">
            <v>928</v>
          </cell>
        </row>
        <row r="926">
          <cell r="B926" t="str">
            <v>ATRTT Ø 12,2</v>
          </cell>
          <cell r="C926" t="str">
            <v>Foret ATRTT Ø 12,2 X101X151</v>
          </cell>
          <cell r="D926">
            <v>12.68</v>
          </cell>
          <cell r="F926">
            <v>929</v>
          </cell>
        </row>
        <row r="927">
          <cell r="B927" t="str">
            <v>8CC736</v>
          </cell>
          <cell r="C927" t="str">
            <v>DH452072 (foret carbure Ø7,2mm)</v>
          </cell>
          <cell r="D927">
            <v>32.22</v>
          </cell>
          <cell r="F927">
            <v>930</v>
          </cell>
        </row>
        <row r="928">
          <cell r="B928"/>
          <cell r="C928" t="str">
            <v>Brosse 85 NA Ø 195(.750) 80SC</v>
          </cell>
          <cell r="D928">
            <v>16.29</v>
          </cell>
          <cell r="F928">
            <v>931</v>
          </cell>
        </row>
        <row r="929">
          <cell r="B929"/>
          <cell r="C929" t="str">
            <v>DH452140 (foret carbure Ø14mm)</v>
          </cell>
          <cell r="D929">
            <v>75.98</v>
          </cell>
          <cell r="F929">
            <v>932</v>
          </cell>
        </row>
        <row r="930">
          <cell r="B930"/>
          <cell r="C930" t="str">
            <v>DH452065 (foret carbure Ø6,5mm)</v>
          </cell>
          <cell r="D930">
            <v>32.22</v>
          </cell>
          <cell r="F930">
            <v>933</v>
          </cell>
        </row>
        <row r="931">
          <cell r="B931"/>
          <cell r="C931" t="str">
            <v>brosse nylon pinceau Ø80mm (finition face)</v>
          </cell>
          <cell r="D931">
            <v>0</v>
          </cell>
          <cell r="F931">
            <v>934</v>
          </cell>
        </row>
        <row r="932">
          <cell r="B932" t="str">
            <v>5733857</v>
          </cell>
          <cell r="C932" t="str">
            <v>LAG 151.32-32S-30</v>
          </cell>
          <cell r="D932">
            <v>292</v>
          </cell>
          <cell r="F932">
            <v>935</v>
          </cell>
        </row>
        <row r="933">
          <cell r="B933"/>
          <cell r="C933" t="str">
            <v>L10P-0200.1.02 TH35</v>
          </cell>
          <cell r="D933">
            <v>14.98</v>
          </cell>
          <cell r="F933">
            <v>939</v>
          </cell>
        </row>
        <row r="934">
          <cell r="B934"/>
          <cell r="C934" t="str">
            <v xml:space="preserve">LB10P-0012.00S  Porte-outil </v>
          </cell>
          <cell r="D934">
            <v>168.48</v>
          </cell>
          <cell r="F934">
            <v>940</v>
          </cell>
        </row>
        <row r="935">
          <cell r="B935"/>
          <cell r="C935" t="str">
            <v>Foret 3/4 Ø14 X 290 Forme G / SA-0002 Attachement Weldon ZH25-22   Ø25X56  Type 110</v>
          </cell>
          <cell r="D935">
            <v>101.7</v>
          </cell>
          <cell r="F935">
            <v>941</v>
          </cell>
        </row>
        <row r="936">
          <cell r="B936"/>
          <cell r="C936" t="str">
            <v>Ecouvillon IBU 15X100X300 fil acier 0,15</v>
          </cell>
          <cell r="D936">
            <v>7.12</v>
          </cell>
          <cell r="F936">
            <v>942</v>
          </cell>
        </row>
        <row r="937">
          <cell r="B937"/>
          <cell r="C937" t="str">
            <v>DH408150 (foret carbure Ø15)</v>
          </cell>
          <cell r="D937">
            <v>0</v>
          </cell>
          <cell r="F937">
            <v>944</v>
          </cell>
        </row>
        <row r="938">
          <cell r="B938" t="str">
            <v>DH451119</v>
          </cell>
          <cell r="C938" t="str">
            <v>DH451119 (foret Ø11,9 court)</v>
          </cell>
          <cell r="D938">
            <v>50.71</v>
          </cell>
          <cell r="F938">
            <v>945</v>
          </cell>
        </row>
        <row r="939">
          <cell r="B939" t="str">
            <v xml:space="preserve">SEME71100E </v>
          </cell>
          <cell r="C939" t="str">
            <v>SEME71100E (fraise Ø10)</v>
          </cell>
          <cell r="D939">
            <v>44.116799999999998</v>
          </cell>
          <cell r="F939">
            <v>946</v>
          </cell>
        </row>
        <row r="940">
          <cell r="B940" t="str">
            <v>SEME71080E</v>
          </cell>
          <cell r="C940" t="str">
            <v>SEME71080E (fraise Ø8)</v>
          </cell>
          <cell r="D940">
            <v>29.808</v>
          </cell>
          <cell r="F940">
            <v>947</v>
          </cell>
        </row>
        <row r="941">
          <cell r="B941" t="str">
            <v>DLGP195074</v>
          </cell>
          <cell r="C941" t="str">
            <v>DLGP195074 (foret hss Ø7,4)</v>
          </cell>
          <cell r="D941">
            <v>2.6</v>
          </cell>
          <cell r="F941">
            <v>948</v>
          </cell>
        </row>
        <row r="942">
          <cell r="B942">
            <v>48030161</v>
          </cell>
          <cell r="C942" t="str">
            <v>48030161 (taraud à déformer M8x1,25)</v>
          </cell>
          <cell r="D942">
            <v>42.76</v>
          </cell>
          <cell r="F942">
            <v>949</v>
          </cell>
        </row>
        <row r="943">
          <cell r="B943" t="str">
            <v>ATRTT Ø 2,5</v>
          </cell>
          <cell r="C943" t="str">
            <v>Foret  ATRTT CYL COURT HSS BLANC Ø 2.5 X 30 X 57</v>
          </cell>
          <cell r="D943">
            <v>1.04</v>
          </cell>
          <cell r="F943">
            <v>950</v>
          </cell>
        </row>
        <row r="944">
          <cell r="B944"/>
          <cell r="C944" t="str">
            <v xml:space="preserve">Poubelle ronde + couvercle </v>
          </cell>
          <cell r="D944"/>
          <cell r="F944">
            <v>951</v>
          </cell>
        </row>
        <row r="945">
          <cell r="B945" t="str">
            <v>173697</v>
          </cell>
          <cell r="C945" t="str">
            <v>Embout DA1250M-GM-PR1535  (plaq Ø 12,5)</v>
          </cell>
          <cell r="D945">
            <v>48.93</v>
          </cell>
          <cell r="F945">
            <v>952</v>
          </cell>
        </row>
        <row r="946">
          <cell r="B946" t="str">
            <v>01-2022-020</v>
          </cell>
          <cell r="C946" t="str">
            <v>Foret 3/4 Ø 20 Lg 320mm/ZH25-31                                  Weldon 25X56/Simple  guidage monobloc equipe</v>
          </cell>
          <cell r="D946"/>
          <cell r="F946">
            <v>955</v>
          </cell>
        </row>
        <row r="947">
          <cell r="B947" t="str">
            <v>22-0600-830</v>
          </cell>
          <cell r="C947" t="str">
            <v>Vis  pour plaquettes</v>
          </cell>
          <cell r="D947">
            <v>1.7</v>
          </cell>
          <cell r="F947">
            <v>956</v>
          </cell>
        </row>
        <row r="948">
          <cell r="B948" t="str">
            <v>22-0610-840</v>
          </cell>
          <cell r="C948" t="str">
            <v>Vis pour patins</v>
          </cell>
          <cell r="D948">
            <v>1.2</v>
          </cell>
          <cell r="F948">
            <v>957</v>
          </cell>
        </row>
        <row r="949">
          <cell r="B949"/>
          <cell r="C949" t="str">
            <v>R222  50 X 25000 mm  P60 (norton)</v>
          </cell>
          <cell r="D949">
            <v>66.605999999999995</v>
          </cell>
          <cell r="F949">
            <v>958</v>
          </cell>
        </row>
        <row r="950">
          <cell r="B950" t="str">
            <v>DH406130</v>
          </cell>
          <cell r="C950" t="str">
            <v>DH406130  foret Ø13 à trou d'huile</v>
          </cell>
          <cell r="D950">
            <v>65.510000000000005</v>
          </cell>
          <cell r="F950">
            <v>959</v>
          </cell>
        </row>
        <row r="951">
          <cell r="B951" t="str">
            <v>DLGP195080</v>
          </cell>
          <cell r="C951" t="str">
            <v>DLGP195080  Foret HSS-E DIN338 Gold-P 8x75x117 PROMO</v>
          </cell>
          <cell r="D951">
            <v>3.3</v>
          </cell>
          <cell r="F951">
            <v>960</v>
          </cell>
        </row>
        <row r="952">
          <cell r="B952" t="str">
            <v xml:space="preserve">Poinçons </v>
          </cell>
          <cell r="C952" t="str">
            <v xml:space="preserve">Poinçons 6150-12H   </v>
          </cell>
          <cell r="D952">
            <v>148</v>
          </cell>
          <cell r="F952">
            <v>961</v>
          </cell>
        </row>
        <row r="953">
          <cell r="B953" t="str">
            <v>48295169</v>
          </cell>
          <cell r="C953" t="str">
            <v>Taraud M10     OSG M 10x1,5 S-OIL-LT-XPF 6HX L200</v>
          </cell>
          <cell r="D953">
            <v>124.78</v>
          </cell>
          <cell r="F953">
            <v>962</v>
          </cell>
        </row>
        <row r="954">
          <cell r="B954">
            <v>7006136</v>
          </cell>
          <cell r="C954" t="str">
            <v>SR114-018-L2.50  (vis fraise 3 tailles Ø125)</v>
          </cell>
          <cell r="D954">
            <v>2.66</v>
          </cell>
          <cell r="F954">
            <v>963</v>
          </cell>
        </row>
        <row r="955">
          <cell r="B955" t="str">
            <v xml:space="preserve">DH452092 </v>
          </cell>
          <cell r="C955" t="str">
            <v>DH452092  (foret carbure Ø9,2)</v>
          </cell>
          <cell r="D955">
            <v>0</v>
          </cell>
          <cell r="F955">
            <v>964</v>
          </cell>
        </row>
        <row r="956">
          <cell r="B956" t="str">
            <v>173465</v>
          </cell>
          <cell r="C956" t="str">
            <v>SF16-DRA130M-3  (foret Ø13x3D)</v>
          </cell>
          <cell r="D956">
            <v>132.26</v>
          </cell>
          <cell r="F956">
            <v>965</v>
          </cell>
        </row>
        <row r="957">
          <cell r="B957" t="str">
            <v>230148</v>
          </cell>
          <cell r="C957" t="str">
            <v xml:space="preserve">4QFRM100-220-10-R05-H  </v>
          </cell>
          <cell r="D957">
            <v>53.65</v>
          </cell>
          <cell r="F957">
            <v>966</v>
          </cell>
        </row>
        <row r="958">
          <cell r="B958"/>
          <cell r="C958" t="str">
            <v>16NR 1,5 ISO CP 500</v>
          </cell>
          <cell r="D958">
            <v>0</v>
          </cell>
          <cell r="F958">
            <v>967</v>
          </cell>
        </row>
        <row r="959">
          <cell r="B959" t="str">
            <v>DH408085</v>
          </cell>
          <cell r="C959" t="str">
            <v>DH408085 (foret carbure Ø8,50)</v>
          </cell>
          <cell r="D959">
            <v>36.19</v>
          </cell>
          <cell r="F959">
            <v>968</v>
          </cell>
        </row>
        <row r="960">
          <cell r="B960">
            <v>7004916</v>
          </cell>
          <cell r="C960" t="str">
            <v>SR11800745 (vis pour fraise à surfacer Ø63)</v>
          </cell>
          <cell r="D960">
            <v>0.81</v>
          </cell>
          <cell r="F960">
            <v>969</v>
          </cell>
        </row>
        <row r="961">
          <cell r="B961" t="str">
            <v>3329224</v>
          </cell>
          <cell r="C961" t="str">
            <v>MM GRIT22K425-020-4T8 IC908</v>
          </cell>
          <cell r="D961">
            <v>29.58</v>
          </cell>
          <cell r="F961">
            <v>970</v>
          </cell>
        </row>
        <row r="962">
          <cell r="B962"/>
          <cell r="C962" t="str">
            <v>WALTER E2356312  (taraud UNF 3/8-24)</v>
          </cell>
          <cell r="D962">
            <v>91.8</v>
          </cell>
          <cell r="F962">
            <v>971</v>
          </cell>
        </row>
        <row r="963">
          <cell r="B963"/>
          <cell r="C963" t="str">
            <v xml:space="preserve">XCNT-130408-EN-CTC1425 </v>
          </cell>
          <cell r="D963">
            <v>23.97</v>
          </cell>
          <cell r="F963">
            <v>975</v>
          </cell>
        </row>
        <row r="964">
          <cell r="B964"/>
          <cell r="C964" t="str">
            <v>MAPAL OA22RLO-HU615  (plaquette de planage)                          ou  OA-22RLON-DBP-u-AP</v>
          </cell>
          <cell r="D964"/>
          <cell r="F964">
            <v>976</v>
          </cell>
        </row>
        <row r="965">
          <cell r="B965"/>
          <cell r="C965" t="str">
            <v>SPCN-1203-7006-IS80</v>
          </cell>
          <cell r="D965"/>
          <cell r="F965">
            <v>977</v>
          </cell>
        </row>
        <row r="966">
          <cell r="B966">
            <v>5606053</v>
          </cell>
          <cell r="C966" t="str">
            <v>ONMU 050505-TN IC5100</v>
          </cell>
          <cell r="D966">
            <v>11.19</v>
          </cell>
          <cell r="F966">
            <v>978</v>
          </cell>
        </row>
        <row r="967">
          <cell r="B967">
            <v>5606489</v>
          </cell>
          <cell r="C967" t="str">
            <v>ONHU 0505AN-8R-W IC810</v>
          </cell>
          <cell r="D967">
            <v>14.88</v>
          </cell>
          <cell r="F967">
            <v>979</v>
          </cell>
        </row>
        <row r="968">
          <cell r="B968" t="str">
            <v>??</v>
          </cell>
          <cell r="C968" t="str">
            <v>foret special suivant plan Ø25 (ref: 131208B )</v>
          </cell>
          <cell r="D968"/>
          <cell r="F968">
            <v>980</v>
          </cell>
        </row>
        <row r="969">
          <cell r="B969"/>
          <cell r="C969" t="str">
            <v>fraise à lamer avec pilote Ø9,52                                                                                   ref : 131208B (piloteØ9,52)</v>
          </cell>
          <cell r="D969"/>
          <cell r="F969">
            <v>981</v>
          </cell>
        </row>
        <row r="970">
          <cell r="B970"/>
          <cell r="C970" t="str">
            <v xml:space="preserve">fraise à lamer avec pilote Ø24,8                                             ref : 131207-1 (fraiseØ24,8)                                               </v>
          </cell>
          <cell r="D970"/>
          <cell r="F970">
            <v>982</v>
          </cell>
        </row>
        <row r="971">
          <cell r="B971"/>
          <cell r="C971" t="str">
            <v>EC06A16-4C06R0,4 IC900                                                                       finition rainures 6mm      (fraise Ø6mm rayon 0,4)  +              Afut : reccoupe lg 52mm + dégagement Ø5,9 sur lg 27mm</v>
          </cell>
          <cell r="D971">
            <v>10</v>
          </cell>
          <cell r="F971" t="str">
            <v>316A</v>
          </cell>
        </row>
        <row r="972">
          <cell r="B972"/>
          <cell r="C972" t="str">
            <v>EFF-S4-06-030/20C06R1.0M-IC903                                                                     ébauche rainures 6mm      (fraise grande avance)   +                       afut : reccoupe lg 52mm + dégagement Ø5,9 sur lg 27mm</v>
          </cell>
          <cell r="D972">
            <v>10</v>
          </cell>
          <cell r="F972" t="str">
            <v>609A</v>
          </cell>
        </row>
        <row r="973">
          <cell r="B973" t="str">
            <v xml:space="preserve"> Affûtage</v>
          </cell>
          <cell r="C973" t="str">
            <v xml:space="preserve">G9528035 (fraise Ø3,5)                                                                        (fraise Ø3,5 affuté à 3,3 avec rayon 0,8) </v>
          </cell>
          <cell r="D973">
            <v>15</v>
          </cell>
          <cell r="F973" t="str">
            <v>714A</v>
          </cell>
        </row>
        <row r="974">
          <cell r="B974" t="str">
            <v>PFRHEMIS06</v>
          </cell>
          <cell r="C974" t="str">
            <v xml:space="preserve">Foret carbure Ø 6 + revêtement </v>
          </cell>
          <cell r="D974">
            <v>16.88</v>
          </cell>
          <cell r="F974" t="str">
            <v>131AR</v>
          </cell>
        </row>
        <row r="975">
          <cell r="B975" t="str">
            <v xml:space="preserve"> </v>
          </cell>
          <cell r="C975" t="str">
            <v xml:space="preserve">Affûtage Foret Ø 11,8 YG  5xD    DH452118   </v>
          </cell>
          <cell r="D975">
            <v>0</v>
          </cell>
          <cell r="F975" t="str">
            <v>148A</v>
          </cell>
        </row>
        <row r="976">
          <cell r="B976"/>
          <cell r="C976" t="str">
            <v>Affûtage foret Ø 13,5   Carbure  DH452135</v>
          </cell>
          <cell r="D976">
            <v>0</v>
          </cell>
          <cell r="F976" t="str">
            <v>150A</v>
          </cell>
        </row>
        <row r="977">
          <cell r="B977"/>
          <cell r="C977" t="str">
            <v xml:space="preserve">Affûtage Foret Ø 15    DH452150 </v>
          </cell>
          <cell r="D977">
            <v>0</v>
          </cell>
          <cell r="F977" t="str">
            <v>152A</v>
          </cell>
        </row>
        <row r="978">
          <cell r="B978"/>
          <cell r="C978" t="str">
            <v>DQ306080  (foret à pointer Ø8mm)</v>
          </cell>
          <cell r="D978">
            <v>0</v>
          </cell>
          <cell r="F978" t="str">
            <v>189A</v>
          </cell>
        </row>
        <row r="979">
          <cell r="B979" t="str">
            <v xml:space="preserve">G8A39100   </v>
          </cell>
          <cell r="C979" t="str">
            <v>G8A39100  Fraise X5070 6dts Blue 10(R1)X10X10(30)X70</v>
          </cell>
          <cell r="D979">
            <v>15</v>
          </cell>
          <cell r="F979" t="str">
            <v xml:space="preserve">218AR (R1) </v>
          </cell>
        </row>
        <row r="980">
          <cell r="B980"/>
          <cell r="C980" t="str">
            <v>G8D63100-6F    (fraise finition  Ø 10) 
Sans revêtement</v>
          </cell>
          <cell r="D980">
            <v>15</v>
          </cell>
          <cell r="F980" t="str">
            <v>221AR 
 (ch 0,05)</v>
          </cell>
        </row>
        <row r="981">
          <cell r="B981" t="str">
            <v xml:space="preserve"> </v>
          </cell>
          <cell r="C981" t="str">
            <v>SEME0110010075E   Fraise 4G 4dts TiAlN 10(R1)X10X25X75</v>
          </cell>
          <cell r="D981">
            <v>15</v>
          </cell>
          <cell r="F981" t="str">
            <v>234AR</v>
          </cell>
        </row>
        <row r="982">
          <cell r="B982" t="str">
            <v>Voir plan</v>
          </cell>
          <cell r="C982" t="str">
            <v>fraise Ø12  affûtage d'1 chanfrein à 30° sur les dents + revêtement  (MK-FR 30030170 )</v>
          </cell>
          <cell r="D982">
            <v>20</v>
          </cell>
          <cell r="F982" t="str">
            <v>301A</v>
          </cell>
        </row>
        <row r="983">
          <cell r="B983" t="str">
            <v xml:space="preserve">DSS-0010-2820-AC45    </v>
          </cell>
          <cell r="C983" t="str">
            <v xml:space="preserve">DSS-0010-2820-AC45    </v>
          </cell>
          <cell r="D983">
            <v>15</v>
          </cell>
          <cell r="F983" t="str">
            <v>302AR</v>
          </cell>
        </row>
        <row r="984">
          <cell r="B984"/>
          <cell r="C984" t="str">
            <v xml:space="preserve">Fraise  Ø4  avant trou Ø4,5    </v>
          </cell>
          <cell r="D984">
            <v>0</v>
          </cell>
          <cell r="F984" t="str">
            <v>315A</v>
          </cell>
        </row>
        <row r="985">
          <cell r="B985"/>
          <cell r="C985" t="str">
            <v xml:space="preserve">STGD-20000-0320-23-IC08  Foret ¾ spécial Ø20 - LT 320 - Non revêtu Attach. WELDON Ø25x56 </v>
          </cell>
          <cell r="D985">
            <v>0</v>
          </cell>
          <cell r="F985" t="str">
            <v>337 ou 844</v>
          </cell>
        </row>
        <row r="986">
          <cell r="B986" t="str">
            <v>5751010</v>
          </cell>
          <cell r="C986" t="str">
            <v xml:space="preserve">ecouvillon fil  acier Ø10x80x300mm  fil acier 0,15 </v>
          </cell>
          <cell r="D986">
            <v>10.66</v>
          </cell>
          <cell r="F986" t="str">
            <v>464 DM</v>
          </cell>
        </row>
        <row r="987">
          <cell r="B987" t="str">
            <v>11280441/36353880</v>
          </cell>
          <cell r="C987" t="str">
            <v xml:space="preserve">Brosse ecouvillon fil  acier Ø10x100 fil acier 0,15 </v>
          </cell>
          <cell r="D987">
            <v>6.82</v>
          </cell>
          <cell r="F987" t="str">
            <v>464 J</v>
          </cell>
        </row>
        <row r="988">
          <cell r="B988">
            <v>57151010</v>
          </cell>
          <cell r="C988" t="str">
            <v xml:space="preserve">brosse écouvillon Ø25x100x300 fil acier 0,15       </v>
          </cell>
          <cell r="D988">
            <v>10.66</v>
          </cell>
          <cell r="F988" t="str">
            <v>465 DM</v>
          </cell>
        </row>
        <row r="989">
          <cell r="B989" t="str">
            <v xml:space="preserve">11280190 / 36353848 </v>
          </cell>
          <cell r="C989" t="str">
            <v xml:space="preserve">Brosse TUBE SN FILET. FIL ACI. IBU 25100 ST 0,15 </v>
          </cell>
          <cell r="D989">
            <v>5.64</v>
          </cell>
          <cell r="F989" t="str">
            <v>465 J</v>
          </cell>
        </row>
        <row r="990">
          <cell r="B990"/>
          <cell r="C990" t="str">
            <v>BC-1- GR 320  SC  brosse flex hone   (Ø25,4)</v>
          </cell>
          <cell r="D990">
            <v>68.930000000000007</v>
          </cell>
          <cell r="F990" t="str">
            <v>466 DM</v>
          </cell>
        </row>
        <row r="991">
          <cell r="B991"/>
          <cell r="C991" t="str">
            <v>BC-3/4 GR 320 SC   brosse flex hone  (Ø19)</v>
          </cell>
          <cell r="D991">
            <v>64.62</v>
          </cell>
          <cell r="F991" t="str">
            <v>467 DM</v>
          </cell>
        </row>
        <row r="992">
          <cell r="B992"/>
          <cell r="C992" t="str">
            <v>BC-7/8- GR 320 SC   brosse flex hone  (Ø22)</v>
          </cell>
          <cell r="D992">
            <v>65.239999999999995</v>
          </cell>
          <cell r="F992" t="str">
            <v>468 DM</v>
          </cell>
        </row>
        <row r="993">
          <cell r="B993"/>
          <cell r="C993" t="str">
            <v>Brosse pinceau D.28 X FIL ABRASIF Grain 120</v>
          </cell>
          <cell r="D993">
            <v>22.335000000000001</v>
          </cell>
          <cell r="F993" t="str">
            <v>469J</v>
          </cell>
        </row>
        <row r="994">
          <cell r="B994" t="str">
            <v>PFRHEMIS06</v>
          </cell>
          <cell r="C994" t="str">
            <v xml:space="preserve">Foret carbure  Ø6,2 </v>
          </cell>
          <cell r="D994">
            <v>16.88</v>
          </cell>
          <cell r="F994" t="str">
            <v>475AR</v>
          </cell>
        </row>
        <row r="995">
          <cell r="B995"/>
          <cell r="C995" t="str">
            <v>628-0400.00 AS45  Rayon 0,8</v>
          </cell>
          <cell r="D995">
            <v>30</v>
          </cell>
          <cell r="F995" t="str">
            <v>491AR 0,8</v>
          </cell>
        </row>
        <row r="996">
          <cell r="B996"/>
          <cell r="C996" t="str">
            <v>628-0400.00 AS45  Rayon 1,6</v>
          </cell>
          <cell r="D996">
            <v>30</v>
          </cell>
          <cell r="F996" t="str">
            <v>491AR 1,6</v>
          </cell>
        </row>
        <row r="997">
          <cell r="B997"/>
          <cell r="C997" t="str">
            <v>Affûtage foret Ø 20  ATNNO Ø 20 (8D)</v>
          </cell>
          <cell r="D997">
            <v>0</v>
          </cell>
          <cell r="F997" t="str">
            <v>493A</v>
          </cell>
        </row>
        <row r="998">
          <cell r="B998"/>
          <cell r="C998" t="str">
            <v xml:space="preserve">Foret  Ø17x100  ATNNO </v>
          </cell>
          <cell r="D998">
            <v>133.61000000000001</v>
          </cell>
          <cell r="F998" t="str">
            <v>495+495A</v>
          </cell>
        </row>
        <row r="999">
          <cell r="B999"/>
          <cell r="C999" t="str">
            <v xml:space="preserve">Affûtage  Foret  Ø17x100  ATNNO </v>
          </cell>
          <cell r="D999">
            <v>0</v>
          </cell>
          <cell r="F999" t="str">
            <v>495A</v>
          </cell>
        </row>
        <row r="1000">
          <cell r="B1000"/>
          <cell r="C1000" t="str">
            <v xml:space="preserve">85 NA 406  grain 80   brosse abrasive nylon  Ø10,2                                     </v>
          </cell>
          <cell r="D1000">
            <v>5.19</v>
          </cell>
          <cell r="F1000" t="str">
            <v>554 DM</v>
          </cell>
        </row>
        <row r="1001">
          <cell r="B1001"/>
          <cell r="C1001" t="str">
            <v xml:space="preserve">T37561      Affutâge fraises spéciales   Ø 6,5   + revêtement       suivant plan            </v>
          </cell>
          <cell r="D1001">
            <v>15.6</v>
          </cell>
          <cell r="F1001" t="str">
            <v>559A</v>
          </cell>
        </row>
        <row r="1002">
          <cell r="B1002">
            <v>57151766</v>
          </cell>
          <cell r="C1002" t="str">
            <v xml:space="preserve">85  - NA - 500 AO    brosse nylon Ø12  </v>
          </cell>
          <cell r="D1002">
            <v>5.33</v>
          </cell>
          <cell r="F1002" t="str">
            <v>592D</v>
          </cell>
        </row>
        <row r="1003">
          <cell r="B1003"/>
          <cell r="C1003" t="str">
            <v>BC 5/8 - 400 AO brosse flexhone</v>
          </cell>
          <cell r="D1003">
            <v>72.3</v>
          </cell>
          <cell r="F1003" t="str">
            <v>593 DM</v>
          </cell>
        </row>
        <row r="1004">
          <cell r="B1004"/>
          <cell r="C1004" t="str">
            <v>foret de formes étagès (Ø12,5x14,63x18,53)                (suiv plan)</v>
          </cell>
          <cell r="D1004">
            <v>75</v>
          </cell>
          <cell r="F1004" t="str">
            <v>594A</v>
          </cell>
        </row>
        <row r="1005">
          <cell r="B1005"/>
          <cell r="C1005" t="str">
            <v>fraise spéciale Ø12 à 60°                                                 (suivant plan)</v>
          </cell>
          <cell r="D1005">
            <v>30</v>
          </cell>
          <cell r="F1005" t="str">
            <v>595A</v>
          </cell>
        </row>
        <row r="1006">
          <cell r="B1006"/>
          <cell r="C1006" t="str">
            <v>outil spécial avec rayon et chanfrein entrée Ø16,039  (Suivant plan)</v>
          </cell>
          <cell r="D1006">
            <v>98</v>
          </cell>
          <cell r="F1006" t="str">
            <v>596A</v>
          </cell>
        </row>
        <row r="1007">
          <cell r="B1007" t="str">
            <v>PFOR3/4040</v>
          </cell>
          <cell r="C1007" t="str">
            <v xml:space="preserve">AFF. FORET 3/4 - ø4  MM </v>
          </cell>
          <cell r="D1007">
            <v>6.9</v>
          </cell>
          <cell r="F1007" t="str">
            <v>612A</v>
          </cell>
        </row>
        <row r="1008">
          <cell r="B1008"/>
          <cell r="C1008" t="str">
            <v>KSEM 2600 HPGM -KCPM45  (plaq foret kENMETAL Ø26mm)</v>
          </cell>
          <cell r="D1008">
            <v>167.45</v>
          </cell>
          <cell r="F1008" t="str">
            <v>629 Jallut</v>
          </cell>
        </row>
        <row r="1009">
          <cell r="B1009"/>
          <cell r="C1009" t="str">
            <v>628-PL61-62-AS45  (plaq HORN réaffutée pour chanfrein à15° )</v>
          </cell>
          <cell r="D1009">
            <v>0</v>
          </cell>
          <cell r="F1009" t="str">
            <v>630A</v>
          </cell>
        </row>
        <row r="1010">
          <cell r="B1010"/>
          <cell r="C1010" t="str">
            <v xml:space="preserve">628-4545-20-AS45 </v>
          </cell>
          <cell r="D1010">
            <v>0</v>
          </cell>
          <cell r="F1010" t="str">
            <v>689A</v>
          </cell>
        </row>
        <row r="1011">
          <cell r="B1011" t="str">
            <v>DH452130</v>
          </cell>
          <cell r="C1011" t="str">
            <v>Affutage foret carbure Ø13</v>
          </cell>
          <cell r="D1011">
            <v>18</v>
          </cell>
          <cell r="F1011" t="str">
            <v>702A</v>
          </cell>
        </row>
        <row r="1012">
          <cell r="B1012"/>
          <cell r="C1012" t="str">
            <v xml:space="preserve">outil de gorge 3,3 avec rayons 0,8 </v>
          </cell>
          <cell r="D1012">
            <v>45</v>
          </cell>
          <cell r="F1012" t="str">
            <v>710A</v>
          </cell>
        </row>
        <row r="1013">
          <cell r="B1013"/>
          <cell r="C1013" t="str">
            <v xml:space="preserve">outil de gorge 3,3 avec rayons 0,8 </v>
          </cell>
          <cell r="D1013">
            <v>75</v>
          </cell>
          <cell r="F1013" t="str">
            <v>710AR</v>
          </cell>
        </row>
        <row r="1014">
          <cell r="B1014"/>
          <cell r="C1014" t="str">
            <v>foret forme Ø17,09x14,09</v>
          </cell>
          <cell r="D1014">
            <v>75</v>
          </cell>
          <cell r="F1014" t="str">
            <v>711 AR</v>
          </cell>
        </row>
        <row r="1015">
          <cell r="B1015"/>
          <cell r="C1015" t="str">
            <v>Affûtage  Fraise speciale Ø 19 avec rayon 3mm 4 dents + revêtement</v>
          </cell>
          <cell r="D1015">
            <v>45</v>
          </cell>
          <cell r="F1015" t="str">
            <v>716A</v>
          </cell>
        </row>
        <row r="1016">
          <cell r="B1016"/>
          <cell r="C1016" t="str">
            <v>Fraise gorge R 2,0 Ø 10</v>
          </cell>
          <cell r="D1016">
            <v>30</v>
          </cell>
          <cell r="F1016" t="str">
            <v>747A</v>
          </cell>
        </row>
        <row r="1017">
          <cell r="B1017"/>
          <cell r="C1017" t="str">
            <v xml:space="preserve">613-PL61.62 TI25  Plaquette de gorge  </v>
          </cell>
          <cell r="D1017">
            <v>30</v>
          </cell>
          <cell r="F1017" t="str">
            <v>750A</v>
          </cell>
        </row>
        <row r="1018">
          <cell r="B1018"/>
          <cell r="C1018" t="str">
            <v>Affûtage des rayons 0,30 sur les dents + revêtement  (Fraise Ø 20  4 dents  - E5453200)</v>
          </cell>
          <cell r="D1018">
            <v>35</v>
          </cell>
          <cell r="F1018" t="str">
            <v>752A</v>
          </cell>
        </row>
        <row r="1019">
          <cell r="B1019"/>
          <cell r="C1019" t="str">
            <v>Affûtage  Fraise Ø 12 3 dents  affûtée à 40°  (2x20°)</v>
          </cell>
          <cell r="D1019">
            <v>15</v>
          </cell>
          <cell r="F1019" t="str">
            <v>753A</v>
          </cell>
        </row>
        <row r="1020">
          <cell r="B1020" t="str">
            <v>Voir plan</v>
          </cell>
          <cell r="C1020" t="str">
            <v xml:space="preserve">Affûtage  Fraise spéciale Ø 20 à 90°    (ch taraud)  </v>
          </cell>
          <cell r="D1020">
            <v>35</v>
          </cell>
          <cell r="F1020" t="str">
            <v>754A</v>
          </cell>
        </row>
        <row r="1021">
          <cell r="B1021"/>
          <cell r="C1021" t="str">
            <v>fraise de forme Ø20 C   (suivant plan)  
avant taraudage 1''1/16-12</v>
          </cell>
          <cell r="D1021">
            <v>75</v>
          </cell>
          <cell r="F1021" t="str">
            <v>756A</v>
          </cell>
        </row>
        <row r="1022">
          <cell r="B1022"/>
          <cell r="C1022" t="str">
            <v>fraise de forme Ø20 D (suivant plan)                                avant  taraudage 7/8-14</v>
          </cell>
          <cell r="D1022">
            <v>75</v>
          </cell>
          <cell r="F1022" t="str">
            <v>757A</v>
          </cell>
        </row>
        <row r="1023">
          <cell r="B1023"/>
          <cell r="C1023" t="str">
            <v>fraise de forme Ø20 E (suivant plan)                                  avant  taraudage 1''3/16-12</v>
          </cell>
          <cell r="D1023">
            <v>75</v>
          </cell>
          <cell r="F1023" t="str">
            <v>758A</v>
          </cell>
        </row>
        <row r="1024">
          <cell r="B1024" t="str">
            <v>DH406150</v>
          </cell>
          <cell r="C1024" t="str">
            <v>DH406150  Foret Ø 15  3XD  Affûtage + revêtement</v>
          </cell>
          <cell r="D1024">
            <v>18</v>
          </cell>
          <cell r="F1024" t="str">
            <v>765AR</v>
          </cell>
        </row>
        <row r="1025">
          <cell r="B1025"/>
          <cell r="C1025" t="str">
            <v>Ecouvillon fil  acier Ø6mm fil 0,15)</v>
          </cell>
          <cell r="D1025">
            <v>9</v>
          </cell>
          <cell r="F1025" t="str">
            <v>770 DM</v>
          </cell>
        </row>
        <row r="1026">
          <cell r="B1026"/>
          <cell r="C1026" t="str">
            <v>Fraise spéciale Ø16mm affutée à 80° + rayon (dégagement)</v>
          </cell>
          <cell r="D1026">
            <v>45</v>
          </cell>
          <cell r="F1026" t="str">
            <v>780AR</v>
          </cell>
        </row>
        <row r="1027">
          <cell r="B1027" t="str">
            <v xml:space="preserve">Alésoir </v>
          </cell>
          <cell r="C1027" t="str">
            <v>Alésoir cabure Ø 13,32</v>
          </cell>
          <cell r="D1027">
            <v>0</v>
          </cell>
          <cell r="F1027" t="str">
            <v>782A</v>
          </cell>
        </row>
        <row r="1028">
          <cell r="B1028">
            <v>57164047</v>
          </cell>
          <cell r="C1028" t="str">
            <v>goupillon Ø 25   100x300 mm  acier</v>
          </cell>
          <cell r="D1028">
            <v>10.050000000000001</v>
          </cell>
          <cell r="F1028" t="str">
            <v>798 DM</v>
          </cell>
        </row>
        <row r="1029">
          <cell r="B1029">
            <v>57164045</v>
          </cell>
          <cell r="C1029" t="str">
            <v xml:space="preserve">Goupillon fil acier    Ø 16   fil acier  </v>
          </cell>
          <cell r="D1029">
            <v>9</v>
          </cell>
          <cell r="F1029" t="str">
            <v>799 DM</v>
          </cell>
        </row>
        <row r="1030">
          <cell r="B1030"/>
          <cell r="C1030" t="str">
            <v>fraise à chanfrein Ø12x60° 3 dents</v>
          </cell>
          <cell r="D1030">
            <v>8</v>
          </cell>
          <cell r="F1030" t="str">
            <v>825A</v>
          </cell>
        </row>
        <row r="1031">
          <cell r="B1031">
            <v>57164046</v>
          </cell>
          <cell r="C1031" t="str">
            <v>Goupillon fil acier  Ø 20      acier</v>
          </cell>
          <cell r="D1031">
            <v>9.42</v>
          </cell>
          <cell r="F1031" t="str">
            <v>832 DM</v>
          </cell>
        </row>
        <row r="1032">
          <cell r="B1032"/>
          <cell r="C1032" t="str">
            <v xml:space="preserve">T37560     Affutâge fraises spéciales Ø 6,5  + revêtement   </v>
          </cell>
          <cell r="D1032">
            <v>0</v>
          </cell>
          <cell r="F1032" t="str">
            <v>866A</v>
          </cell>
        </row>
        <row r="1033">
          <cell r="B1033"/>
          <cell r="C1033" t="str">
            <v>Affutâge d'1 outil étagé spécial  avec revêtement ( forme clapet)  Voir plan</v>
          </cell>
          <cell r="D1033"/>
          <cell r="F1033" t="str">
            <v>872 AR</v>
          </cell>
        </row>
        <row r="1034">
          <cell r="B1034"/>
          <cell r="C1034" t="str">
            <v>Outil de chanfrein spécial 4 dents (ch. dessus/dessous)  suivant plan n° 883</v>
          </cell>
          <cell r="D1034"/>
          <cell r="F1034" t="str">
            <v>883 + 883A</v>
          </cell>
        </row>
        <row r="1035">
          <cell r="B1035"/>
          <cell r="C1035" t="str">
            <v>foret forme étagé Ø15,74x20</v>
          </cell>
          <cell r="D1035" t="str">
            <v>298€ ou 75 €</v>
          </cell>
          <cell r="F1035" t="str">
            <v>936 / 936A</v>
          </cell>
        </row>
        <row r="1036">
          <cell r="B1036"/>
          <cell r="C1036" t="str">
            <v>foret forme étagé Ø19,2 x 20,55</v>
          </cell>
          <cell r="D1036" t="str">
            <v>375€ ou 75 €</v>
          </cell>
          <cell r="F1036" t="str">
            <v>937 / 937A</v>
          </cell>
        </row>
        <row r="1037">
          <cell r="B1037"/>
          <cell r="C1037" t="str">
            <v>outil lamage spécial Ø34,1 4 dents 131190D</v>
          </cell>
          <cell r="D1037">
            <v>35</v>
          </cell>
          <cell r="F1037" t="str">
            <v>938A</v>
          </cell>
        </row>
        <row r="1038">
          <cell r="B1038"/>
          <cell r="C1038" t="str">
            <v>fraise spéciale Ø10mm affutée à 11° + rayon 1,5 (dégagement) suivant plan</v>
          </cell>
          <cell r="D1038"/>
          <cell r="F1038" t="str">
            <v>943 ou 943 A</v>
          </cell>
        </row>
        <row r="1039">
          <cell r="B1039"/>
          <cell r="C1039" t="str">
            <v>MM-GRIT-22K-4,25-0,2-4T8IC908 (affuter à 30°)</v>
          </cell>
          <cell r="D1039">
            <v>0</v>
          </cell>
          <cell r="F1039" t="str">
            <v>970A</v>
          </cell>
        </row>
        <row r="1040">
          <cell r="B1040"/>
          <cell r="C1040" t="str">
            <v xml:space="preserve">forets spécial suivant plan Ø13 avec chanfrein 45° </v>
          </cell>
          <cell r="D1040" t="str">
            <v>175€/35€</v>
          </cell>
          <cell r="F1040" t="str">
            <v>972/972A</v>
          </cell>
        </row>
        <row r="1041">
          <cell r="B1041"/>
          <cell r="C1041" t="str">
            <v>fraise spéciale Ø32   6 dents plaquettes brasées    (chanfreins arriere Ø44,15)</v>
          </cell>
          <cell r="D1041"/>
          <cell r="F1041" t="str">
            <v>973A</v>
          </cell>
        </row>
        <row r="1042">
          <cell r="B1042"/>
          <cell r="C1042" t="str">
            <v>réalisation de 2 forets Ø12x9,53 ch 15° (suivant plan)</v>
          </cell>
          <cell r="D1042" t="str">
            <v>145€/35€</v>
          </cell>
          <cell r="F1042" t="str">
            <v>974/974A</v>
          </cell>
        </row>
        <row r="1043">
          <cell r="B1043"/>
          <cell r="C1043" t="str">
            <v>foret fab special suivant plan Ø16 x 11,98                                   (pas d'affutage)</v>
          </cell>
          <cell r="D1043">
            <v>185</v>
          </cell>
          <cell r="F1043" t="str">
            <v>OBU1198</v>
          </cell>
        </row>
        <row r="1044">
          <cell r="B1044"/>
          <cell r="C1044" t="str">
            <v xml:space="preserve">foret spécial Ø8 xØ 5,5 (fabrication spécial suivant plan)  (pas d'affutage) </v>
          </cell>
          <cell r="D1044">
            <v>65</v>
          </cell>
          <cell r="F1044" t="str">
            <v>OBU550</v>
          </cell>
        </row>
        <row r="1045">
          <cell r="B1045"/>
          <cell r="C1045" t="str">
            <v xml:space="preserve">foret spécial Ø16mmX Ø9,5 (suivant plan)                                       (pas d'affutage) </v>
          </cell>
          <cell r="D1045">
            <v>215</v>
          </cell>
          <cell r="F1045" t="str">
            <v>OBU953</v>
          </cell>
        </row>
        <row r="1046">
          <cell r="B1046"/>
          <cell r="C1046" t="str">
            <v>MHS0600L030B BP15TF    Foret Ø 6 court</v>
          </cell>
          <cell r="D1046">
            <v>64.44</v>
          </cell>
          <cell r="F1046" t="str">
            <v>Test</v>
          </cell>
        </row>
        <row r="1047">
          <cell r="B1047" t="str">
            <v>173463</v>
          </cell>
          <cell r="C1047" t="str">
            <v>SF16-DRA125M-5D (foret Ø13x5D)</v>
          </cell>
          <cell r="D1047">
            <v>167</v>
          </cell>
          <cell r="F1047">
            <v>985</v>
          </cell>
        </row>
        <row r="1048">
          <cell r="B1048">
            <v>5603948</v>
          </cell>
          <cell r="C1048" t="str">
            <v xml:space="preserve">HM90 APCR 100304-PDFR-P-DP-IC928     </v>
          </cell>
          <cell r="D1048">
            <v>14.05</v>
          </cell>
          <cell r="F1048" t="str">
            <v>983</v>
          </cell>
        </row>
        <row r="1049">
          <cell r="B1049">
            <v>7080852</v>
          </cell>
          <cell r="C1049" t="str">
            <v>WNMG 06 04 08-PM 4335</v>
          </cell>
          <cell r="D1049">
            <v>7.78</v>
          </cell>
          <cell r="F1049" t="str">
            <v>984</v>
          </cell>
        </row>
        <row r="1050">
          <cell r="B1050"/>
          <cell r="C1050" t="str">
            <v>CCMT 09 T3 08-PM 4325</v>
          </cell>
          <cell r="D1050">
            <v>6.88</v>
          </cell>
          <cell r="F1050" t="str">
            <v>985</v>
          </cell>
        </row>
        <row r="1051">
          <cell r="B1051"/>
          <cell r="C1051" t="str">
            <v>SK40-1/10-90KPS10  Mandrin à pinces</v>
          </cell>
          <cell r="D1051"/>
          <cell r="F1051" t="str">
            <v>986</v>
          </cell>
        </row>
        <row r="1052">
          <cell r="B1052"/>
          <cell r="C1052" t="str">
            <v>KPS10 Ø 4  Pince étanche haute pression</v>
          </cell>
          <cell r="D1052" t="str">
            <v xml:space="preserve"> </v>
          </cell>
          <cell r="F1052" t="str">
            <v>987</v>
          </cell>
        </row>
        <row r="1053">
          <cell r="B1053"/>
          <cell r="C1053" t="str">
            <v>Support flottant XEBEC FH-ST12-SL10</v>
          </cell>
          <cell r="D1053">
            <v>320.32</v>
          </cell>
          <cell r="F1053" t="str">
            <v>988</v>
          </cell>
        </row>
        <row r="1054">
          <cell r="B1054" t="str">
            <v>DLGP195101</v>
          </cell>
          <cell r="C1054" t="str">
            <v>Foret Gold Ø10,1</v>
          </cell>
          <cell r="D1054">
            <v>6.8</v>
          </cell>
          <cell r="F1054" t="str">
            <v>989</v>
          </cell>
        </row>
        <row r="1055">
          <cell r="B1055" t="str">
            <v xml:space="preserve">EM836100   </v>
          </cell>
          <cell r="C1055" t="str">
            <v xml:space="preserve">EM836100  Fraise Ø10 YG </v>
          </cell>
          <cell r="D1055"/>
          <cell r="F1055" t="str">
            <v>990</v>
          </cell>
        </row>
        <row r="1056">
          <cell r="B1056" t="str">
            <v>DGN508040</v>
          </cell>
          <cell r="C1056" t="str">
            <v>DGN508040 (foret Ø4mm 5xD)</v>
          </cell>
          <cell r="D1056">
            <v>41.19</v>
          </cell>
          <cell r="F1056" t="str">
            <v>991</v>
          </cell>
        </row>
        <row r="1057">
          <cell r="B1057" t="str">
            <v>DH421040</v>
          </cell>
          <cell r="C1057" t="str">
            <v xml:space="preserve">DH421040 (foret Ø4mm 8XD)   (lg de coupe 40 mini)                                                                                                                </v>
          </cell>
          <cell r="D1057">
            <v>76.881600000000006</v>
          </cell>
          <cell r="F1057" t="str">
            <v>992</v>
          </cell>
        </row>
        <row r="1058">
          <cell r="B1058" t="str">
            <v>DGN508070</v>
          </cell>
          <cell r="C1058" t="str">
            <v xml:space="preserve">DGN508070   (foret Ø7mm 5XD) </v>
          </cell>
          <cell r="D1058">
            <v>45.51</v>
          </cell>
          <cell r="F1058" t="str">
            <v>993</v>
          </cell>
        </row>
        <row r="1059">
          <cell r="B1059" t="str">
            <v>DGN508065</v>
          </cell>
          <cell r="C1059" t="str">
            <v>DGN508065   (foret Ø6,5 5XD)</v>
          </cell>
          <cell r="D1059">
            <v>45.51</v>
          </cell>
          <cell r="F1059" t="str">
            <v>994</v>
          </cell>
        </row>
        <row r="1060">
          <cell r="B1060" t="str">
            <v>DGN508051</v>
          </cell>
          <cell r="C1060" t="str">
            <v>DGN508051   (foret Ø5,1 5XD)</v>
          </cell>
          <cell r="D1060">
            <v>41.19</v>
          </cell>
          <cell r="F1060" t="str">
            <v>995</v>
          </cell>
        </row>
        <row r="1061">
          <cell r="B1061" t="str">
            <v>DGN508030</v>
          </cell>
          <cell r="C1061" t="str">
            <v>DGN508030   (foret Ø3 5XD)</v>
          </cell>
          <cell r="D1061">
            <v>41.49</v>
          </cell>
          <cell r="F1061" t="str">
            <v>996</v>
          </cell>
        </row>
        <row r="1062">
          <cell r="B1062" t="str">
            <v xml:space="preserve">DH421080   </v>
          </cell>
          <cell r="C1062" t="str">
            <v>DH421080  (foret Ø8  8xd)</v>
          </cell>
          <cell r="D1062">
            <v>83.678399999999996</v>
          </cell>
          <cell r="F1062" t="str">
            <v>997</v>
          </cell>
        </row>
        <row r="1063">
          <cell r="B1063" t="str">
            <v xml:space="preserve">DGN508090 </v>
          </cell>
          <cell r="C1063" t="str">
            <v>DGN508090 (foret Ø9 5xd)</v>
          </cell>
          <cell r="D1063">
            <v>54.21</v>
          </cell>
          <cell r="F1063" t="str">
            <v>998</v>
          </cell>
        </row>
        <row r="1064">
          <cell r="B1064" t="str">
            <v>02588174</v>
          </cell>
          <cell r="C1064" t="str">
            <v>DSSNR2525M12-M</v>
          </cell>
          <cell r="D1064">
            <v>70.7</v>
          </cell>
          <cell r="F1064" t="str">
            <v>999</v>
          </cell>
        </row>
        <row r="1065">
          <cell r="B1065" t="str">
            <v>DGN508050</v>
          </cell>
          <cell r="C1065" t="str">
            <v>DGN508050   (foret Ø5   5XD)</v>
          </cell>
          <cell r="D1065">
            <v>41.19</v>
          </cell>
          <cell r="F1065" t="str">
            <v>1000</v>
          </cell>
        </row>
        <row r="1066">
          <cell r="B1066"/>
          <cell r="C1066" t="str">
            <v>Fraise carbure    Ø 20 à 30°  4 dents</v>
          </cell>
          <cell r="D1066" t="str">
            <v>198/</v>
          </cell>
          <cell r="F1066" t="str">
            <v xml:space="preserve">1001 / 1001A </v>
          </cell>
        </row>
        <row r="1067">
          <cell r="B1067"/>
          <cell r="C1067" t="str">
            <v xml:space="preserve">7249511MON009 (foret spécial Ø1,7 x 4 mm)
Référence Montabert : 1MT080355 </v>
          </cell>
          <cell r="D1067">
            <v>33.15</v>
          </cell>
          <cell r="F1067">
            <v>1002</v>
          </cell>
        </row>
        <row r="1068">
          <cell r="B1068"/>
          <cell r="C1068" t="str">
            <v>A21-CB25M (XEBEC brosse nylon Ø25mmX75mm)
Référence Montabert : T67988</v>
          </cell>
          <cell r="D1068">
            <v>176.3</v>
          </cell>
          <cell r="F1068">
            <v>1003</v>
          </cell>
        </row>
        <row r="1069">
          <cell r="B1069"/>
          <cell r="C1069" t="str">
            <v>Joint 4P000055P2</v>
          </cell>
          <cell r="D1069">
            <v>0</v>
          </cell>
          <cell r="F1069" t="str">
            <v>1004</v>
          </cell>
        </row>
        <row r="1070">
          <cell r="B1070" t="str">
            <v>6868241</v>
          </cell>
          <cell r="C1070" t="str">
            <v>CCMT 09 T3 08-KM 3225</v>
          </cell>
          <cell r="D1070">
            <v>6.36</v>
          </cell>
          <cell r="F1070" t="str">
            <v>1005</v>
          </cell>
        </row>
        <row r="1071">
          <cell r="B1071"/>
          <cell r="C1071" t="str">
            <v xml:space="preserve">POLICLEAN 251 (bidon de 25 litres ) </v>
          </cell>
          <cell r="D1071">
            <v>7.89</v>
          </cell>
          <cell r="F1071" t="str">
            <v>1006</v>
          </cell>
        </row>
        <row r="1072">
          <cell r="B1072"/>
          <cell r="C1072" t="str">
            <v>ALESOIR Ø31,71  Affutâge en bout uniquement</v>
          </cell>
          <cell r="D1072">
            <v>55</v>
          </cell>
          <cell r="F1072" t="str">
            <v>1007A</v>
          </cell>
        </row>
        <row r="1073">
          <cell r="B1073"/>
          <cell r="C1073" t="str">
            <v>Foret ATRNO   Ø3</v>
          </cell>
          <cell r="D1073">
            <v>2.97</v>
          </cell>
          <cell r="F1073" t="str">
            <v>1008</v>
          </cell>
        </row>
        <row r="1074">
          <cell r="B1074"/>
          <cell r="C1074" t="str">
            <v xml:space="preserve">43679221 - brosse écouvillon acier Ø10 X 100 X 300 fil acier 0,15      </v>
          </cell>
          <cell r="D1074"/>
          <cell r="F1074" t="str">
            <v>1009</v>
          </cell>
        </row>
        <row r="1075">
          <cell r="B1075">
            <v>7002095</v>
          </cell>
          <cell r="C1075" t="str">
            <v>BLD T15/M7 Embouts</v>
          </cell>
          <cell r="D1075">
            <v>2.99</v>
          </cell>
          <cell r="F1075" t="str">
            <v>1010</v>
          </cell>
        </row>
        <row r="1076">
          <cell r="B1076">
            <v>7002097</v>
          </cell>
          <cell r="C1076" t="str">
            <v>SW6-T  - Manche pour T15+T20</v>
          </cell>
          <cell r="D1076">
            <v>4.32</v>
          </cell>
          <cell r="F1076" t="str">
            <v>1011</v>
          </cell>
        </row>
        <row r="1077">
          <cell r="B1077" t="str">
            <v>DH421066</v>
          </cell>
          <cell r="C1077" t="str">
            <v>Foret  carbure Ø 6,60   8XD</v>
          </cell>
          <cell r="D1077">
            <v>83.678399999999996</v>
          </cell>
          <cell r="F1077" t="str">
            <v>1012</v>
          </cell>
        </row>
        <row r="1078">
          <cell r="B1078" t="str">
            <v>DH421056</v>
          </cell>
          <cell r="C1078" t="str">
            <v>Foret carbure  Ø 5,60   8XD</v>
          </cell>
          <cell r="D1078">
            <v>76.881600000000006</v>
          </cell>
          <cell r="F1078">
            <v>1013</v>
          </cell>
        </row>
        <row r="1079">
          <cell r="B1079" t="str">
            <v>DH408056</v>
          </cell>
          <cell r="C1079" t="str">
            <v>Foret carbure  Ø 5,60   5XD</v>
          </cell>
          <cell r="D1079">
            <v>31.32</v>
          </cell>
          <cell r="F1079">
            <v>1014</v>
          </cell>
        </row>
        <row r="1080">
          <cell r="B1080" t="str">
            <v>DH406059</v>
          </cell>
          <cell r="C1080" t="str">
            <v>Foret carbure  Ø 5,90</v>
          </cell>
          <cell r="D1080">
            <v>24.29</v>
          </cell>
          <cell r="F1080" t="str">
            <v>1015</v>
          </cell>
        </row>
        <row r="1081">
          <cell r="B1081"/>
          <cell r="C1081" t="str">
            <v>Alésoir carbure Ø 6,01</v>
          </cell>
          <cell r="D1081">
            <v>54.202500000000001</v>
          </cell>
          <cell r="F1081" t="str">
            <v>1016</v>
          </cell>
        </row>
        <row r="1082">
          <cell r="B1082" t="str">
            <v>DH406047</v>
          </cell>
          <cell r="C1082" t="str">
            <v xml:space="preserve">Foret carbure  Ø 4,70    </v>
          </cell>
          <cell r="D1082">
            <v>24.29</v>
          </cell>
          <cell r="F1082" t="str">
            <v>1017</v>
          </cell>
        </row>
        <row r="1083">
          <cell r="B1083" t="str">
            <v>DH406046</v>
          </cell>
          <cell r="C1083" t="str">
            <v xml:space="preserve">Foret carbure  Ø 4,60    </v>
          </cell>
          <cell r="D1083">
            <v>24.29</v>
          </cell>
          <cell r="F1083" t="str">
            <v>1018</v>
          </cell>
        </row>
        <row r="1084">
          <cell r="B1084" t="str">
            <v xml:space="preserve">DH406087 </v>
          </cell>
          <cell r="C1084" t="str">
            <v xml:space="preserve">Foret carbure  Ø 8,70  </v>
          </cell>
          <cell r="D1084">
            <v>35.29</v>
          </cell>
          <cell r="F1084" t="str">
            <v>1019</v>
          </cell>
        </row>
        <row r="1085">
          <cell r="B1085"/>
          <cell r="C1085" t="str">
            <v>Pince étanche ER25 Ø 6</v>
          </cell>
          <cell r="D1085">
            <v>21.1</v>
          </cell>
          <cell r="F1085" t="str">
            <v>1020</v>
          </cell>
        </row>
        <row r="1086">
          <cell r="B1086" t="str">
            <v>OM32530</v>
          </cell>
          <cell r="C1086" t="str">
            <v>Pince étanche ER25 Ø 8</v>
          </cell>
          <cell r="D1086">
            <v>21.1</v>
          </cell>
          <cell r="F1086">
            <v>1021</v>
          </cell>
        </row>
        <row r="1087">
          <cell r="B1087" t="str">
            <v>OM32530</v>
          </cell>
          <cell r="C1087" t="str">
            <v>Pince étanche ER25 Ø 10</v>
          </cell>
          <cell r="D1087">
            <v>21.1</v>
          </cell>
          <cell r="F1087">
            <v>1022</v>
          </cell>
        </row>
        <row r="1088">
          <cell r="B1088">
            <v>48295155</v>
          </cell>
          <cell r="C1088" t="str">
            <v>Taraud à déformer M6 prof 75</v>
          </cell>
          <cell r="D1088">
            <v>109.64</v>
          </cell>
          <cell r="F1088">
            <v>1023</v>
          </cell>
        </row>
        <row r="1089">
          <cell r="B1089">
            <v>48042155</v>
          </cell>
          <cell r="C1089" t="str">
            <v>Taraud à déformer M6 prof 30</v>
          </cell>
          <cell r="D1089">
            <v>55.73</v>
          </cell>
          <cell r="F1089">
            <v>1024</v>
          </cell>
        </row>
        <row r="1090">
          <cell r="B1090">
            <v>48042149</v>
          </cell>
          <cell r="C1090" t="str">
            <v>Taraud à déformer M5 prof 14</v>
          </cell>
          <cell r="D1090">
            <v>60.91</v>
          </cell>
          <cell r="F1090">
            <v>1025</v>
          </cell>
        </row>
        <row r="1091">
          <cell r="B1091">
            <v>48224900</v>
          </cell>
          <cell r="C1091" t="str">
            <v>Taraud 1/8tx28   gaz droit   S-POT DIN5156</v>
          </cell>
          <cell r="D1091">
            <v>29.72</v>
          </cell>
          <cell r="F1091">
            <v>1026</v>
          </cell>
        </row>
        <row r="1092">
          <cell r="B1092">
            <v>8623056</v>
          </cell>
          <cell r="C1092" t="str">
            <v>Foret TXDL-15D Ø 5,6</v>
          </cell>
          <cell r="D1092">
            <v>72.92</v>
          </cell>
          <cell r="F1092">
            <v>1027</v>
          </cell>
        </row>
        <row r="1093">
          <cell r="B1093">
            <v>5765582</v>
          </cell>
          <cell r="C1093" t="str">
            <v>880-D6300L40-03</v>
          </cell>
          <cell r="D1093">
            <v>666.4</v>
          </cell>
          <cell r="F1093">
            <v>1028</v>
          </cell>
        </row>
        <row r="1094">
          <cell r="B1094">
            <v>6626852</v>
          </cell>
          <cell r="C1094" t="str">
            <v>880-09 06 W12H-P-GR 4324</v>
          </cell>
          <cell r="D1094">
            <v>18.64</v>
          </cell>
          <cell r="F1094">
            <v>1029</v>
          </cell>
        </row>
        <row r="1095">
          <cell r="B1095" t="str">
            <v xml:space="preserve">EM834160 </v>
          </cell>
          <cell r="C1095" t="str">
            <v>fraise Ø16  6 dents serie long</v>
          </cell>
          <cell r="D1095">
            <v>139.488</v>
          </cell>
          <cell r="F1095">
            <v>1030</v>
          </cell>
        </row>
        <row r="1096">
          <cell r="B1096" t="str">
            <v>019408</v>
          </cell>
          <cell r="C1096" t="str">
            <v>Vis VOLVIS 12,9 brut M8X60</v>
          </cell>
          <cell r="D1096">
            <v>0.2394</v>
          </cell>
          <cell r="F1096">
            <v>1031</v>
          </cell>
        </row>
        <row r="1097">
          <cell r="B1097" t="str">
            <v>7002089</v>
          </cell>
          <cell r="C1097" t="str">
            <v>BLD T20/M7 Embouts</v>
          </cell>
          <cell r="D1097">
            <v>2.8</v>
          </cell>
          <cell r="F1097">
            <v>1032</v>
          </cell>
        </row>
        <row r="1098">
          <cell r="B1098"/>
          <cell r="C1098" t="str">
            <v>Ecrous Norelem 07260-16</v>
          </cell>
          <cell r="D1098">
            <v>2.33</v>
          </cell>
          <cell r="F1098">
            <v>1033</v>
          </cell>
        </row>
        <row r="1099">
          <cell r="B1099"/>
          <cell r="C1099" t="str">
            <v>Ecrous Norelem 07242-16</v>
          </cell>
          <cell r="D1099">
            <v>43.16</v>
          </cell>
          <cell r="F1099">
            <v>1034</v>
          </cell>
        </row>
        <row r="1100">
          <cell r="B1100"/>
          <cell r="C1100" t="str">
            <v>Meule Ø 20x20x6mm</v>
          </cell>
          <cell r="D1100">
            <v>169.13</v>
          </cell>
          <cell r="F1100">
            <v>1035</v>
          </cell>
        </row>
        <row r="1101">
          <cell r="B1101"/>
          <cell r="C1101" t="str">
            <v xml:space="preserve">Fraise Ø 12B   
fraise 4 dents fabrication spécial Ø12 x 15° x3,3  </v>
          </cell>
          <cell r="D1101"/>
          <cell r="F1101">
            <v>1036</v>
          </cell>
        </row>
        <row r="1102">
          <cell r="B1102"/>
          <cell r="C1102" t="str">
            <v xml:space="preserve">Fraise Ø 12C
fraise 4 dents fabrication spécial Ø12 x 15° x2,5  </v>
          </cell>
          <cell r="D1102"/>
          <cell r="F1102">
            <v>1037</v>
          </cell>
        </row>
        <row r="1103">
          <cell r="B1103" t="str">
            <v xml:space="preserve"> </v>
          </cell>
          <cell r="C1103" t="str">
            <v xml:space="preserve">Fraise Ø 12D
fraise 4 dents fabrication spécial Ø12 x 12° x2,5  </v>
          </cell>
          <cell r="D1103"/>
          <cell r="F1103">
            <v>1038</v>
          </cell>
        </row>
        <row r="1104">
          <cell r="B1104"/>
          <cell r="C1104" t="str">
            <v>Foret spécial étagé Ø18 X 15,25 à 118° X 9</v>
          </cell>
          <cell r="D1104"/>
          <cell r="F1104">
            <v>1039</v>
          </cell>
        </row>
        <row r="1105">
          <cell r="B1105" t="str">
            <v>GMF54100</v>
          </cell>
          <cell r="C1105" t="str">
            <v>GMF54100 (fraise Ø10 rayon 0,40)</v>
          </cell>
          <cell r="D1105">
            <v>41.7</v>
          </cell>
          <cell r="F1105">
            <v>1040</v>
          </cell>
        </row>
        <row r="1106">
          <cell r="B1106" t="str">
            <v>DH406112</v>
          </cell>
          <cell r="C1106" t="str">
            <v>DH406112  (foret carbure Ø11,2)</v>
          </cell>
          <cell r="D1106">
            <v>50.54</v>
          </cell>
          <cell r="F1106">
            <v>1041</v>
          </cell>
        </row>
        <row r="1107">
          <cell r="B1107" t="str">
            <v>GMF58080</v>
          </cell>
          <cell r="C1107" t="str">
            <v>GMF56080   (fraise Ø8mm avec rayon 0,50)</v>
          </cell>
          <cell r="D1107">
            <v>20.34</v>
          </cell>
          <cell r="F1107">
            <v>1042</v>
          </cell>
        </row>
        <row r="1108">
          <cell r="B1108" t="str">
            <v>DH408050</v>
          </cell>
          <cell r="C1108" t="str">
            <v>DH408050  (foret carbure Ø5)</v>
          </cell>
          <cell r="D1108">
            <v>31.32</v>
          </cell>
          <cell r="F1108">
            <v>1043</v>
          </cell>
        </row>
        <row r="1109">
          <cell r="B1109" t="str">
            <v xml:space="preserve">GMF56040 </v>
          </cell>
          <cell r="C1109" t="str">
            <v>GMF56040    (fraise Ø4mm)</v>
          </cell>
          <cell r="D1109">
            <v>14.38</v>
          </cell>
          <cell r="F1109">
            <v>1044</v>
          </cell>
        </row>
        <row r="1110">
          <cell r="B1110" t="str">
            <v>DH408062</v>
          </cell>
          <cell r="C1110" t="str">
            <v>DH408062  (foret carbure Ø6,20)</v>
          </cell>
          <cell r="D1110">
            <v>32.78</v>
          </cell>
          <cell r="F1110">
            <v>1045</v>
          </cell>
        </row>
        <row r="1111">
          <cell r="B1111" t="str">
            <v>8623268</v>
          </cell>
          <cell r="C1111" t="str">
            <v>8623268  (foret TDXL 20dxd Ø6,80)</v>
          </cell>
          <cell r="D1111">
            <v>105.41</v>
          </cell>
          <cell r="F1111">
            <v>1046</v>
          </cell>
        </row>
        <row r="1112">
          <cell r="B1112" t="str">
            <v>89961</v>
          </cell>
          <cell r="C1112" t="str">
            <v>XOMX090304-TR-ME06-F40M  (plaquettes de fraisage)</v>
          </cell>
          <cell r="D1112">
            <v>10.5</v>
          </cell>
          <cell r="F1112">
            <v>1047</v>
          </cell>
        </row>
        <row r="1113">
          <cell r="B1113" t="str">
            <v>DH406060</v>
          </cell>
          <cell r="C1113" t="str">
            <v>DH406060 (foret Ø6mm 3xd)</v>
          </cell>
          <cell r="D1113">
            <v>24.29</v>
          </cell>
          <cell r="F1113">
            <v>1048</v>
          </cell>
        </row>
        <row r="1114">
          <cell r="B1114" t="str">
            <v>DH406079</v>
          </cell>
          <cell r="C1114" t="str">
            <v>DH406079 (foret Ø7,90 3xd)</v>
          </cell>
          <cell r="D1114">
            <v>31.53</v>
          </cell>
          <cell r="F1114">
            <v>1049</v>
          </cell>
        </row>
        <row r="1115">
          <cell r="B1115" t="str">
            <v>DH406095</v>
          </cell>
          <cell r="C1115" t="str">
            <v>DH406095 (foret Ø9,50 3xd)</v>
          </cell>
          <cell r="D1115">
            <v>35.29</v>
          </cell>
          <cell r="F1115">
            <v>1050</v>
          </cell>
        </row>
        <row r="1116">
          <cell r="B1116" t="str">
            <v>DH406118</v>
          </cell>
          <cell r="C1116" t="str">
            <v>DH406118 (foret Ø11,8 3xd)</v>
          </cell>
          <cell r="D1116">
            <v>50.54</v>
          </cell>
          <cell r="F1116">
            <v>1051</v>
          </cell>
        </row>
        <row r="1117">
          <cell r="B1117" t="str">
            <v>DH424068</v>
          </cell>
          <cell r="C1117" t="str">
            <v>DH424068 (foret Ø6,80 5xd)</v>
          </cell>
          <cell r="D1117">
            <v>22.1</v>
          </cell>
          <cell r="F1117">
            <v>1052</v>
          </cell>
        </row>
        <row r="1118">
          <cell r="B1118" t="str">
            <v>EMD43060</v>
          </cell>
          <cell r="C1118" t="str">
            <v>EMD43060 (fraise Ø6mm)</v>
          </cell>
          <cell r="D1118">
            <v>16.348800000000001</v>
          </cell>
          <cell r="F1118">
            <v>1053</v>
          </cell>
        </row>
        <row r="1119">
          <cell r="B1119" t="str">
            <v>EMD45050</v>
          </cell>
          <cell r="C1119" t="str">
            <v>EMD45050 (fraise Ø5mm rayon 0,3)</v>
          </cell>
          <cell r="D1119">
            <v>19.689599999999999</v>
          </cell>
          <cell r="F1119">
            <v>1054</v>
          </cell>
        </row>
        <row r="1120">
          <cell r="B1120" t="str">
            <v>EMD45100</v>
          </cell>
          <cell r="C1120" t="str">
            <v>EMD45100 (fraise Ø10mm rayon 0,5)</v>
          </cell>
          <cell r="D1120">
            <v>38.256</v>
          </cell>
          <cell r="F1120">
            <v>1055</v>
          </cell>
        </row>
        <row r="1121">
          <cell r="B1121" t="str">
            <v>OM32192</v>
          </cell>
          <cell r="C1121" t="str">
            <v>pince ER25 Ø 6,80mm</v>
          </cell>
          <cell r="D1121">
            <v>7.5</v>
          </cell>
          <cell r="F1121">
            <v>1056</v>
          </cell>
        </row>
        <row r="1122">
          <cell r="B1122" t="str">
            <v>OM32191</v>
          </cell>
          <cell r="C1122" t="str">
            <v>pince ER25 Ø6mm</v>
          </cell>
          <cell r="D1122">
            <v>7.2</v>
          </cell>
          <cell r="F1122">
            <v>1057</v>
          </cell>
        </row>
        <row r="1123">
          <cell r="B1123" t="str">
            <v>DH421055</v>
          </cell>
          <cell r="C1123" t="str">
            <v>DH421055 (foret carbure Ø5,5  8xd)</v>
          </cell>
          <cell r="D1123">
            <v>76.88</v>
          </cell>
          <cell r="F1123">
            <v>1058</v>
          </cell>
        </row>
        <row r="1124">
          <cell r="B1124">
            <v>3102132</v>
          </cell>
          <cell r="C1124" t="str">
            <v xml:space="preserve">HM90-E90A-D25-3-W25XL </v>
          </cell>
          <cell r="D1124">
            <v>248</v>
          </cell>
          <cell r="F1124">
            <v>1059</v>
          </cell>
        </row>
        <row r="1125">
          <cell r="B1125" t="str">
            <v>437267</v>
          </cell>
          <cell r="C1125" t="str">
            <v>CLE TORX FLAG. T7 X 35MM  WIHA</v>
          </cell>
          <cell r="D1125">
            <v>4.1399999999999997</v>
          </cell>
          <cell r="F1125">
            <v>1060</v>
          </cell>
        </row>
        <row r="1126">
          <cell r="B1126" t="str">
            <v>437268</v>
          </cell>
          <cell r="C1126" t="str">
            <v>CLE TORX AVEC MANCHE CLE. T8 X 35MM</v>
          </cell>
          <cell r="D1126">
            <v>4.1399999999999997</v>
          </cell>
          <cell r="F1126">
            <v>1061</v>
          </cell>
        </row>
        <row r="1127">
          <cell r="B1127" t="str">
            <v>437269</v>
          </cell>
          <cell r="C1127" t="str">
            <v>CLE TORX AVEC MANCHE CLE. T9 X 35MM</v>
          </cell>
          <cell r="D1127">
            <v>4.54</v>
          </cell>
          <cell r="F1127">
            <v>1062</v>
          </cell>
        </row>
        <row r="1128">
          <cell r="B1128" t="str">
            <v>4372610</v>
          </cell>
          <cell r="C1128" t="str">
            <v>CLE TORX AVEC MANCHE CLE. T10 X 35MM</v>
          </cell>
          <cell r="D1128">
            <v>4.66</v>
          </cell>
          <cell r="F1128">
            <v>1063</v>
          </cell>
        </row>
        <row r="1129">
          <cell r="B1129" t="str">
            <v>4372615</v>
          </cell>
          <cell r="C1129" t="str">
            <v>CLE TORX AVEC MANCHE CLE. T15 X 35MM</v>
          </cell>
          <cell r="D1129">
            <v>4.78</v>
          </cell>
          <cell r="F1129">
            <v>1064</v>
          </cell>
        </row>
        <row r="1130">
          <cell r="B1130"/>
          <cell r="C1130"/>
          <cell r="D1130"/>
          <cell r="F1130"/>
        </row>
        <row r="1131">
          <cell r="B1131"/>
          <cell r="C1131"/>
          <cell r="D1131"/>
          <cell r="F1131"/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45995-FEBB-4F65-8C46-D92CBDF51347}">
  <sheetPr codeName="Feuil5">
    <pageSetUpPr fitToPage="1"/>
  </sheetPr>
  <dimension ref="B1:H41"/>
  <sheetViews>
    <sheetView workbookViewId="0">
      <selection activeCell="J8" sqref="J8"/>
    </sheetView>
  </sheetViews>
  <sheetFormatPr baseColWidth="10" defaultRowHeight="15" x14ac:dyDescent="0.25"/>
  <cols>
    <col min="1" max="1" width="4.28515625" customWidth="1"/>
    <col min="2" max="2" width="18.5703125" customWidth="1"/>
    <col min="3" max="3" width="35.7109375" customWidth="1"/>
    <col min="4" max="4" width="12.85546875" customWidth="1"/>
    <col min="5" max="5" width="14.28515625" customWidth="1"/>
    <col min="6" max="6" width="11.42578125" customWidth="1"/>
    <col min="7" max="7" width="12.7109375" customWidth="1"/>
    <col min="8" max="8" width="22.7109375" customWidth="1"/>
  </cols>
  <sheetData>
    <row r="1" spans="2:8" x14ac:dyDescent="0.25">
      <c r="B1" s="39"/>
      <c r="C1" s="39"/>
      <c r="D1" s="39"/>
      <c r="E1" s="39"/>
      <c r="F1" s="39"/>
      <c r="G1" s="39"/>
      <c r="H1" s="39"/>
    </row>
    <row r="2" spans="2:8" x14ac:dyDescent="0.25">
      <c r="B2" s="13"/>
      <c r="C2" s="13"/>
      <c r="D2" s="13"/>
      <c r="E2" s="13"/>
      <c r="F2" s="13"/>
      <c r="G2" s="13"/>
      <c r="H2" s="13"/>
    </row>
    <row r="3" spans="2:8" x14ac:dyDescent="0.25">
      <c r="B3" s="13"/>
      <c r="C3" s="13"/>
      <c r="D3" s="13"/>
      <c r="E3" s="13"/>
      <c r="F3" s="13"/>
      <c r="G3" s="13"/>
      <c r="H3" s="13"/>
    </row>
    <row r="4" spans="2:8" x14ac:dyDescent="0.25">
      <c r="B4" s="13"/>
      <c r="C4" s="13"/>
      <c r="D4" s="13"/>
      <c r="E4" s="13"/>
      <c r="F4" s="13"/>
      <c r="G4" s="13"/>
      <c r="H4" s="13"/>
    </row>
    <row r="5" spans="2:8" ht="23.25" x14ac:dyDescent="0.35">
      <c r="B5" s="13"/>
      <c r="C5" s="84" t="s">
        <v>33</v>
      </c>
      <c r="D5" s="84"/>
      <c r="E5" s="85" t="s">
        <v>50</v>
      </c>
      <c r="F5" s="85"/>
      <c r="G5" s="13"/>
      <c r="H5" s="13"/>
    </row>
    <row r="6" spans="2:8" ht="15" customHeight="1" x14ac:dyDescent="0.35">
      <c r="B6" s="13"/>
      <c r="C6" s="40"/>
      <c r="D6" s="40"/>
      <c r="E6" s="41"/>
      <c r="F6" s="41"/>
      <c r="G6" s="13"/>
      <c r="H6" s="13"/>
    </row>
    <row r="7" spans="2:8" ht="19.5" customHeight="1" x14ac:dyDescent="0.25">
      <c r="B7" s="76" t="s">
        <v>36</v>
      </c>
      <c r="C7" s="77"/>
      <c r="D7" s="82" t="s">
        <v>51</v>
      </c>
      <c r="E7" s="82"/>
      <c r="F7" s="87">
        <v>45043</v>
      </c>
      <c r="G7" s="82"/>
      <c r="H7" s="82"/>
    </row>
    <row r="8" spans="2:8" ht="19.5" customHeight="1" x14ac:dyDescent="0.25">
      <c r="B8" s="78" t="s">
        <v>21</v>
      </c>
      <c r="C8" s="79"/>
      <c r="D8" s="88" t="s">
        <v>52</v>
      </c>
      <c r="E8" s="88"/>
      <c r="F8" s="88"/>
      <c r="G8" s="88"/>
      <c r="H8" s="88"/>
    </row>
    <row r="9" spans="2:8" ht="19.5" customHeight="1" x14ac:dyDescent="0.25">
      <c r="B9" s="78" t="s">
        <v>37</v>
      </c>
      <c r="C9" s="79"/>
      <c r="D9" s="27" t="s">
        <v>28</v>
      </c>
      <c r="E9" s="89" t="s">
        <v>29</v>
      </c>
      <c r="F9" s="89"/>
      <c r="G9" s="89"/>
      <c r="H9" s="89"/>
    </row>
    <row r="10" spans="2:8" s="3" customFormat="1" ht="19.5" customHeight="1" x14ac:dyDescent="0.25">
      <c r="B10" s="78" t="s">
        <v>38</v>
      </c>
      <c r="C10" s="79"/>
      <c r="D10" s="27" t="s">
        <v>25</v>
      </c>
      <c r="E10" s="86" t="e">
        <f>_xlfn.XLOOKUP(E9,BDD!#REF!,BDD!#REF!)</f>
        <v>#REF!</v>
      </c>
      <c r="F10" s="86"/>
      <c r="G10" s="86"/>
      <c r="H10" s="86"/>
    </row>
    <row r="11" spans="2:8" s="3" customFormat="1" ht="19.5" customHeight="1" x14ac:dyDescent="0.25">
      <c r="B11" s="80" t="s">
        <v>39</v>
      </c>
      <c r="C11" s="81"/>
      <c r="D11" s="27" t="s">
        <v>24</v>
      </c>
      <c r="E11" s="86" t="e">
        <f>_xlfn.XLOOKUP(E9,BDD!#REF!,BDD!#REF!)</f>
        <v>#REF!</v>
      </c>
      <c r="F11" s="86"/>
      <c r="G11" s="86"/>
      <c r="H11" s="86"/>
    </row>
    <row r="12" spans="2:8" s="3" customFormat="1" ht="19.5" customHeight="1" x14ac:dyDescent="0.25">
      <c r="B12" s="78" t="s">
        <v>40</v>
      </c>
      <c r="C12" s="79"/>
      <c r="D12" s="27" t="s">
        <v>23</v>
      </c>
      <c r="E12" s="86" t="e">
        <f>_xlfn.XLOOKUP(E9,BDD!#REF!,BDD!#REF!)</f>
        <v>#REF!</v>
      </c>
      <c r="F12" s="86"/>
      <c r="G12" s="86"/>
      <c r="H12" s="86"/>
    </row>
    <row r="13" spans="2:8" s="3" customFormat="1" ht="19.5" customHeight="1" x14ac:dyDescent="0.25">
      <c r="B13" s="80" t="s">
        <v>41</v>
      </c>
      <c r="C13" s="81"/>
      <c r="D13" s="27" t="s">
        <v>26</v>
      </c>
      <c r="E13" s="86" t="e">
        <f>_xlfn.XLOOKUP(E9,BDD!#REF!,BDD!#REF!)</f>
        <v>#REF!</v>
      </c>
      <c r="F13" s="86"/>
      <c r="G13" s="86"/>
      <c r="H13" s="86"/>
    </row>
    <row r="14" spans="2:8" s="3" customFormat="1" ht="19.5" customHeight="1" x14ac:dyDescent="0.25">
      <c r="B14" s="78" t="s">
        <v>42</v>
      </c>
      <c r="C14" s="79"/>
      <c r="D14" s="27" t="s">
        <v>27</v>
      </c>
      <c r="E14" s="86" t="e">
        <f>_xlfn.XLOOKUP(E9,BDD!#REF!,BDD!#REF!)</f>
        <v>#REF!</v>
      </c>
      <c r="F14" s="86"/>
      <c r="G14" s="86"/>
      <c r="H14" s="86"/>
    </row>
    <row r="15" spans="2:8" s="3" customFormat="1" ht="19.5" customHeight="1" x14ac:dyDescent="0.25">
      <c r="B15" s="42"/>
      <c r="C15" s="42"/>
      <c r="D15" s="43"/>
      <c r="E15" s="42"/>
      <c r="F15" s="42"/>
      <c r="G15" s="44"/>
      <c r="H15" s="44"/>
    </row>
    <row r="16" spans="2:8" s="3" customFormat="1" x14ac:dyDescent="0.25">
      <c r="B16" s="42"/>
      <c r="C16" s="42"/>
      <c r="D16" s="42"/>
      <c r="E16" s="42"/>
      <c r="F16" s="83" t="s">
        <v>6</v>
      </c>
      <c r="G16" s="83"/>
      <c r="H16" s="32" t="s">
        <v>7</v>
      </c>
    </row>
    <row r="17" spans="2:8" s="3" customFormat="1" x14ac:dyDescent="0.25">
      <c r="B17" s="42"/>
      <c r="C17" s="42"/>
      <c r="D17" s="13"/>
      <c r="E17" s="13"/>
      <c r="F17" s="13"/>
      <c r="G17" s="13"/>
      <c r="H17" s="13"/>
    </row>
    <row r="18" spans="2:8" ht="30" x14ac:dyDescent="0.25">
      <c r="B18" s="28" t="s">
        <v>8</v>
      </c>
      <c r="C18" s="29" t="s">
        <v>9</v>
      </c>
      <c r="D18" s="30" t="s">
        <v>10</v>
      </c>
      <c r="E18" s="30" t="s">
        <v>11</v>
      </c>
      <c r="F18" s="29" t="s">
        <v>12</v>
      </c>
      <c r="G18" s="29" t="s">
        <v>13</v>
      </c>
      <c r="H18" s="31" t="s">
        <v>14</v>
      </c>
    </row>
    <row r="19" spans="2:8" ht="22.5" customHeight="1" x14ac:dyDescent="0.25">
      <c r="B19" s="33"/>
      <c r="C19" s="37"/>
      <c r="D19" s="35"/>
      <c r="E19" s="35"/>
      <c r="F19" s="34"/>
      <c r="G19" s="34"/>
      <c r="H19" s="36"/>
    </row>
    <row r="20" spans="2:8" ht="22.5" customHeight="1" x14ac:dyDescent="0.25">
      <c r="B20" s="33"/>
      <c r="C20" s="34"/>
      <c r="D20" s="35"/>
      <c r="E20" s="35"/>
      <c r="F20" s="34"/>
      <c r="G20" s="34"/>
      <c r="H20" s="36"/>
    </row>
    <row r="21" spans="2:8" ht="22.5" customHeight="1" x14ac:dyDescent="0.25">
      <c r="B21" s="33"/>
      <c r="C21" s="34"/>
      <c r="D21" s="35"/>
      <c r="E21" s="35"/>
      <c r="F21" s="34"/>
      <c r="G21" s="34"/>
      <c r="H21" s="36"/>
    </row>
    <row r="22" spans="2:8" ht="22.5" customHeight="1" x14ac:dyDescent="0.25">
      <c r="B22" s="33"/>
      <c r="C22" s="34"/>
      <c r="D22" s="35"/>
      <c r="E22" s="35"/>
      <c r="F22" s="34"/>
      <c r="G22" s="34"/>
      <c r="H22" s="36"/>
    </row>
    <row r="23" spans="2:8" ht="22.5" customHeight="1" x14ac:dyDescent="0.25">
      <c r="B23" s="33"/>
      <c r="C23" s="34"/>
      <c r="D23" s="35"/>
      <c r="E23" s="35"/>
      <c r="F23" s="34"/>
      <c r="G23" s="34"/>
      <c r="H23" s="36"/>
    </row>
    <row r="24" spans="2:8" ht="22.5" customHeight="1" x14ac:dyDescent="0.25">
      <c r="B24" s="33"/>
      <c r="C24" s="34"/>
      <c r="D24" s="35"/>
      <c r="E24" s="35"/>
      <c r="F24" s="34"/>
      <c r="G24" s="34"/>
      <c r="H24" s="36"/>
    </row>
    <row r="25" spans="2:8" ht="22.5" customHeight="1" x14ac:dyDescent="0.25">
      <c r="B25" s="33"/>
      <c r="C25" s="34"/>
      <c r="D25" s="35"/>
      <c r="E25" s="35"/>
      <c r="F25" s="34"/>
      <c r="G25" s="34"/>
      <c r="H25" s="36"/>
    </row>
    <row r="26" spans="2:8" ht="22.5" customHeight="1" x14ac:dyDescent="0.25">
      <c r="B26" s="33"/>
      <c r="C26" s="34"/>
      <c r="D26" s="35"/>
      <c r="E26" s="35"/>
      <c r="F26" s="34"/>
      <c r="G26" s="34"/>
      <c r="H26" s="36"/>
    </row>
    <row r="27" spans="2:8" ht="22.5" customHeight="1" x14ac:dyDescent="0.25">
      <c r="B27" s="33"/>
      <c r="C27" s="34"/>
      <c r="D27" s="35"/>
      <c r="E27" s="35"/>
      <c r="F27" s="34"/>
      <c r="G27" s="34"/>
      <c r="H27" s="36"/>
    </row>
    <row r="28" spans="2:8" ht="22.5" customHeight="1" x14ac:dyDescent="0.25">
      <c r="B28" s="33"/>
      <c r="C28" s="34"/>
      <c r="D28" s="35"/>
      <c r="E28" s="35"/>
      <c r="F28" s="34"/>
      <c r="G28" s="34"/>
      <c r="H28" s="36"/>
    </row>
    <row r="29" spans="2:8" ht="22.5" customHeight="1" x14ac:dyDescent="0.3">
      <c r="B29" s="13"/>
      <c r="C29" s="75" t="s">
        <v>15</v>
      </c>
      <c r="D29" s="75"/>
      <c r="E29" s="38">
        <f ca="1">SUM(E19:E29)</f>
        <v>0</v>
      </c>
      <c r="F29" s="13"/>
      <c r="G29" s="13"/>
      <c r="H29" s="13"/>
    </row>
    <row r="30" spans="2:8" x14ac:dyDescent="0.25">
      <c r="B30" s="13"/>
      <c r="C30" s="13"/>
      <c r="D30" s="13"/>
      <c r="E30" s="13"/>
      <c r="F30" s="13"/>
      <c r="G30" s="13"/>
      <c r="H30" s="13"/>
    </row>
    <row r="31" spans="2:8" x14ac:dyDescent="0.25">
      <c r="B31" s="13"/>
      <c r="C31" s="13"/>
      <c r="D31" s="13"/>
      <c r="E31" s="13"/>
      <c r="F31" s="13"/>
      <c r="G31" s="13"/>
      <c r="H31" s="13"/>
    </row>
    <row r="32" spans="2:8" ht="18.75" x14ac:dyDescent="0.3">
      <c r="B32" s="45" t="s">
        <v>16</v>
      </c>
      <c r="C32" s="46">
        <v>45040</v>
      </c>
      <c r="D32" s="45" t="s">
        <v>17</v>
      </c>
      <c r="E32" s="13"/>
      <c r="F32" s="13"/>
      <c r="G32" s="13"/>
      <c r="H32" s="13"/>
    </row>
    <row r="33" spans="2:8" x14ac:dyDescent="0.25">
      <c r="B33" s="13"/>
      <c r="C33" s="13"/>
      <c r="D33" s="13"/>
      <c r="E33" s="13"/>
      <c r="F33" s="13"/>
      <c r="G33" s="13"/>
      <c r="H33" s="13"/>
    </row>
    <row r="34" spans="2:8" ht="18.75" x14ac:dyDescent="0.3">
      <c r="B34" s="47" t="s">
        <v>18</v>
      </c>
      <c r="C34" s="47"/>
      <c r="D34" s="47"/>
      <c r="E34" s="47"/>
      <c r="F34" s="47"/>
      <c r="G34" s="13"/>
      <c r="H34" s="13"/>
    </row>
    <row r="35" spans="2:8" x14ac:dyDescent="0.25">
      <c r="B35" s="13"/>
      <c r="C35" s="13"/>
      <c r="D35" s="13"/>
      <c r="E35" s="13"/>
      <c r="F35" s="13"/>
      <c r="G35" s="13"/>
      <c r="H35" s="13"/>
    </row>
    <row r="36" spans="2:8" x14ac:dyDescent="0.25">
      <c r="B36" s="13" t="s">
        <v>19</v>
      </c>
      <c r="C36" s="13"/>
      <c r="D36" s="13"/>
      <c r="E36" s="13"/>
      <c r="F36" s="13"/>
      <c r="G36" s="13"/>
      <c r="H36" s="13"/>
    </row>
    <row r="37" spans="2:8" x14ac:dyDescent="0.25">
      <c r="B37" s="13" t="s">
        <v>20</v>
      </c>
      <c r="C37" s="74" t="s">
        <v>47</v>
      </c>
      <c r="D37" s="74"/>
      <c r="E37" s="74"/>
      <c r="F37" s="13"/>
      <c r="G37" s="13"/>
      <c r="H37" s="13"/>
    </row>
    <row r="38" spans="2:8" x14ac:dyDescent="0.25">
      <c r="B38" s="13"/>
      <c r="C38" s="74" t="s">
        <v>53</v>
      </c>
      <c r="D38" s="74"/>
      <c r="E38" s="74"/>
      <c r="F38" s="13"/>
      <c r="G38" s="13"/>
      <c r="H38" s="13"/>
    </row>
    <row r="39" spans="2:8" x14ac:dyDescent="0.25">
      <c r="B39" s="13"/>
      <c r="C39" s="74" t="s">
        <v>42</v>
      </c>
      <c r="D39" s="74"/>
      <c r="E39" s="74"/>
      <c r="F39" s="13"/>
      <c r="G39" s="13"/>
      <c r="H39" s="13"/>
    </row>
    <row r="40" spans="2:8" x14ac:dyDescent="0.25">
      <c r="B40" s="13"/>
      <c r="C40" s="13"/>
      <c r="D40" s="13"/>
      <c r="E40" s="13"/>
      <c r="F40" s="13"/>
      <c r="G40" s="13"/>
      <c r="H40" s="13"/>
    </row>
    <row r="41" spans="2:8" x14ac:dyDescent="0.25">
      <c r="B41" s="48"/>
      <c r="C41" s="48"/>
      <c r="D41" s="48"/>
      <c r="E41" s="48"/>
      <c r="F41" s="48"/>
      <c r="G41" s="48"/>
      <c r="H41" s="48"/>
    </row>
  </sheetData>
  <mergeCells count="24">
    <mergeCell ref="F16:G16"/>
    <mergeCell ref="C5:D5"/>
    <mergeCell ref="E5:F5"/>
    <mergeCell ref="E14:H14"/>
    <mergeCell ref="E11:H11"/>
    <mergeCell ref="F7:H7"/>
    <mergeCell ref="D8:H8"/>
    <mergeCell ref="E9:H9"/>
    <mergeCell ref="E10:H10"/>
    <mergeCell ref="E13:H13"/>
    <mergeCell ref="E12:H12"/>
    <mergeCell ref="C37:E37"/>
    <mergeCell ref="C38:E38"/>
    <mergeCell ref="C39:E39"/>
    <mergeCell ref="C29:D29"/>
    <mergeCell ref="B7:C7"/>
    <mergeCell ref="B8:C8"/>
    <mergeCell ref="B9:C9"/>
    <mergeCell ref="B10:C10"/>
    <mergeCell ref="B11:C11"/>
    <mergeCell ref="B12:C12"/>
    <mergeCell ref="B13:C13"/>
    <mergeCell ref="B14:C14"/>
    <mergeCell ref="D7:E7"/>
  </mergeCells>
  <pageMargins left="0.70866141732283472" right="0.70866141732283472" top="0.74803149606299213" bottom="0.74803149606299213" header="0.31496062992125984" footer="0.31496062992125984"/>
  <pageSetup paperSize="9" scale="6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F742C34-6650-4722-A0FB-75A448B14209}">
          <x14:formula1>
            <xm:f>BDD!$B:$B</xm:f>
          </x14:formula1>
          <xm:sqref>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1:G2"/>
  <sheetViews>
    <sheetView zoomScaleNormal="100" workbookViewId="0">
      <selection activeCell="C6" sqref="C6"/>
    </sheetView>
  </sheetViews>
  <sheetFormatPr baseColWidth="10" defaultColWidth="9.140625" defaultRowHeight="18.75" x14ac:dyDescent="0.3"/>
  <cols>
    <col min="1" max="1" width="4.28515625" style="1" customWidth="1"/>
    <col min="2" max="2" width="21" style="2" bestFit="1" customWidth="1"/>
    <col min="3" max="5" width="42.85546875" style="1" customWidth="1"/>
    <col min="6" max="7" width="21.42578125" style="1" customWidth="1"/>
    <col min="8" max="16384" width="9.140625" style="1"/>
  </cols>
  <sheetData>
    <row r="1" spans="2:7" ht="19.5" thickBot="1" x14ac:dyDescent="0.35">
      <c r="B1" s="6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7" t="s">
        <v>22</v>
      </c>
    </row>
    <row r="2" spans="2:7" x14ac:dyDescent="0.3">
      <c r="B2" s="8" t="s">
        <v>56</v>
      </c>
      <c r="C2" s="3"/>
      <c r="D2" s="9"/>
      <c r="E2" s="61"/>
      <c r="F2" s="5"/>
    </row>
  </sheetData>
  <phoneticPr fontId="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474CE-A568-46B4-B610-B6372857A7FF}">
  <sheetPr codeName="Feuil2">
    <pageSetUpPr fitToPage="1"/>
  </sheetPr>
  <dimension ref="B1:N41"/>
  <sheetViews>
    <sheetView showGridLines="0" topLeftCell="A13" zoomScaleNormal="100" zoomScalePageLayoutView="55" workbookViewId="0">
      <selection activeCell="B8" sqref="B8:C8"/>
    </sheetView>
  </sheetViews>
  <sheetFormatPr baseColWidth="10" defaultRowHeight="15" x14ac:dyDescent="0.25"/>
  <cols>
    <col min="1" max="1" width="4.28515625" customWidth="1"/>
    <col min="2" max="2" width="22.42578125" customWidth="1"/>
    <col min="3" max="3" width="35.7109375" customWidth="1"/>
    <col min="4" max="5" width="12.85546875" customWidth="1"/>
    <col min="6" max="6" width="11.42578125" customWidth="1"/>
    <col min="8" max="8" width="19.28515625" customWidth="1"/>
    <col min="15" max="15" width="11.42578125" customWidth="1"/>
  </cols>
  <sheetData>
    <row r="1" spans="2:14" ht="15.75" thickBot="1" x14ac:dyDescent="0.3"/>
    <row r="2" spans="2:14" x14ac:dyDescent="0.25">
      <c r="B2" s="13"/>
      <c r="C2" s="13"/>
      <c r="D2" s="13"/>
      <c r="E2" s="13"/>
      <c r="F2" s="13"/>
      <c r="G2" s="13"/>
      <c r="H2" s="13"/>
      <c r="M2" s="63" t="s">
        <v>58</v>
      </c>
      <c r="N2" s="64" t="str">
        <f>C5</f>
        <v>n° 230523/2</v>
      </c>
    </row>
    <row r="3" spans="2:14" x14ac:dyDescent="0.25">
      <c r="B3" s="13"/>
      <c r="C3" s="13"/>
      <c r="D3" s="13"/>
      <c r="E3" s="13"/>
      <c r="F3" s="13"/>
      <c r="G3" s="13"/>
      <c r="H3" s="13"/>
      <c r="M3" s="65" t="s">
        <v>60</v>
      </c>
      <c r="N3" s="66" t="str">
        <f>REPLACE(N2,10,1,"-")</f>
        <v>n° 230523-2</v>
      </c>
    </row>
    <row r="4" spans="2:14" ht="15.75" thickBot="1" x14ac:dyDescent="0.3">
      <c r="B4" s="13"/>
      <c r="C4" s="13"/>
      <c r="D4" s="13"/>
      <c r="E4" s="13"/>
      <c r="F4" s="13"/>
      <c r="G4" s="13"/>
      <c r="H4" s="13"/>
      <c r="M4" s="67" t="s">
        <v>59</v>
      </c>
      <c r="N4" s="68" t="str">
        <f>REPLACE(N3,1,3,"")</f>
        <v>230523-2</v>
      </c>
    </row>
    <row r="5" spans="2:14" ht="23.25" x14ac:dyDescent="0.25">
      <c r="B5" s="13"/>
      <c r="C5" s="90" t="s">
        <v>61</v>
      </c>
      <c r="D5" s="90"/>
      <c r="E5" s="90"/>
      <c r="F5" s="90"/>
      <c r="G5" s="13"/>
      <c r="H5" s="13"/>
    </row>
    <row r="6" spans="2:14" x14ac:dyDescent="0.25">
      <c r="B6" s="13"/>
      <c r="C6" s="13"/>
      <c r="D6" s="13"/>
      <c r="E6" s="13"/>
      <c r="F6" s="13"/>
      <c r="G6" s="13"/>
      <c r="H6" s="13"/>
    </row>
    <row r="7" spans="2:14" ht="18.75" x14ac:dyDescent="0.3">
      <c r="B7" s="76"/>
      <c r="C7" s="77"/>
      <c r="D7" s="93" t="s">
        <v>46</v>
      </c>
      <c r="E7" s="93"/>
      <c r="F7" s="100">
        <f ca="1">TODAY()</f>
        <v>45068</v>
      </c>
      <c r="G7" s="93"/>
      <c r="H7" s="93"/>
      <c r="K7" s="62"/>
    </row>
    <row r="8" spans="2:14" ht="18.75" x14ac:dyDescent="0.3">
      <c r="B8" s="78"/>
      <c r="C8" s="79"/>
      <c r="D8" s="97" t="s">
        <v>48</v>
      </c>
      <c r="E8" s="98"/>
      <c r="F8" s="98"/>
      <c r="G8" s="98"/>
      <c r="H8" s="99"/>
    </row>
    <row r="9" spans="2:14" ht="18.75" x14ac:dyDescent="0.3">
      <c r="B9" s="78"/>
      <c r="C9" s="79"/>
      <c r="D9" s="18" t="s">
        <v>28</v>
      </c>
      <c r="E9" s="101" t="s">
        <v>56</v>
      </c>
      <c r="F9" s="101"/>
      <c r="G9" s="101"/>
      <c r="H9" s="101"/>
    </row>
    <row r="10" spans="2:14" ht="18.75" x14ac:dyDescent="0.3">
      <c r="B10" s="78"/>
      <c r="C10" s="79"/>
      <c r="D10" s="18" t="s">
        <v>25</v>
      </c>
      <c r="E10" s="92">
        <f>_xlfn.XLOOKUP(E9,BDD!B2:B2,BDD!C2:C2)</f>
        <v>0</v>
      </c>
      <c r="F10" s="92"/>
      <c r="G10" s="92"/>
      <c r="H10" s="92"/>
    </row>
    <row r="11" spans="2:14" ht="18.75" x14ac:dyDescent="0.3">
      <c r="B11" s="80"/>
      <c r="C11" s="81"/>
      <c r="D11" s="18" t="s">
        <v>24</v>
      </c>
      <c r="E11" s="92">
        <f>_xlfn.XLOOKUP(E9,BDD!B2:B2,BDD!D2:D2)</f>
        <v>0</v>
      </c>
      <c r="F11" s="92"/>
      <c r="G11" s="92"/>
      <c r="H11" s="92"/>
    </row>
    <row r="12" spans="2:14" ht="18.75" x14ac:dyDescent="0.3">
      <c r="B12" s="78"/>
      <c r="C12" s="79"/>
      <c r="D12" s="18" t="s">
        <v>23</v>
      </c>
      <c r="E12" s="92">
        <f>_xlfn.XLOOKUP(E9,BDD!B2:B2,BDD!E2:E2)</f>
        <v>0</v>
      </c>
      <c r="F12" s="92"/>
      <c r="G12" s="92"/>
      <c r="H12" s="92"/>
    </row>
    <row r="13" spans="2:14" ht="18.75" x14ac:dyDescent="0.3">
      <c r="B13" s="80"/>
      <c r="C13" s="81"/>
      <c r="D13" s="18" t="s">
        <v>26</v>
      </c>
      <c r="E13" s="92">
        <f>_xlfn.XLOOKUP(E9,BDD!B2:B2,BDD!F2:F2)</f>
        <v>0</v>
      </c>
      <c r="F13" s="92"/>
      <c r="G13" s="92"/>
      <c r="H13" s="92"/>
    </row>
    <row r="14" spans="2:14" ht="18.75" x14ac:dyDescent="0.3">
      <c r="B14" s="78"/>
      <c r="C14" s="79"/>
      <c r="D14" s="18" t="s">
        <v>27</v>
      </c>
      <c r="E14" s="92">
        <f>_xlfn.XLOOKUP(E9,BDD!B2:B2,BDD!G2:G2)</f>
        <v>0</v>
      </c>
      <c r="F14" s="92"/>
      <c r="G14" s="92"/>
      <c r="H14" s="92"/>
    </row>
    <row r="15" spans="2:14" ht="18.75" x14ac:dyDescent="0.3">
      <c r="B15" s="22"/>
      <c r="C15" s="22"/>
      <c r="D15" s="25"/>
      <c r="E15" s="26"/>
      <c r="F15" s="26"/>
      <c r="G15" s="26"/>
      <c r="H15" s="26"/>
    </row>
    <row r="16" spans="2:14" ht="18.75" x14ac:dyDescent="0.3">
      <c r="B16" s="22"/>
      <c r="C16" s="22"/>
      <c r="D16" s="94" t="s">
        <v>49</v>
      </c>
      <c r="E16" s="95"/>
      <c r="F16" s="96" t="s">
        <v>54</v>
      </c>
      <c r="G16" s="96"/>
      <c r="H16" s="96"/>
    </row>
    <row r="17" spans="2:10" x14ac:dyDescent="0.25">
      <c r="B17" s="17"/>
      <c r="C17" s="13"/>
      <c r="D17" s="13"/>
      <c r="E17" s="13"/>
      <c r="F17" s="13"/>
      <c r="G17" s="13"/>
      <c r="H17" s="13"/>
    </row>
    <row r="18" spans="2:10" ht="30" x14ac:dyDescent="0.25">
      <c r="B18" s="19" t="s">
        <v>30</v>
      </c>
      <c r="C18" s="19" t="s">
        <v>9</v>
      </c>
      <c r="D18" s="19" t="s">
        <v>10</v>
      </c>
      <c r="E18" s="19" t="s">
        <v>11</v>
      </c>
      <c r="F18" s="20" t="s">
        <v>35</v>
      </c>
      <c r="G18" s="19" t="s">
        <v>31</v>
      </c>
      <c r="H18" s="19" t="s">
        <v>32</v>
      </c>
    </row>
    <row r="19" spans="2:10" ht="30" customHeight="1" x14ac:dyDescent="0.25">
      <c r="B19" s="53" t="e">
        <f>_xlfn.XLOOKUP(F19,'[1]3- Maquette prix-fournisseur'!$F:$F,'[1]3- Maquette prix-fournisseur'!$B:$B)</f>
        <v>#N/A</v>
      </c>
      <c r="C19" s="54" t="e">
        <f>_xlfn.XLOOKUP(F19,'[1]3- Maquette prix-fournisseur'!$F:$F,'[1]3- Maquette prix-fournisseur'!$C:$C)</f>
        <v>#N/A</v>
      </c>
      <c r="D19" s="24" t="e">
        <f>_xlfn.XLOOKUP(F19,'[1]3- Maquette prix-fournisseur'!$F:$F,'[1]3- Maquette prix-fournisseur'!$D:$D)</f>
        <v>#N/A</v>
      </c>
      <c r="E19" s="24" t="e">
        <f>+G19*D19</f>
        <v>#N/A</v>
      </c>
      <c r="F19" s="11">
        <v>1012</v>
      </c>
      <c r="G19" s="59"/>
      <c r="H19" s="57"/>
    </row>
    <row r="20" spans="2:10" ht="30" customHeight="1" x14ac:dyDescent="0.25">
      <c r="B20" s="53" t="str">
        <f>_xlfn.XLOOKUP(F20,'[1]3- Maquette prix-fournisseur'!$F:$F,'[1]3- Maquette prix-fournisseur'!$B:$B)</f>
        <v>DH421066</v>
      </c>
      <c r="C20" s="54" t="str">
        <f>_xlfn.XLOOKUP(F20,'[1]3- Maquette prix-fournisseur'!$F:$F,'[1]3- Maquette prix-fournisseur'!$C:$C)</f>
        <v>Foret  carbure Ø 6,60   8XD</v>
      </c>
      <c r="D20" s="24">
        <f>_xlfn.XLOOKUP(F20,'[1]3- Maquette prix-fournisseur'!$F:$F,'[1]3- Maquette prix-fournisseur'!$D:$D)</f>
        <v>83.678399999999996</v>
      </c>
      <c r="E20" s="24">
        <f t="shared" ref="E20:E30" si="0">+G20*D20</f>
        <v>0</v>
      </c>
      <c r="F20" s="11" t="s">
        <v>65</v>
      </c>
      <c r="G20" s="59"/>
      <c r="H20" s="57"/>
    </row>
    <row r="21" spans="2:10" ht="30" customHeight="1" x14ac:dyDescent="0.25">
      <c r="B21" s="53" t="e">
        <f>_xlfn.XLOOKUP(F21,'[1]3- Maquette prix-fournisseur'!$F:$F,'[1]3- Maquette prix-fournisseur'!$B:$B)</f>
        <v>#N/A</v>
      </c>
      <c r="C21" s="54" t="e">
        <f>_xlfn.XLOOKUP(F21,'[1]3- Maquette prix-fournisseur'!$F:$F,'[1]3- Maquette prix-fournisseur'!$C:$C)</f>
        <v>#N/A</v>
      </c>
      <c r="D21" s="24" t="e">
        <f>_xlfn.XLOOKUP(F21,'[1]3- Maquette prix-fournisseur'!$F:$F,'[1]3- Maquette prix-fournisseur'!$D:$D)</f>
        <v>#N/A</v>
      </c>
      <c r="E21" s="24" t="e">
        <f t="shared" si="0"/>
        <v>#N/A</v>
      </c>
      <c r="F21" s="11">
        <v>999</v>
      </c>
      <c r="G21" s="59"/>
      <c r="H21" s="56"/>
      <c r="J21" t="s">
        <v>57</v>
      </c>
    </row>
    <row r="22" spans="2:10" ht="30" customHeight="1" x14ac:dyDescent="0.25">
      <c r="B22" s="53" t="str">
        <f>_xlfn.XLOOKUP(F22,'[1]3- Maquette prix-fournisseur'!$F:$F,'[1]3- Maquette prix-fournisseur'!$B:$B)</f>
        <v>02588174</v>
      </c>
      <c r="C22" s="54" t="str">
        <f>_xlfn.XLOOKUP(F22,'[1]3- Maquette prix-fournisseur'!$F:$F,'[1]3- Maquette prix-fournisseur'!$C:$C)</f>
        <v>DSSNR2525M12-M</v>
      </c>
      <c r="D22" s="24">
        <f>_xlfn.XLOOKUP(F22,'[1]3- Maquette prix-fournisseur'!$F:$F,'[1]3- Maquette prix-fournisseur'!$D:$D)</f>
        <v>70.7</v>
      </c>
      <c r="E22" s="24">
        <f t="shared" si="0"/>
        <v>0</v>
      </c>
      <c r="F22" s="11" t="s">
        <v>66</v>
      </c>
      <c r="G22" s="59"/>
      <c r="H22" s="56"/>
    </row>
    <row r="23" spans="2:10" ht="30" customHeight="1" x14ac:dyDescent="0.25">
      <c r="B23" s="53">
        <f>_xlfn.XLOOKUP(F23,'[1]3- Maquette prix-fournisseur'!$F:$F,'[1]3- Maquette prix-fournisseur'!$B:$B)</f>
        <v>0</v>
      </c>
      <c r="C23" s="54">
        <f>_xlfn.XLOOKUP(F23,'[1]3- Maquette prix-fournisseur'!$F:$F,'[1]3- Maquette prix-fournisseur'!$C:$C)</f>
        <v>0</v>
      </c>
      <c r="D23" s="24">
        <f>_xlfn.XLOOKUP(F23,'[1]3- Maquette prix-fournisseur'!$F:$F,'[1]3- Maquette prix-fournisseur'!$D:$D)</f>
        <v>0</v>
      </c>
      <c r="E23" s="24">
        <f t="shared" si="0"/>
        <v>0</v>
      </c>
      <c r="F23" s="11"/>
      <c r="G23" s="60"/>
      <c r="H23" s="10"/>
    </row>
    <row r="24" spans="2:10" ht="30" customHeight="1" x14ac:dyDescent="0.25">
      <c r="B24" s="53">
        <f>_xlfn.XLOOKUP(F24,'[1]3- Maquette prix-fournisseur'!$F:$F,'[1]3- Maquette prix-fournisseur'!$B:$B)</f>
        <v>0</v>
      </c>
      <c r="C24" s="54">
        <f>_xlfn.XLOOKUP(F24,'[1]3- Maquette prix-fournisseur'!$F:$F,'[1]3- Maquette prix-fournisseur'!$C:$C)</f>
        <v>0</v>
      </c>
      <c r="D24" s="24">
        <f>_xlfn.XLOOKUP(F24,'[1]3- Maquette prix-fournisseur'!$F:$F,'[1]3- Maquette prix-fournisseur'!$D:$D)</f>
        <v>0</v>
      </c>
      <c r="E24" s="24">
        <f t="shared" si="0"/>
        <v>0</v>
      </c>
      <c r="F24" s="11"/>
      <c r="G24" s="60"/>
      <c r="H24" s="10"/>
    </row>
    <row r="25" spans="2:10" ht="30" customHeight="1" x14ac:dyDescent="0.25">
      <c r="B25" s="53">
        <f>_xlfn.XLOOKUP(F25,'[1]3- Maquette prix-fournisseur'!$F:$F,'[1]3- Maquette prix-fournisseur'!$B:$B)</f>
        <v>0</v>
      </c>
      <c r="C25" s="54">
        <f>_xlfn.XLOOKUP(F25,'[1]3- Maquette prix-fournisseur'!$F:$F,'[1]3- Maquette prix-fournisseur'!$C:$C)</f>
        <v>0</v>
      </c>
      <c r="D25" s="24">
        <f>_xlfn.XLOOKUP(F25,'[1]3- Maquette prix-fournisseur'!$F:$F,'[1]3- Maquette prix-fournisseur'!$D:$D)</f>
        <v>0</v>
      </c>
      <c r="E25" s="24">
        <f t="shared" si="0"/>
        <v>0</v>
      </c>
      <c r="F25" s="11"/>
      <c r="G25" s="60"/>
      <c r="H25" s="10"/>
    </row>
    <row r="26" spans="2:10" ht="30" customHeight="1" x14ac:dyDescent="0.25">
      <c r="B26" s="53">
        <f>_xlfn.XLOOKUP(F26,'[1]3- Maquette prix-fournisseur'!$F:$F,'[1]3- Maquette prix-fournisseur'!$B:$B)</f>
        <v>0</v>
      </c>
      <c r="C26" s="54">
        <f>_xlfn.XLOOKUP(F26,'[1]3- Maquette prix-fournisseur'!$F:$F,'[1]3- Maquette prix-fournisseur'!$C:$C)</f>
        <v>0</v>
      </c>
      <c r="D26" s="24">
        <f>_xlfn.XLOOKUP(F26,'[1]3- Maquette prix-fournisseur'!$F:$F,'[1]3- Maquette prix-fournisseur'!$D:$D)</f>
        <v>0</v>
      </c>
      <c r="E26" s="24">
        <f t="shared" si="0"/>
        <v>0</v>
      </c>
      <c r="F26" s="11"/>
      <c r="G26" s="60"/>
      <c r="H26" s="10"/>
    </row>
    <row r="27" spans="2:10" ht="30" customHeight="1" x14ac:dyDescent="0.25">
      <c r="B27" s="53">
        <f>_xlfn.XLOOKUP(F27,'[1]3- Maquette prix-fournisseur'!$F:$F,'[1]3- Maquette prix-fournisseur'!$B:$B)</f>
        <v>0</v>
      </c>
      <c r="C27" s="54">
        <f>_xlfn.XLOOKUP(F27,'[1]3- Maquette prix-fournisseur'!$F:$F,'[1]3- Maquette prix-fournisseur'!$C:$C)</f>
        <v>0</v>
      </c>
      <c r="D27" s="24">
        <f>_xlfn.XLOOKUP(F27,'[1]3- Maquette prix-fournisseur'!$F:$F,'[1]3- Maquette prix-fournisseur'!$D:$D)</f>
        <v>0</v>
      </c>
      <c r="E27" s="24">
        <f t="shared" si="0"/>
        <v>0</v>
      </c>
      <c r="F27" s="11"/>
      <c r="G27" s="60"/>
      <c r="H27" s="10"/>
    </row>
    <row r="28" spans="2:10" ht="30" customHeight="1" x14ac:dyDescent="0.25">
      <c r="B28" s="53">
        <f>_xlfn.XLOOKUP(F28,'[1]3- Maquette prix-fournisseur'!$F:$F,'[1]3- Maquette prix-fournisseur'!$B:$B)</f>
        <v>0</v>
      </c>
      <c r="C28" s="54">
        <f>_xlfn.XLOOKUP(F28,'[1]3- Maquette prix-fournisseur'!$F:$F,'[1]3- Maquette prix-fournisseur'!$C:$C)</f>
        <v>0</v>
      </c>
      <c r="D28" s="24">
        <f>_xlfn.XLOOKUP(F28,'[1]3- Maquette prix-fournisseur'!$F:$F,'[1]3- Maquette prix-fournisseur'!$D:$D)</f>
        <v>0</v>
      </c>
      <c r="E28" s="24">
        <f t="shared" si="0"/>
        <v>0</v>
      </c>
      <c r="F28" s="11"/>
      <c r="G28" s="60"/>
      <c r="H28" s="10"/>
    </row>
    <row r="29" spans="2:10" ht="30" customHeight="1" x14ac:dyDescent="0.25">
      <c r="B29" s="53">
        <f>_xlfn.XLOOKUP(F29,'[1]3- Maquette prix-fournisseur'!$F:$F,'[1]3- Maquette prix-fournisseur'!$B:$B)</f>
        <v>0</v>
      </c>
      <c r="C29" s="54">
        <f>_xlfn.XLOOKUP(F29,'[1]3- Maquette prix-fournisseur'!$F:$F,'[1]3- Maquette prix-fournisseur'!$C:$C)</f>
        <v>0</v>
      </c>
      <c r="D29" s="24">
        <f>_xlfn.XLOOKUP(F29,'[1]3- Maquette prix-fournisseur'!$F:$F,'[1]3- Maquette prix-fournisseur'!$D:$D)</f>
        <v>0</v>
      </c>
      <c r="E29" s="24">
        <f t="shared" si="0"/>
        <v>0</v>
      </c>
      <c r="F29" s="11"/>
      <c r="G29" s="60"/>
      <c r="H29" s="10"/>
    </row>
    <row r="30" spans="2:10" ht="30" customHeight="1" x14ac:dyDescent="0.25">
      <c r="B30" s="53">
        <f>_xlfn.XLOOKUP(F30,'[1]3- Maquette prix-fournisseur'!$F:$F,'[1]3- Maquette prix-fournisseur'!$B:$B)</f>
        <v>0</v>
      </c>
      <c r="C30" s="54">
        <f>_xlfn.XLOOKUP(F30,'[1]3- Maquette prix-fournisseur'!$F:$F,'[1]3- Maquette prix-fournisseur'!$C:$C)</f>
        <v>0</v>
      </c>
      <c r="D30" s="24">
        <f>_xlfn.XLOOKUP(F30,'[1]3- Maquette prix-fournisseur'!$F:$F,'[1]3- Maquette prix-fournisseur'!$D:$D)</f>
        <v>0</v>
      </c>
      <c r="E30" s="24">
        <f t="shared" si="0"/>
        <v>0</v>
      </c>
      <c r="F30" s="11"/>
      <c r="G30" s="60"/>
      <c r="H30" s="10"/>
    </row>
    <row r="31" spans="2:10" ht="15" customHeight="1" x14ac:dyDescent="0.25">
      <c r="B31" s="58"/>
      <c r="C31" s="94" t="s">
        <v>22</v>
      </c>
      <c r="D31" s="95"/>
      <c r="E31" s="24"/>
      <c r="F31" s="5"/>
      <c r="G31" s="5"/>
      <c r="H31" s="8"/>
    </row>
    <row r="32" spans="2:10" x14ac:dyDescent="0.25">
      <c r="C32" s="94" t="s">
        <v>15</v>
      </c>
      <c r="D32" s="95"/>
      <c r="E32" s="21" t="e">
        <f>SUM(E19:E31)</f>
        <v>#N/A</v>
      </c>
      <c r="F32" s="13"/>
      <c r="G32" s="13"/>
      <c r="H32" s="13"/>
    </row>
    <row r="33" spans="2:8" x14ac:dyDescent="0.25">
      <c r="B33" s="13"/>
      <c r="C33" s="13"/>
      <c r="D33" s="13"/>
      <c r="E33" s="13"/>
      <c r="F33" s="13"/>
      <c r="G33" s="13"/>
      <c r="H33" s="13"/>
    </row>
    <row r="34" spans="2:8" x14ac:dyDescent="0.25">
      <c r="B34" s="55" t="s">
        <v>43</v>
      </c>
      <c r="C34" s="16">
        <v>45068</v>
      </c>
      <c r="D34" s="91" t="s">
        <v>55</v>
      </c>
      <c r="E34" s="91"/>
      <c r="F34" s="91"/>
      <c r="G34" s="13"/>
      <c r="H34" s="13"/>
    </row>
    <row r="35" spans="2:8" x14ac:dyDescent="0.25">
      <c r="B35" s="13"/>
      <c r="C35" s="13"/>
      <c r="D35" s="74" t="s">
        <v>44</v>
      </c>
      <c r="E35" s="74"/>
      <c r="F35" s="13"/>
      <c r="G35" s="13"/>
      <c r="H35" s="13"/>
    </row>
    <row r="36" spans="2:8" x14ac:dyDescent="0.25">
      <c r="B36" s="102" t="s">
        <v>45</v>
      </c>
      <c r="C36" s="102"/>
      <c r="D36" s="13"/>
      <c r="E36" s="13"/>
      <c r="F36" s="13"/>
      <c r="G36" s="13"/>
      <c r="H36" s="13"/>
    </row>
    <row r="37" spans="2:8" x14ac:dyDescent="0.25">
      <c r="B37" s="13"/>
      <c r="C37" s="13"/>
      <c r="D37" s="13"/>
      <c r="E37" s="13"/>
      <c r="F37" s="13"/>
      <c r="G37" s="13"/>
      <c r="H37" s="13"/>
    </row>
    <row r="38" spans="2:8" x14ac:dyDescent="0.25">
      <c r="B38" s="13" t="s">
        <v>19</v>
      </c>
      <c r="C38" s="91" t="s">
        <v>47</v>
      </c>
      <c r="D38" s="91"/>
      <c r="E38" s="91"/>
      <c r="F38" s="13"/>
      <c r="G38" s="13"/>
      <c r="H38" s="13"/>
    </row>
    <row r="39" spans="2:8" x14ac:dyDescent="0.25">
      <c r="B39" s="13" t="s">
        <v>20</v>
      </c>
      <c r="C39" s="91" t="s">
        <v>21</v>
      </c>
      <c r="D39" s="91"/>
      <c r="E39" s="91"/>
      <c r="F39" s="13"/>
      <c r="G39" s="13"/>
      <c r="H39" s="13"/>
    </row>
    <row r="40" spans="2:8" x14ac:dyDescent="0.25">
      <c r="B40" s="13"/>
      <c r="C40" s="91" t="s">
        <v>42</v>
      </c>
      <c r="D40" s="91"/>
      <c r="E40" s="91"/>
      <c r="F40" s="13"/>
      <c r="G40" s="13"/>
      <c r="H40" s="13"/>
    </row>
    <row r="41" spans="2:8" x14ac:dyDescent="0.25">
      <c r="B41" s="13"/>
      <c r="C41" s="13"/>
      <c r="D41" s="13"/>
      <c r="E41" s="13"/>
      <c r="F41" s="13"/>
      <c r="G41" s="13"/>
      <c r="H41" s="13"/>
    </row>
  </sheetData>
  <mergeCells count="28">
    <mergeCell ref="B7:C7"/>
    <mergeCell ref="C38:E38"/>
    <mergeCell ref="C39:E39"/>
    <mergeCell ref="C40:E40"/>
    <mergeCell ref="C32:D32"/>
    <mergeCell ref="D35:E35"/>
    <mergeCell ref="B36:C36"/>
    <mergeCell ref="E14:H14"/>
    <mergeCell ref="B11:C11"/>
    <mergeCell ref="B10:C10"/>
    <mergeCell ref="B9:C9"/>
    <mergeCell ref="B8:C8"/>
    <mergeCell ref="C5:F5"/>
    <mergeCell ref="D34:F34"/>
    <mergeCell ref="E12:H12"/>
    <mergeCell ref="E13:H13"/>
    <mergeCell ref="D7:E7"/>
    <mergeCell ref="D16:E16"/>
    <mergeCell ref="F16:H16"/>
    <mergeCell ref="D8:H8"/>
    <mergeCell ref="F7:H7"/>
    <mergeCell ref="E9:H9"/>
    <mergeCell ref="E10:H10"/>
    <mergeCell ref="E11:H11"/>
    <mergeCell ref="C31:D31"/>
    <mergeCell ref="B14:C14"/>
    <mergeCell ref="B13:C13"/>
    <mergeCell ref="B12:C12"/>
  </mergeCells>
  <printOptions horizontalCentered="1" verticalCentered="1"/>
  <pageMargins left="0.39370078740157483" right="0.39370078740157483" top="0.19685039370078741" bottom="2.3622047244094491" header="0.31496062992125984" footer="0.31496062992125984"/>
  <pageSetup paperSize="9" scale="7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C6F1E3-52F4-41F2-8F8A-C933396D152A}">
          <x14:formula1>
            <xm:f>BDD!$B:$B</xm:f>
          </x14:formula1>
          <xm:sqref>E9:H9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6AEE5-1342-4985-8311-965B25619C6F}">
  <sheetPr codeName="Feuil4"/>
  <dimension ref="B2:D3"/>
  <sheetViews>
    <sheetView tabSelected="1" workbookViewId="0">
      <selection activeCell="F3" sqref="F3"/>
    </sheetView>
  </sheetViews>
  <sheetFormatPr baseColWidth="10" defaultRowHeight="15" x14ac:dyDescent="0.25"/>
  <cols>
    <col min="2" max="2" width="14.28515625" style="69" customWidth="1"/>
    <col min="3" max="3" width="22.85546875" style="71" customWidth="1"/>
    <col min="4" max="4" width="15.7109375" style="73" customWidth="1"/>
  </cols>
  <sheetData>
    <row r="2" spans="2:4" x14ac:dyDescent="0.25">
      <c r="B2" s="5" t="s">
        <v>62</v>
      </c>
      <c r="C2" s="5" t="s">
        <v>63</v>
      </c>
      <c r="D2" s="72" t="s">
        <v>64</v>
      </c>
    </row>
    <row r="3" spans="2:4" x14ac:dyDescent="0.25">
      <c r="B3" s="7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F8551-307D-45B3-855E-85BA0668A7E5}">
  <sheetPr codeName="Feuil1">
    <pageSetUpPr fitToPage="1"/>
  </sheetPr>
  <dimension ref="B1:J42"/>
  <sheetViews>
    <sheetView zoomScaleNormal="100" zoomScalePageLayoutView="55" workbookViewId="0">
      <selection activeCell="H20" sqref="H20"/>
    </sheetView>
  </sheetViews>
  <sheetFormatPr baseColWidth="10" defaultRowHeight="15" x14ac:dyDescent="0.25"/>
  <cols>
    <col min="1" max="1" width="3.5703125" customWidth="1"/>
    <col min="2" max="2" width="2.85546875" customWidth="1"/>
    <col min="3" max="3" width="22.42578125" customWidth="1"/>
    <col min="4" max="4" width="35.7109375" customWidth="1"/>
    <col min="5" max="6" width="12.85546875" customWidth="1"/>
    <col min="7" max="7" width="11.42578125" customWidth="1"/>
    <col min="9" max="9" width="19.28515625" customWidth="1"/>
    <col min="10" max="10" width="2.85546875" customWidth="1"/>
    <col min="11" max="11" width="3.28515625" customWidth="1"/>
  </cols>
  <sheetData>
    <row r="1" spans="2:10" x14ac:dyDescent="0.25">
      <c r="B1" s="48"/>
      <c r="C1" s="48"/>
      <c r="D1" s="48"/>
      <c r="E1" s="48"/>
      <c r="F1" s="48"/>
      <c r="G1" s="48"/>
      <c r="H1" s="48"/>
      <c r="I1" s="48"/>
      <c r="J1" s="48"/>
    </row>
    <row r="2" spans="2:10" x14ac:dyDescent="0.25">
      <c r="B2" s="49"/>
      <c r="J2" s="50"/>
    </row>
    <row r="3" spans="2:10" x14ac:dyDescent="0.25">
      <c r="B3" s="49"/>
      <c r="C3" s="13"/>
      <c r="D3" s="13"/>
      <c r="E3" s="13"/>
      <c r="F3" s="13"/>
      <c r="G3" s="13"/>
      <c r="H3" s="13"/>
      <c r="I3" s="13"/>
      <c r="J3" s="50"/>
    </row>
    <row r="4" spans="2:10" x14ac:dyDescent="0.25">
      <c r="B4" s="49"/>
      <c r="C4" s="13"/>
      <c r="D4" s="13"/>
      <c r="E4" s="13"/>
      <c r="F4" s="13"/>
      <c r="G4" s="13"/>
      <c r="H4" s="13"/>
      <c r="I4" s="13"/>
      <c r="J4" s="50"/>
    </row>
    <row r="5" spans="2:10" x14ac:dyDescent="0.25">
      <c r="B5" s="49"/>
      <c r="C5" s="13"/>
      <c r="D5" s="13"/>
      <c r="E5" s="13"/>
      <c r="F5" s="13"/>
      <c r="G5" s="13"/>
      <c r="H5" s="13"/>
      <c r="I5" s="13"/>
      <c r="J5" s="50"/>
    </row>
    <row r="6" spans="2:10" ht="23.25" x14ac:dyDescent="0.25">
      <c r="B6" s="49"/>
      <c r="C6" s="13"/>
      <c r="D6" s="14" t="s">
        <v>33</v>
      </c>
      <c r="E6" s="105" t="s">
        <v>34</v>
      </c>
      <c r="F6" s="105"/>
      <c r="G6" s="105"/>
      <c r="H6" s="13"/>
      <c r="I6" s="13"/>
      <c r="J6" s="50"/>
    </row>
    <row r="7" spans="2:10" x14ac:dyDescent="0.25">
      <c r="B7" s="49"/>
      <c r="C7" s="13"/>
      <c r="D7" s="13"/>
      <c r="E7" s="13"/>
      <c r="F7" s="13"/>
      <c r="G7" s="13"/>
      <c r="H7" s="13"/>
      <c r="I7" s="13"/>
      <c r="J7" s="50"/>
    </row>
    <row r="8" spans="2:10" ht="18.75" x14ac:dyDescent="0.3">
      <c r="B8" s="49"/>
      <c r="C8" s="76" t="s">
        <v>36</v>
      </c>
      <c r="D8" s="77"/>
      <c r="E8" s="93" t="s">
        <v>46</v>
      </c>
      <c r="F8" s="93"/>
      <c r="G8" s="106">
        <v>45043</v>
      </c>
      <c r="H8" s="107"/>
      <c r="I8" s="107"/>
      <c r="J8" s="50"/>
    </row>
    <row r="9" spans="2:10" ht="18.75" x14ac:dyDescent="0.3">
      <c r="B9" s="49"/>
      <c r="C9" s="78" t="s">
        <v>21</v>
      </c>
      <c r="D9" s="79"/>
      <c r="E9" s="97" t="s">
        <v>48</v>
      </c>
      <c r="F9" s="98"/>
      <c r="G9" s="98"/>
      <c r="H9" s="98"/>
      <c r="I9" s="99"/>
      <c r="J9" s="50"/>
    </row>
    <row r="10" spans="2:10" ht="18.75" x14ac:dyDescent="0.3">
      <c r="B10" s="49"/>
      <c r="C10" s="78" t="s">
        <v>37</v>
      </c>
      <c r="D10" s="79"/>
      <c r="E10" s="18" t="s">
        <v>28</v>
      </c>
      <c r="F10" s="101" t="s">
        <v>5</v>
      </c>
      <c r="G10" s="101"/>
      <c r="H10" s="101"/>
      <c r="I10" s="101"/>
      <c r="J10" s="50"/>
    </row>
    <row r="11" spans="2:10" ht="18.75" x14ac:dyDescent="0.3">
      <c r="B11" s="49"/>
      <c r="C11" s="78" t="s">
        <v>38</v>
      </c>
      <c r="D11" s="79"/>
      <c r="E11" s="18" t="s">
        <v>25</v>
      </c>
      <c r="F11" s="92" t="e">
        <f>_xlfn.XLOOKUP(F10,BDD!#REF!,BDD!#REF!)</f>
        <v>#REF!</v>
      </c>
      <c r="G11" s="92"/>
      <c r="H11" s="92"/>
      <c r="I11" s="92"/>
      <c r="J11" s="50"/>
    </row>
    <row r="12" spans="2:10" ht="18.75" x14ac:dyDescent="0.3">
      <c r="B12" s="49"/>
      <c r="C12" s="80" t="s">
        <v>39</v>
      </c>
      <c r="D12" s="81"/>
      <c r="E12" s="18" t="s">
        <v>24</v>
      </c>
      <c r="F12" s="92" t="e">
        <f>_xlfn.XLOOKUP(F10,BDD!#REF!,BDD!#REF!)</f>
        <v>#REF!</v>
      </c>
      <c r="G12" s="92"/>
      <c r="H12" s="92"/>
      <c r="I12" s="92"/>
      <c r="J12" s="50"/>
    </row>
    <row r="13" spans="2:10" ht="18.75" x14ac:dyDescent="0.3">
      <c r="B13" s="49"/>
      <c r="C13" s="78" t="s">
        <v>40</v>
      </c>
      <c r="D13" s="79"/>
      <c r="E13" s="18" t="s">
        <v>23</v>
      </c>
      <c r="F13" s="92" t="e">
        <f>_xlfn.XLOOKUP(F10,BDD!#REF!,BDD!#REF!)</f>
        <v>#REF!</v>
      </c>
      <c r="G13" s="92"/>
      <c r="H13" s="92"/>
      <c r="I13" s="92"/>
      <c r="J13" s="50"/>
    </row>
    <row r="14" spans="2:10" ht="18.75" x14ac:dyDescent="0.3">
      <c r="B14" s="49"/>
      <c r="C14" s="80" t="s">
        <v>41</v>
      </c>
      <c r="D14" s="81"/>
      <c r="E14" s="18" t="s">
        <v>26</v>
      </c>
      <c r="F14" s="92" t="e">
        <f>_xlfn.XLOOKUP(F10,BDD!#REF!,BDD!#REF!)</f>
        <v>#REF!</v>
      </c>
      <c r="G14" s="92"/>
      <c r="H14" s="92"/>
      <c r="I14" s="92"/>
      <c r="J14" s="50"/>
    </row>
    <row r="15" spans="2:10" ht="18.75" x14ac:dyDescent="0.3">
      <c r="B15" s="49"/>
      <c r="C15" s="78" t="s">
        <v>42</v>
      </c>
      <c r="D15" s="79"/>
      <c r="E15" s="18" t="s">
        <v>27</v>
      </c>
      <c r="F15" s="92" t="e">
        <f>_xlfn.XLOOKUP(F10,BDD!#REF!,BDD!#REF!)</f>
        <v>#REF!</v>
      </c>
      <c r="G15" s="92"/>
      <c r="H15" s="92"/>
      <c r="I15" s="92"/>
      <c r="J15" s="50"/>
    </row>
    <row r="16" spans="2:10" ht="18.75" x14ac:dyDescent="0.3">
      <c r="B16" s="49"/>
      <c r="C16" s="22"/>
      <c r="D16" s="22"/>
      <c r="E16" s="25"/>
      <c r="F16" s="26"/>
      <c r="G16" s="26"/>
      <c r="H16" s="26"/>
      <c r="I16" s="26"/>
      <c r="J16" s="50"/>
    </row>
    <row r="17" spans="2:10" ht="18.75" x14ac:dyDescent="0.3">
      <c r="B17" s="49"/>
      <c r="C17" s="22"/>
      <c r="D17" s="22"/>
      <c r="E17" s="103" t="s">
        <v>49</v>
      </c>
      <c r="F17" s="103"/>
      <c r="G17" s="96"/>
      <c r="H17" s="96"/>
      <c r="I17" s="96"/>
      <c r="J17" s="50"/>
    </row>
    <row r="18" spans="2:10" x14ac:dyDescent="0.25">
      <c r="B18" s="49"/>
      <c r="C18" s="17"/>
      <c r="D18" s="13"/>
      <c r="E18" s="13"/>
      <c r="F18" s="13"/>
      <c r="G18" s="13"/>
      <c r="H18" s="13"/>
      <c r="I18" s="13"/>
      <c r="J18" s="50"/>
    </row>
    <row r="19" spans="2:10" ht="30" x14ac:dyDescent="0.25">
      <c r="B19" s="49"/>
      <c r="C19" s="19" t="s">
        <v>30</v>
      </c>
      <c r="D19" s="19" t="s">
        <v>9</v>
      </c>
      <c r="E19" s="19" t="s">
        <v>10</v>
      </c>
      <c r="F19" s="19" t="s">
        <v>11</v>
      </c>
      <c r="G19" s="20" t="s">
        <v>35</v>
      </c>
      <c r="H19" s="19" t="s">
        <v>31</v>
      </c>
      <c r="I19" s="19" t="s">
        <v>32</v>
      </c>
      <c r="J19" s="50"/>
    </row>
    <row r="20" spans="2:10" ht="30" customHeight="1" x14ac:dyDescent="0.25">
      <c r="B20" s="49"/>
      <c r="C20" s="12"/>
      <c r="D20" s="23"/>
      <c r="E20" s="24"/>
      <c r="F20" s="24">
        <f>+H20*E20</f>
        <v>0</v>
      </c>
      <c r="G20" s="11"/>
      <c r="H20" s="11"/>
      <c r="I20" s="10"/>
      <c r="J20" s="50"/>
    </row>
    <row r="21" spans="2:10" ht="30" customHeight="1" x14ac:dyDescent="0.25">
      <c r="B21" s="49"/>
      <c r="C21" s="12"/>
      <c r="D21" s="23"/>
      <c r="E21" s="24"/>
      <c r="F21" s="24">
        <f t="shared" ref="F21:F31" si="0">+H21*E21</f>
        <v>0</v>
      </c>
      <c r="G21" s="11"/>
      <c r="H21" s="11"/>
      <c r="I21" s="10"/>
      <c r="J21" s="50"/>
    </row>
    <row r="22" spans="2:10" ht="30" customHeight="1" x14ac:dyDescent="0.25">
      <c r="B22" s="49"/>
      <c r="C22" s="12"/>
      <c r="D22" s="23"/>
      <c r="E22" s="24"/>
      <c r="F22" s="24">
        <f t="shared" si="0"/>
        <v>0</v>
      </c>
      <c r="G22" s="11"/>
      <c r="H22" s="11"/>
      <c r="I22" s="10"/>
      <c r="J22" s="50"/>
    </row>
    <row r="23" spans="2:10" ht="30" customHeight="1" x14ac:dyDescent="0.25">
      <c r="B23" s="49"/>
      <c r="C23" s="12"/>
      <c r="D23" s="23"/>
      <c r="E23" s="24"/>
      <c r="F23" s="24">
        <f t="shared" si="0"/>
        <v>0</v>
      </c>
      <c r="G23" s="11"/>
      <c r="H23" s="11"/>
      <c r="I23" s="10"/>
      <c r="J23" s="50"/>
    </row>
    <row r="24" spans="2:10" ht="30" customHeight="1" x14ac:dyDescent="0.25">
      <c r="B24" s="49"/>
      <c r="C24" s="12"/>
      <c r="D24" s="23"/>
      <c r="E24" s="24"/>
      <c r="F24" s="24">
        <f t="shared" si="0"/>
        <v>0</v>
      </c>
      <c r="G24" s="11"/>
      <c r="H24" s="11"/>
      <c r="I24" s="10"/>
      <c r="J24" s="50"/>
    </row>
    <row r="25" spans="2:10" ht="30" customHeight="1" x14ac:dyDescent="0.25">
      <c r="B25" s="49"/>
      <c r="C25" s="12"/>
      <c r="D25" s="23"/>
      <c r="E25" s="24"/>
      <c r="F25" s="24">
        <f t="shared" si="0"/>
        <v>0</v>
      </c>
      <c r="G25" s="11"/>
      <c r="H25" s="11"/>
      <c r="I25" s="10"/>
      <c r="J25" s="50"/>
    </row>
    <row r="26" spans="2:10" ht="30" customHeight="1" x14ac:dyDescent="0.25">
      <c r="B26" s="49"/>
      <c r="C26" s="12"/>
      <c r="D26" s="23"/>
      <c r="E26" s="24"/>
      <c r="F26" s="24">
        <f t="shared" si="0"/>
        <v>0</v>
      </c>
      <c r="G26" s="11"/>
      <c r="H26" s="11"/>
      <c r="I26" s="10"/>
      <c r="J26" s="50"/>
    </row>
    <row r="27" spans="2:10" ht="30" customHeight="1" x14ac:dyDescent="0.25">
      <c r="B27" s="49"/>
      <c r="C27" s="12"/>
      <c r="D27" s="23"/>
      <c r="E27" s="24"/>
      <c r="F27" s="24">
        <f t="shared" si="0"/>
        <v>0</v>
      </c>
      <c r="G27" s="11"/>
      <c r="H27" s="11"/>
      <c r="I27" s="10"/>
      <c r="J27" s="50"/>
    </row>
    <row r="28" spans="2:10" ht="30" customHeight="1" x14ac:dyDescent="0.25">
      <c r="B28" s="49"/>
      <c r="C28" s="12"/>
      <c r="D28" s="23"/>
      <c r="E28" s="24"/>
      <c r="F28" s="24">
        <f t="shared" si="0"/>
        <v>0</v>
      </c>
      <c r="G28" s="11"/>
      <c r="H28" s="11"/>
      <c r="I28" s="10"/>
      <c r="J28" s="50"/>
    </row>
    <row r="29" spans="2:10" ht="30" customHeight="1" x14ac:dyDescent="0.25">
      <c r="B29" s="49"/>
      <c r="C29" s="12"/>
      <c r="D29" s="23"/>
      <c r="E29" s="24"/>
      <c r="F29" s="24">
        <f t="shared" si="0"/>
        <v>0</v>
      </c>
      <c r="G29" s="11"/>
      <c r="H29" s="11"/>
      <c r="I29" s="10"/>
      <c r="J29" s="50"/>
    </row>
    <row r="30" spans="2:10" ht="30" customHeight="1" x14ac:dyDescent="0.25">
      <c r="B30" s="49"/>
      <c r="C30" s="12"/>
      <c r="D30" s="23"/>
      <c r="E30" s="24"/>
      <c r="F30" s="24">
        <f t="shared" si="0"/>
        <v>0</v>
      </c>
      <c r="G30" s="11"/>
      <c r="H30" s="11"/>
      <c r="I30" s="10"/>
      <c r="J30" s="50"/>
    </row>
    <row r="31" spans="2:10" ht="30" customHeight="1" x14ac:dyDescent="0.25">
      <c r="B31" s="49"/>
      <c r="C31" s="12"/>
      <c r="D31" s="23"/>
      <c r="E31" s="24"/>
      <c r="F31" s="24">
        <f t="shared" si="0"/>
        <v>0</v>
      </c>
      <c r="G31" s="11"/>
      <c r="H31" s="11"/>
      <c r="I31" s="10"/>
      <c r="J31" s="50"/>
    </row>
    <row r="32" spans="2:10" x14ac:dyDescent="0.25">
      <c r="B32" s="49"/>
      <c r="D32" s="104" t="s">
        <v>15</v>
      </c>
      <c r="E32" s="104"/>
      <c r="F32" s="21">
        <f>SUM(F20:F31)</f>
        <v>0</v>
      </c>
      <c r="G32" s="13"/>
      <c r="H32" s="13"/>
      <c r="I32" s="13"/>
      <c r="J32" s="50"/>
    </row>
    <row r="33" spans="2:10" x14ac:dyDescent="0.25">
      <c r="B33" s="49"/>
      <c r="C33" s="13"/>
      <c r="D33" s="13"/>
      <c r="E33" s="13"/>
      <c r="F33" s="13"/>
      <c r="G33" s="13"/>
      <c r="H33" s="13"/>
      <c r="I33" s="13"/>
      <c r="J33" s="50"/>
    </row>
    <row r="34" spans="2:10" x14ac:dyDescent="0.25">
      <c r="B34" s="49"/>
      <c r="C34" s="15" t="s">
        <v>43</v>
      </c>
      <c r="D34" s="16">
        <v>45044</v>
      </c>
      <c r="E34" s="13"/>
      <c r="F34" s="13"/>
      <c r="G34" s="13"/>
      <c r="H34" s="13"/>
      <c r="I34" s="13"/>
      <c r="J34" s="50"/>
    </row>
    <row r="35" spans="2:10" x14ac:dyDescent="0.25">
      <c r="B35" s="49"/>
      <c r="C35" s="13"/>
      <c r="D35" s="13"/>
      <c r="E35" s="74" t="s">
        <v>44</v>
      </c>
      <c r="F35" s="74"/>
      <c r="G35" s="13"/>
      <c r="H35" s="13"/>
      <c r="I35" s="13"/>
      <c r="J35" s="50"/>
    </row>
    <row r="36" spans="2:10" x14ac:dyDescent="0.25">
      <c r="B36" s="49"/>
      <c r="C36" s="102" t="s">
        <v>45</v>
      </c>
      <c r="D36" s="102"/>
      <c r="E36" s="13"/>
      <c r="F36" s="13"/>
      <c r="G36" s="13"/>
      <c r="H36" s="13"/>
      <c r="I36" s="13"/>
      <c r="J36" s="50"/>
    </row>
    <row r="37" spans="2:10" x14ac:dyDescent="0.25">
      <c r="B37" s="49"/>
      <c r="C37" s="13"/>
      <c r="D37" s="13"/>
      <c r="E37" s="13"/>
      <c r="F37" s="13"/>
      <c r="G37" s="13"/>
      <c r="H37" s="13"/>
      <c r="I37" s="13"/>
      <c r="J37" s="50"/>
    </row>
    <row r="38" spans="2:10" x14ac:dyDescent="0.25">
      <c r="B38" s="49"/>
      <c r="C38" s="13" t="s">
        <v>19</v>
      </c>
      <c r="D38" s="91" t="s">
        <v>47</v>
      </c>
      <c r="E38" s="91"/>
      <c r="F38" s="91"/>
      <c r="G38" s="13"/>
      <c r="H38" s="13"/>
      <c r="I38" s="13"/>
      <c r="J38" s="50"/>
    </row>
    <row r="39" spans="2:10" x14ac:dyDescent="0.25">
      <c r="B39" s="49"/>
      <c r="C39" s="13" t="s">
        <v>20</v>
      </c>
      <c r="D39" s="91" t="s">
        <v>21</v>
      </c>
      <c r="E39" s="91"/>
      <c r="F39" s="91"/>
      <c r="G39" s="13"/>
      <c r="H39" s="13"/>
      <c r="I39" s="13"/>
      <c r="J39" s="50"/>
    </row>
    <row r="40" spans="2:10" x14ac:dyDescent="0.25">
      <c r="B40" s="49"/>
      <c r="C40" s="13"/>
      <c r="D40" s="91" t="s">
        <v>42</v>
      </c>
      <c r="E40" s="91"/>
      <c r="F40" s="91"/>
      <c r="G40" s="13"/>
      <c r="H40" s="13"/>
      <c r="I40" s="13"/>
      <c r="J40" s="50"/>
    </row>
    <row r="41" spans="2:10" x14ac:dyDescent="0.25">
      <c r="B41" s="49"/>
      <c r="C41" s="13"/>
      <c r="D41" s="13"/>
      <c r="E41" s="13"/>
      <c r="F41" s="13"/>
      <c r="G41" s="13"/>
      <c r="H41" s="13"/>
      <c r="I41" s="13"/>
      <c r="J41" s="50"/>
    </row>
    <row r="42" spans="2:10" x14ac:dyDescent="0.25">
      <c r="B42" s="51"/>
      <c r="C42" s="48"/>
      <c r="D42" s="48"/>
      <c r="E42" s="48"/>
      <c r="F42" s="48"/>
      <c r="G42" s="48"/>
      <c r="H42" s="48"/>
      <c r="I42" s="48"/>
      <c r="J42" s="52"/>
    </row>
  </sheetData>
  <mergeCells count="26">
    <mergeCell ref="E6:G6"/>
    <mergeCell ref="C8:D8"/>
    <mergeCell ref="E8:F8"/>
    <mergeCell ref="G8:I8"/>
    <mergeCell ref="C9:D9"/>
    <mergeCell ref="E9:I9"/>
    <mergeCell ref="C10:D10"/>
    <mergeCell ref="F10:I10"/>
    <mergeCell ref="C11:D11"/>
    <mergeCell ref="F11:I11"/>
    <mergeCell ref="C12:D12"/>
    <mergeCell ref="F12:I12"/>
    <mergeCell ref="C13:D13"/>
    <mergeCell ref="F13:I13"/>
    <mergeCell ref="C14:D14"/>
    <mergeCell ref="F14:I14"/>
    <mergeCell ref="C15:D15"/>
    <mergeCell ref="F15:I15"/>
    <mergeCell ref="D39:F39"/>
    <mergeCell ref="D40:F40"/>
    <mergeCell ref="E17:F17"/>
    <mergeCell ref="G17:I17"/>
    <mergeCell ref="D32:E32"/>
    <mergeCell ref="E35:F35"/>
    <mergeCell ref="C36:D36"/>
    <mergeCell ref="D38:F38"/>
  </mergeCells>
  <printOptions horizontalCentered="1" verticalCentered="1"/>
  <pageMargins left="0.39370078740157483" right="0.39370078740157483" top="0.19685039370078741" bottom="2.3622047244094491" header="0.31496062992125984" footer="0.31496062992125984"/>
  <pageSetup paperSize="9" scale="6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80E9923-1308-4C46-9349-954384965217}">
          <x14:formula1>
            <xm:f>BDD!$B:$B</xm:f>
          </x14:formula1>
          <xm:sqref>F10:I10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Trame BDC</vt:lpstr>
      <vt:lpstr>BDD</vt:lpstr>
      <vt:lpstr>Bon de cmd</vt:lpstr>
      <vt:lpstr>Suivi coûts outillage</vt:lpstr>
      <vt:lpstr>BDC avec bordure</vt:lpstr>
      <vt:lpstr>'BDC avec bordure'!Zone_d_impression</vt:lpstr>
      <vt:lpstr>'Bon de cmd'!Zone_d_impression</vt:lpstr>
      <vt:lpstr>'Trame BDC'!Zone_d_impression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DOUVILEZ</dc:creator>
  <cp:lastModifiedBy>Xavier DOUVILLEZ</cp:lastModifiedBy>
  <cp:lastPrinted>2023-05-22T10:32:09Z</cp:lastPrinted>
  <dcterms:created xsi:type="dcterms:W3CDTF">2015-06-05T18:19:34Z</dcterms:created>
  <dcterms:modified xsi:type="dcterms:W3CDTF">2023-05-22T11:32:25Z</dcterms:modified>
</cp:coreProperties>
</file>