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tawil\Desktop\"/>
    </mc:Choice>
  </mc:AlternateContent>
  <xr:revisionPtr revIDLastSave="0" documentId="13_ncr:1_{1D176EF8-5A50-4961-B9D8-9FED4DEEB47C}" xr6:coauthVersionLast="47" xr6:coauthVersionMax="47" xr10:uidLastSave="{00000000-0000-0000-0000-000000000000}"/>
  <bookViews>
    <workbookView xWindow="-98" yWindow="-98" windowWidth="20715" windowHeight="13276" xr2:uid="{D6A68634-93B3-4EA6-B1DB-63C99FCE0E2B}"/>
  </bookViews>
  <sheets>
    <sheet name="Macro " sheetId="32" r:id="rId1"/>
    <sheet name="onglet 1" sheetId="2" r:id="rId2"/>
    <sheet name="onglet (2)" sheetId="3" r:id="rId3"/>
    <sheet name="onglet (3)" sheetId="4" r:id="rId4"/>
    <sheet name="onglet (4)" sheetId="5" r:id="rId5"/>
    <sheet name="onglet (5)" sheetId="6" r:id="rId6"/>
    <sheet name="onglet (6)" sheetId="7" r:id="rId7"/>
    <sheet name="onglet (7)" sheetId="8" r:id="rId8"/>
    <sheet name="onglet (8)" sheetId="9" r:id="rId9"/>
    <sheet name="onglet (9)" sheetId="10" r:id="rId10"/>
    <sheet name="onglet (10)" sheetId="11" r:id="rId11"/>
    <sheet name="onglet (11)" sheetId="12" r:id="rId12"/>
    <sheet name="onglet (12)" sheetId="13" r:id="rId13"/>
    <sheet name="onglet (13)" sheetId="14" r:id="rId14"/>
    <sheet name="onglet (14)" sheetId="15" r:id="rId15"/>
    <sheet name="onglet (15)" sheetId="16" r:id="rId16"/>
    <sheet name="onglet (16)" sheetId="17" r:id="rId17"/>
    <sheet name="onglet (17)" sheetId="18" r:id="rId18"/>
    <sheet name="onglet (18)" sheetId="19" r:id="rId19"/>
    <sheet name="onglet (19)" sheetId="20" r:id="rId20"/>
    <sheet name="onglet (20)" sheetId="21" r:id="rId21"/>
    <sheet name="onglet (21)" sheetId="22" r:id="rId22"/>
    <sheet name="onglet (22)" sheetId="23" r:id="rId23"/>
    <sheet name="onglet (23)" sheetId="24" r:id="rId24"/>
    <sheet name="onglet (24)" sheetId="25" r:id="rId25"/>
    <sheet name="onglet (25)" sheetId="26" r:id="rId26"/>
    <sheet name="onglet (26)" sheetId="27" r:id="rId27"/>
    <sheet name="onglet (27)" sheetId="28" r:id="rId28"/>
    <sheet name="onglet (28)" sheetId="29" r:id="rId29"/>
    <sheet name="onglet (29)" sheetId="30" r:id="rId30"/>
    <sheet name="onglet (30)" sheetId="31" r:id="rId3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9" l="1"/>
  <c r="E8" i="29"/>
  <c r="C8" i="29"/>
  <c r="B8" i="29"/>
  <c r="I7" i="29"/>
  <c r="J7" i="29" s="1"/>
  <c r="H7" i="29"/>
  <c r="G7" i="29"/>
  <c r="D7" i="29"/>
  <c r="J6" i="29"/>
  <c r="I6" i="29"/>
  <c r="H6" i="29"/>
  <c r="G6" i="29"/>
  <c r="D6" i="29"/>
  <c r="I5" i="29"/>
  <c r="J5" i="29" s="1"/>
  <c r="H5" i="29"/>
  <c r="G5" i="29"/>
  <c r="D5" i="29"/>
  <c r="I4" i="29"/>
  <c r="J4" i="29" s="1"/>
  <c r="H4" i="29"/>
  <c r="G4" i="29"/>
  <c r="D4" i="29"/>
  <c r="I3" i="29"/>
  <c r="I8" i="29" s="1"/>
  <c r="H3" i="29"/>
  <c r="H8" i="29" s="1"/>
  <c r="G3" i="29"/>
  <c r="D3" i="29"/>
  <c r="F8" i="28"/>
  <c r="E8" i="28"/>
  <c r="C8" i="28"/>
  <c r="B8" i="28"/>
  <c r="I7" i="28"/>
  <c r="J7" i="28" s="1"/>
  <c r="H7" i="28"/>
  <c r="G7" i="28"/>
  <c r="D7" i="28"/>
  <c r="J6" i="28"/>
  <c r="I6" i="28"/>
  <c r="H6" i="28"/>
  <c r="G6" i="28"/>
  <c r="D6" i="28"/>
  <c r="I5" i="28"/>
  <c r="H5" i="28"/>
  <c r="J5" i="28" s="1"/>
  <c r="G5" i="28"/>
  <c r="D5" i="28"/>
  <c r="I4" i="28"/>
  <c r="J4" i="28" s="1"/>
  <c r="H4" i="28"/>
  <c r="G4" i="28"/>
  <c r="D4" i="28"/>
  <c r="I3" i="28"/>
  <c r="I8" i="28" s="1"/>
  <c r="H3" i="28"/>
  <c r="H8" i="28" s="1"/>
  <c r="G3" i="28"/>
  <c r="D3" i="28"/>
  <c r="F8" i="27"/>
  <c r="E8" i="27"/>
  <c r="C8" i="27"/>
  <c r="B8" i="27"/>
  <c r="I7" i="27"/>
  <c r="J7" i="27" s="1"/>
  <c r="H7" i="27"/>
  <c r="G7" i="27"/>
  <c r="D7" i="27"/>
  <c r="J6" i="27"/>
  <c r="I6" i="27"/>
  <c r="H6" i="27"/>
  <c r="G6" i="27"/>
  <c r="D6" i="27"/>
  <c r="I5" i="27"/>
  <c r="J5" i="27" s="1"/>
  <c r="H5" i="27"/>
  <c r="G5" i="27"/>
  <c r="D5" i="27"/>
  <c r="I4" i="27"/>
  <c r="H4" i="27"/>
  <c r="J4" i="27" s="1"/>
  <c r="G4" i="27"/>
  <c r="D4" i="27"/>
  <c r="I3" i="27"/>
  <c r="I8" i="27" s="1"/>
  <c r="H3" i="27"/>
  <c r="H8" i="27" s="1"/>
  <c r="G3" i="27"/>
  <c r="D3" i="27"/>
  <c r="P26" i="26"/>
  <c r="O26" i="26"/>
  <c r="M26" i="26"/>
  <c r="L26" i="26"/>
  <c r="S25" i="26"/>
  <c r="T25" i="26" s="1"/>
  <c r="R25" i="26"/>
  <c r="Q25" i="26"/>
  <c r="N25" i="26"/>
  <c r="T24" i="26"/>
  <c r="S24" i="26"/>
  <c r="R24" i="26"/>
  <c r="Q24" i="26"/>
  <c r="N24" i="26"/>
  <c r="S23" i="26"/>
  <c r="R23" i="26"/>
  <c r="Q23" i="26"/>
  <c r="N23" i="26"/>
  <c r="S22" i="26"/>
  <c r="R22" i="26"/>
  <c r="Q22" i="26"/>
  <c r="N22" i="26"/>
  <c r="S21" i="26"/>
  <c r="S26" i="26" s="1"/>
  <c r="R21" i="26"/>
  <c r="R26" i="26" s="1"/>
  <c r="Q21" i="26"/>
  <c r="N21" i="26"/>
  <c r="N45" i="25"/>
  <c r="M45" i="25"/>
  <c r="K45" i="25"/>
  <c r="J45" i="25"/>
  <c r="Q44" i="25"/>
  <c r="P44" i="25"/>
  <c r="O44" i="25"/>
  <c r="L44" i="25"/>
  <c r="Q43" i="25"/>
  <c r="P43" i="25"/>
  <c r="R43" i="25" s="1"/>
  <c r="O43" i="25"/>
  <c r="L43" i="25"/>
  <c r="Q42" i="25"/>
  <c r="P42" i="25"/>
  <c r="O42" i="25"/>
  <c r="L42" i="25"/>
  <c r="Q41" i="25"/>
  <c r="P41" i="25"/>
  <c r="R41" i="25" s="1"/>
  <c r="O41" i="25"/>
  <c r="L41" i="25"/>
  <c r="Q40" i="25"/>
  <c r="Q45" i="25" s="1"/>
  <c r="P40" i="25"/>
  <c r="P45" i="25" s="1"/>
  <c r="O40" i="25"/>
  <c r="L40" i="25"/>
  <c r="I35" i="24"/>
  <c r="H35" i="24"/>
  <c r="F35" i="24"/>
  <c r="E35" i="24"/>
  <c r="L34" i="24"/>
  <c r="K34" i="24"/>
  <c r="J34" i="24"/>
  <c r="G34" i="24"/>
  <c r="L33" i="24"/>
  <c r="M33" i="24" s="1"/>
  <c r="K33" i="24"/>
  <c r="J33" i="24"/>
  <c r="G33" i="24"/>
  <c r="L32" i="24"/>
  <c r="K32" i="24"/>
  <c r="M32" i="24" s="1"/>
  <c r="J32" i="24"/>
  <c r="G32" i="24"/>
  <c r="L31" i="24"/>
  <c r="K31" i="24"/>
  <c r="J31" i="24"/>
  <c r="G31" i="24"/>
  <c r="L30" i="24"/>
  <c r="L35" i="24" s="1"/>
  <c r="K30" i="24"/>
  <c r="K35" i="24" s="1"/>
  <c r="J30" i="24"/>
  <c r="G30" i="24"/>
  <c r="F46" i="23"/>
  <c r="E46" i="23"/>
  <c r="C46" i="23"/>
  <c r="B46" i="23"/>
  <c r="I45" i="23"/>
  <c r="J45" i="23" s="1"/>
  <c r="H45" i="23"/>
  <c r="G45" i="23"/>
  <c r="D45" i="23"/>
  <c r="J44" i="23"/>
  <c r="I44" i="23"/>
  <c r="H44" i="23"/>
  <c r="G44" i="23"/>
  <c r="D44" i="23"/>
  <c r="I43" i="23"/>
  <c r="J43" i="23" s="1"/>
  <c r="H43" i="23"/>
  <c r="G43" i="23"/>
  <c r="D43" i="23"/>
  <c r="I42" i="23"/>
  <c r="J42" i="23" s="1"/>
  <c r="H42" i="23"/>
  <c r="G42" i="23"/>
  <c r="D42" i="23"/>
  <c r="I41" i="23"/>
  <c r="I46" i="23" s="1"/>
  <c r="H41" i="23"/>
  <c r="G41" i="23"/>
  <c r="D41" i="23"/>
  <c r="K37" i="22"/>
  <c r="J37" i="22"/>
  <c r="H37" i="22"/>
  <c r="G37" i="22"/>
  <c r="N36" i="22"/>
  <c r="M36" i="22"/>
  <c r="L36" i="22"/>
  <c r="I36" i="22"/>
  <c r="N35" i="22"/>
  <c r="O35" i="22" s="1"/>
  <c r="M35" i="22"/>
  <c r="L35" i="22"/>
  <c r="I35" i="22"/>
  <c r="N34" i="22"/>
  <c r="O34" i="22" s="1"/>
  <c r="M34" i="22"/>
  <c r="L34" i="22"/>
  <c r="I34" i="22"/>
  <c r="N33" i="22"/>
  <c r="O33" i="22" s="1"/>
  <c r="M33" i="22"/>
  <c r="L33" i="22"/>
  <c r="I33" i="22"/>
  <c r="N32" i="22"/>
  <c r="N37" i="22" s="1"/>
  <c r="M32" i="22"/>
  <c r="L32" i="22"/>
  <c r="I32" i="22"/>
  <c r="G44" i="21"/>
  <c r="F44" i="21"/>
  <c r="D44" i="21"/>
  <c r="C44" i="21"/>
  <c r="J43" i="21"/>
  <c r="K43" i="21" s="1"/>
  <c r="I43" i="21"/>
  <c r="H43" i="21"/>
  <c r="E43" i="21"/>
  <c r="K42" i="21"/>
  <c r="J42" i="21"/>
  <c r="I42" i="21"/>
  <c r="H42" i="21"/>
  <c r="E42" i="21"/>
  <c r="J41" i="21"/>
  <c r="K41" i="21" s="1"/>
  <c r="I41" i="21"/>
  <c r="H41" i="21"/>
  <c r="E41" i="21"/>
  <c r="J40" i="21"/>
  <c r="I40" i="21"/>
  <c r="K40" i="21" s="1"/>
  <c r="H40" i="21"/>
  <c r="E40" i="21"/>
  <c r="J39" i="21"/>
  <c r="J44" i="21" s="1"/>
  <c r="I39" i="21"/>
  <c r="I44" i="21" s="1"/>
  <c r="H39" i="21"/>
  <c r="E39" i="21"/>
  <c r="I35" i="20"/>
  <c r="H35" i="20"/>
  <c r="F35" i="20"/>
  <c r="E35" i="20"/>
  <c r="L34" i="20"/>
  <c r="M34" i="20" s="1"/>
  <c r="K34" i="20"/>
  <c r="J34" i="20"/>
  <c r="G34" i="20"/>
  <c r="M33" i="20"/>
  <c r="L33" i="20"/>
  <c r="K33" i="20"/>
  <c r="J33" i="20"/>
  <c r="G33" i="20"/>
  <c r="L32" i="20"/>
  <c r="K32" i="20"/>
  <c r="M32" i="20" s="1"/>
  <c r="J32" i="20"/>
  <c r="G32" i="20"/>
  <c r="L31" i="20"/>
  <c r="K31" i="20"/>
  <c r="J31" i="20"/>
  <c r="G31" i="20"/>
  <c r="L30" i="20"/>
  <c r="L35" i="20" s="1"/>
  <c r="K30" i="20"/>
  <c r="K35" i="20" s="1"/>
  <c r="J30" i="20"/>
  <c r="G30" i="20"/>
  <c r="F44" i="19"/>
  <c r="E44" i="19"/>
  <c r="C44" i="19"/>
  <c r="B44" i="19"/>
  <c r="I43" i="19"/>
  <c r="J43" i="19" s="1"/>
  <c r="H43" i="19"/>
  <c r="G43" i="19"/>
  <c r="D43" i="19"/>
  <c r="I42" i="19"/>
  <c r="H42" i="19"/>
  <c r="J42" i="19" s="1"/>
  <c r="G42" i="19"/>
  <c r="D42" i="19"/>
  <c r="I41" i="19"/>
  <c r="J41" i="19" s="1"/>
  <c r="H41" i="19"/>
  <c r="G41" i="19"/>
  <c r="D41" i="19"/>
  <c r="J40" i="19"/>
  <c r="I40" i="19"/>
  <c r="H40" i="19"/>
  <c r="H44" i="19" s="1"/>
  <c r="G40" i="19"/>
  <c r="D40" i="19"/>
  <c r="I39" i="19"/>
  <c r="I44" i="19" s="1"/>
  <c r="H39" i="19"/>
  <c r="G39" i="19"/>
  <c r="D39" i="19"/>
  <c r="F44" i="18"/>
  <c r="E44" i="18"/>
  <c r="C44" i="18"/>
  <c r="B44" i="18"/>
  <c r="I43" i="18"/>
  <c r="H43" i="18"/>
  <c r="G43" i="18"/>
  <c r="D43" i="18"/>
  <c r="I42" i="18"/>
  <c r="J42" i="18" s="1"/>
  <c r="H42" i="18"/>
  <c r="G42" i="18"/>
  <c r="D42" i="18"/>
  <c r="I41" i="18"/>
  <c r="H41" i="18"/>
  <c r="G41" i="18"/>
  <c r="D41" i="18"/>
  <c r="I40" i="18"/>
  <c r="H40" i="18"/>
  <c r="G40" i="18"/>
  <c r="D40" i="18"/>
  <c r="I39" i="18"/>
  <c r="I44" i="18" s="1"/>
  <c r="H39" i="18"/>
  <c r="H44" i="18" s="1"/>
  <c r="G39" i="18"/>
  <c r="D39" i="18"/>
  <c r="F27" i="17"/>
  <c r="E27" i="17"/>
  <c r="C27" i="17"/>
  <c r="B27" i="17"/>
  <c r="I26" i="17"/>
  <c r="J26" i="17" s="1"/>
  <c r="H26" i="17"/>
  <c r="G26" i="17"/>
  <c r="D26" i="17"/>
  <c r="J25" i="17"/>
  <c r="I25" i="17"/>
  <c r="H25" i="17"/>
  <c r="G25" i="17"/>
  <c r="D25" i="17"/>
  <c r="I24" i="17"/>
  <c r="J24" i="17" s="1"/>
  <c r="H24" i="17"/>
  <c r="G24" i="17"/>
  <c r="D24" i="17"/>
  <c r="I23" i="17"/>
  <c r="J23" i="17" s="1"/>
  <c r="H23" i="17"/>
  <c r="H27" i="17" s="1"/>
  <c r="G23" i="17"/>
  <c r="D23" i="17"/>
  <c r="I22" i="17"/>
  <c r="I27" i="17" s="1"/>
  <c r="H22" i="17"/>
  <c r="G22" i="17"/>
  <c r="D22" i="17"/>
  <c r="F27" i="16"/>
  <c r="E27" i="16"/>
  <c r="C27" i="16"/>
  <c r="B27" i="16"/>
  <c r="I26" i="16"/>
  <c r="J26" i="16" s="1"/>
  <c r="H26" i="16"/>
  <c r="G26" i="16"/>
  <c r="D26" i="16"/>
  <c r="J25" i="16"/>
  <c r="I25" i="16"/>
  <c r="H25" i="16"/>
  <c r="G25" i="16"/>
  <c r="D25" i="16"/>
  <c r="I24" i="16"/>
  <c r="H24" i="16"/>
  <c r="J24" i="16" s="1"/>
  <c r="G24" i="16"/>
  <c r="D24" i="16"/>
  <c r="I23" i="16"/>
  <c r="J23" i="16" s="1"/>
  <c r="H23" i="16"/>
  <c r="G23" i="16"/>
  <c r="D23" i="16"/>
  <c r="I22" i="16"/>
  <c r="I27" i="16" s="1"/>
  <c r="H22" i="16"/>
  <c r="H27" i="16" s="1"/>
  <c r="G22" i="16"/>
  <c r="D22" i="16"/>
  <c r="F27" i="15"/>
  <c r="E27" i="15"/>
  <c r="C27" i="15"/>
  <c r="B27" i="15"/>
  <c r="I26" i="15"/>
  <c r="J26" i="15" s="1"/>
  <c r="H26" i="15"/>
  <c r="G26" i="15"/>
  <c r="D26" i="15"/>
  <c r="J25" i="15"/>
  <c r="I25" i="15"/>
  <c r="H25" i="15"/>
  <c r="G25" i="15"/>
  <c r="D25" i="15"/>
  <c r="I24" i="15"/>
  <c r="H24" i="15"/>
  <c r="G24" i="15"/>
  <c r="D24" i="15"/>
  <c r="I23" i="15"/>
  <c r="H23" i="15"/>
  <c r="G23" i="15"/>
  <c r="D23" i="15"/>
  <c r="I22" i="15"/>
  <c r="I27" i="15" s="1"/>
  <c r="H22" i="15"/>
  <c r="H27" i="15" s="1"/>
  <c r="G22" i="15"/>
  <c r="D22" i="15"/>
  <c r="K17" i="14"/>
  <c r="J17" i="14"/>
  <c r="H17" i="14"/>
  <c r="G17" i="14"/>
  <c r="N16" i="14"/>
  <c r="O16" i="14" s="1"/>
  <c r="M16" i="14"/>
  <c r="L16" i="14"/>
  <c r="I16" i="14"/>
  <c r="O15" i="14"/>
  <c r="N15" i="14"/>
  <c r="M15" i="14"/>
  <c r="L15" i="14"/>
  <c r="I15" i="14"/>
  <c r="N14" i="14"/>
  <c r="O14" i="14" s="1"/>
  <c r="M14" i="14"/>
  <c r="L14" i="14"/>
  <c r="I14" i="14"/>
  <c r="N13" i="14"/>
  <c r="M13" i="14"/>
  <c r="L13" i="14"/>
  <c r="I13" i="14"/>
  <c r="N12" i="14"/>
  <c r="N17" i="14" s="1"/>
  <c r="M12" i="14"/>
  <c r="M17" i="14" s="1"/>
  <c r="L12" i="14"/>
  <c r="I12" i="14"/>
  <c r="H25" i="13"/>
  <c r="G25" i="13"/>
  <c r="E25" i="13"/>
  <c r="D25" i="13"/>
  <c r="K24" i="13"/>
  <c r="L24" i="13" s="1"/>
  <c r="J24" i="13"/>
  <c r="I24" i="13"/>
  <c r="F24" i="13"/>
  <c r="L23" i="13"/>
  <c r="K23" i="13"/>
  <c r="J23" i="13"/>
  <c r="I23" i="13"/>
  <c r="F23" i="13"/>
  <c r="K22" i="13"/>
  <c r="L22" i="13" s="1"/>
  <c r="J22" i="13"/>
  <c r="I22" i="13"/>
  <c r="F22" i="13"/>
  <c r="K21" i="13"/>
  <c r="L21" i="13" s="1"/>
  <c r="J21" i="13"/>
  <c r="I21" i="13"/>
  <c r="F21" i="13"/>
  <c r="K20" i="13"/>
  <c r="K25" i="13" s="1"/>
  <c r="J20" i="13"/>
  <c r="J25" i="13" s="1"/>
  <c r="I20" i="13"/>
  <c r="F20" i="13"/>
  <c r="H25" i="12"/>
  <c r="G25" i="12"/>
  <c r="E25" i="12"/>
  <c r="D25" i="12"/>
  <c r="K24" i="12"/>
  <c r="J24" i="12"/>
  <c r="I24" i="12"/>
  <c r="F24" i="12"/>
  <c r="K23" i="12"/>
  <c r="L23" i="12" s="1"/>
  <c r="J23" i="12"/>
  <c r="I23" i="12"/>
  <c r="F23" i="12"/>
  <c r="K22" i="12"/>
  <c r="J22" i="12"/>
  <c r="I22" i="12"/>
  <c r="F22" i="12"/>
  <c r="K21" i="12"/>
  <c r="L21" i="12" s="1"/>
  <c r="J21" i="12"/>
  <c r="I21" i="12"/>
  <c r="F21" i="12"/>
  <c r="K20" i="12"/>
  <c r="K25" i="12" s="1"/>
  <c r="J20" i="12"/>
  <c r="I20" i="12"/>
  <c r="F20" i="12"/>
  <c r="F18" i="11"/>
  <c r="E18" i="11"/>
  <c r="C18" i="11"/>
  <c r="B18" i="11"/>
  <c r="I17" i="11"/>
  <c r="J17" i="11" s="1"/>
  <c r="H17" i="11"/>
  <c r="G17" i="11"/>
  <c r="D17" i="11"/>
  <c r="I16" i="11"/>
  <c r="H16" i="11"/>
  <c r="J16" i="11" s="1"/>
  <c r="G16" i="11"/>
  <c r="D16" i="11"/>
  <c r="I15" i="11"/>
  <c r="J15" i="11" s="1"/>
  <c r="H15" i="11"/>
  <c r="G15" i="11"/>
  <c r="D15" i="11"/>
  <c r="I14" i="11"/>
  <c r="H14" i="11"/>
  <c r="J14" i="11" s="1"/>
  <c r="G14" i="11"/>
  <c r="D14" i="11"/>
  <c r="I13" i="11"/>
  <c r="I18" i="11" s="1"/>
  <c r="H13" i="11"/>
  <c r="H18" i="11" s="1"/>
  <c r="G13" i="11"/>
  <c r="D13" i="11"/>
  <c r="F33" i="10"/>
  <c r="E33" i="10"/>
  <c r="C33" i="10"/>
  <c r="B33" i="10"/>
  <c r="I32" i="10"/>
  <c r="J32" i="10" s="1"/>
  <c r="H32" i="10"/>
  <c r="G32" i="10"/>
  <c r="D32" i="10"/>
  <c r="J31" i="10"/>
  <c r="I31" i="10"/>
  <c r="H31" i="10"/>
  <c r="G31" i="10"/>
  <c r="D31" i="10"/>
  <c r="I30" i="10"/>
  <c r="J30" i="10" s="1"/>
  <c r="H30" i="10"/>
  <c r="G30" i="10"/>
  <c r="D30" i="10"/>
  <c r="I29" i="10"/>
  <c r="J29" i="10" s="1"/>
  <c r="H29" i="10"/>
  <c r="G29" i="10"/>
  <c r="D29" i="10"/>
  <c r="I28" i="10"/>
  <c r="I33" i="10" s="1"/>
  <c r="H28" i="10"/>
  <c r="H33" i="10" s="1"/>
  <c r="G28" i="10"/>
  <c r="D28" i="10"/>
  <c r="F33" i="9"/>
  <c r="E33" i="9"/>
  <c r="C33" i="9"/>
  <c r="B33" i="9"/>
  <c r="I32" i="9"/>
  <c r="J32" i="9" s="1"/>
  <c r="H32" i="9"/>
  <c r="G32" i="9"/>
  <c r="D32" i="9"/>
  <c r="I31" i="9"/>
  <c r="H31" i="9"/>
  <c r="G31" i="9"/>
  <c r="D31" i="9"/>
  <c r="I30" i="9"/>
  <c r="H30" i="9"/>
  <c r="G30" i="9"/>
  <c r="D30" i="9"/>
  <c r="I29" i="9"/>
  <c r="J29" i="9" s="1"/>
  <c r="H29" i="9"/>
  <c r="G29" i="9"/>
  <c r="D29" i="9"/>
  <c r="I28" i="9"/>
  <c r="I33" i="9" s="1"/>
  <c r="H28" i="9"/>
  <c r="G28" i="9"/>
  <c r="D28" i="9"/>
  <c r="L17" i="8"/>
  <c r="K17" i="8"/>
  <c r="I17" i="8"/>
  <c r="H17" i="8"/>
  <c r="O16" i="8"/>
  <c r="N16" i="8"/>
  <c r="M16" i="8"/>
  <c r="J16" i="8"/>
  <c r="O15" i="8"/>
  <c r="P15" i="8" s="1"/>
  <c r="N15" i="8"/>
  <c r="M15" i="8"/>
  <c r="J15" i="8"/>
  <c r="O14" i="8"/>
  <c r="P14" i="8" s="1"/>
  <c r="N14" i="8"/>
  <c r="M14" i="8"/>
  <c r="J14" i="8"/>
  <c r="O13" i="8"/>
  <c r="P13" i="8" s="1"/>
  <c r="N13" i="8"/>
  <c r="M13" i="8"/>
  <c r="J13" i="8"/>
  <c r="O12" i="8"/>
  <c r="O17" i="8" s="1"/>
  <c r="N12" i="8"/>
  <c r="M12" i="8"/>
  <c r="J12" i="8"/>
  <c r="J30" i="7"/>
  <c r="I30" i="7"/>
  <c r="G30" i="7"/>
  <c r="F30" i="7"/>
  <c r="M29" i="7"/>
  <c r="N29" i="7" s="1"/>
  <c r="L29" i="7"/>
  <c r="K29" i="7"/>
  <c r="H29" i="7"/>
  <c r="N28" i="7"/>
  <c r="M28" i="7"/>
  <c r="L28" i="7"/>
  <c r="K28" i="7"/>
  <c r="H28" i="7"/>
  <c r="M27" i="7"/>
  <c r="L27" i="7"/>
  <c r="N27" i="7" s="1"/>
  <c r="K27" i="7"/>
  <c r="H27" i="7"/>
  <c r="M26" i="7"/>
  <c r="L26" i="7"/>
  <c r="N26" i="7" s="1"/>
  <c r="K26" i="7"/>
  <c r="H26" i="7"/>
  <c r="M25" i="7"/>
  <c r="M30" i="7" s="1"/>
  <c r="L25" i="7"/>
  <c r="L30" i="7" s="1"/>
  <c r="K25" i="7"/>
  <c r="H25" i="7"/>
  <c r="F19" i="6"/>
  <c r="E19" i="6"/>
  <c r="C19" i="6"/>
  <c r="B19" i="6"/>
  <c r="I18" i="6"/>
  <c r="J18" i="6" s="1"/>
  <c r="H18" i="6"/>
  <c r="G18" i="6"/>
  <c r="D18" i="6"/>
  <c r="J17" i="6"/>
  <c r="I17" i="6"/>
  <c r="H17" i="6"/>
  <c r="G17" i="6"/>
  <c r="D17" i="6"/>
  <c r="I16" i="6"/>
  <c r="J16" i="6" s="1"/>
  <c r="H16" i="6"/>
  <c r="G16" i="6"/>
  <c r="D16" i="6"/>
  <c r="I15" i="6"/>
  <c r="H15" i="6"/>
  <c r="G15" i="6"/>
  <c r="D15" i="6"/>
  <c r="I14" i="6"/>
  <c r="I19" i="6" s="1"/>
  <c r="H14" i="6"/>
  <c r="H19" i="6" s="1"/>
  <c r="G14" i="6"/>
  <c r="D14" i="6"/>
  <c r="K29" i="5"/>
  <c r="J29" i="5"/>
  <c r="H29" i="5"/>
  <c r="G29" i="5"/>
  <c r="N28" i="5"/>
  <c r="O28" i="5" s="1"/>
  <c r="M28" i="5"/>
  <c r="L28" i="5"/>
  <c r="I28" i="5"/>
  <c r="O27" i="5"/>
  <c r="N27" i="5"/>
  <c r="M27" i="5"/>
  <c r="L27" i="5"/>
  <c r="I27" i="5"/>
  <c r="N26" i="5"/>
  <c r="O26" i="5" s="1"/>
  <c r="M26" i="5"/>
  <c r="L26" i="5"/>
  <c r="I26" i="5"/>
  <c r="N25" i="5"/>
  <c r="O25" i="5" s="1"/>
  <c r="M25" i="5"/>
  <c r="L25" i="5"/>
  <c r="I25" i="5"/>
  <c r="N24" i="5"/>
  <c r="N29" i="5" s="1"/>
  <c r="M24" i="5"/>
  <c r="L24" i="5"/>
  <c r="I24" i="5"/>
  <c r="L10" i="4"/>
  <c r="K10" i="4"/>
  <c r="I10" i="4"/>
  <c r="H10" i="4"/>
  <c r="O9" i="4"/>
  <c r="N9" i="4"/>
  <c r="M9" i="4"/>
  <c r="J9" i="4"/>
  <c r="O8" i="4"/>
  <c r="P8" i="4" s="1"/>
  <c r="N8" i="4"/>
  <c r="M8" i="4"/>
  <c r="J8" i="4"/>
  <c r="O7" i="4"/>
  <c r="P7" i="4" s="1"/>
  <c r="N7" i="4"/>
  <c r="M7" i="4"/>
  <c r="J7" i="4"/>
  <c r="O6" i="4"/>
  <c r="N6" i="4"/>
  <c r="P6" i="4" s="1"/>
  <c r="M6" i="4"/>
  <c r="J6" i="4"/>
  <c r="O5" i="4"/>
  <c r="O10" i="4" s="1"/>
  <c r="N5" i="4"/>
  <c r="N10" i="4" s="1"/>
  <c r="M5" i="4"/>
  <c r="J5" i="4"/>
  <c r="H21" i="3"/>
  <c r="G21" i="3"/>
  <c r="E21" i="3"/>
  <c r="D21" i="3"/>
  <c r="K20" i="3"/>
  <c r="L20" i="3" s="1"/>
  <c r="J20" i="3"/>
  <c r="I20" i="3"/>
  <c r="F20" i="3"/>
  <c r="L19" i="3"/>
  <c r="K19" i="3"/>
  <c r="J19" i="3"/>
  <c r="I19" i="3"/>
  <c r="F19" i="3"/>
  <c r="K18" i="3"/>
  <c r="L18" i="3" s="1"/>
  <c r="J18" i="3"/>
  <c r="I18" i="3"/>
  <c r="F18" i="3"/>
  <c r="K17" i="3"/>
  <c r="J17" i="3"/>
  <c r="I17" i="3"/>
  <c r="F17" i="3"/>
  <c r="K16" i="3"/>
  <c r="K21" i="3" s="1"/>
  <c r="J16" i="3"/>
  <c r="I16" i="3"/>
  <c r="F16" i="3"/>
  <c r="I8" i="2"/>
  <c r="H8" i="2"/>
  <c r="F8" i="2"/>
  <c r="E8" i="2"/>
  <c r="C8" i="2"/>
  <c r="B8" i="2"/>
  <c r="H4" i="2"/>
  <c r="I4" i="2"/>
  <c r="H5" i="2"/>
  <c r="I5" i="2"/>
  <c r="H6" i="2"/>
  <c r="I6" i="2"/>
  <c r="H7" i="2"/>
  <c r="I7" i="2"/>
  <c r="I3" i="2"/>
  <c r="H3" i="2"/>
  <c r="G7" i="2"/>
  <c r="G6" i="2"/>
  <c r="G5" i="2"/>
  <c r="G4" i="2"/>
  <c r="G3" i="2"/>
  <c r="D4" i="2"/>
  <c r="D5" i="2"/>
  <c r="D6" i="2"/>
  <c r="D7" i="2"/>
  <c r="D3" i="2"/>
  <c r="J3" i="29" l="1"/>
  <c r="J3" i="28"/>
  <c r="J3" i="27"/>
  <c r="T22" i="26"/>
  <c r="T23" i="26"/>
  <c r="T21" i="26"/>
  <c r="R42" i="25"/>
  <c r="R44" i="25"/>
  <c r="R40" i="25"/>
  <c r="M31" i="24"/>
  <c r="M34" i="24"/>
  <c r="M30" i="24"/>
  <c r="H46" i="23"/>
  <c r="J41" i="23"/>
  <c r="M37" i="22"/>
  <c r="O36" i="22"/>
  <c r="O32" i="22"/>
  <c r="K39" i="21"/>
  <c r="M31" i="20"/>
  <c r="M30" i="20"/>
  <c r="J39" i="19"/>
  <c r="J40" i="18"/>
  <c r="J41" i="18"/>
  <c r="J43" i="18"/>
  <c r="J39" i="18"/>
  <c r="J22" i="17"/>
  <c r="J22" i="16"/>
  <c r="J23" i="15"/>
  <c r="J24" i="15"/>
  <c r="J22" i="15"/>
  <c r="O13" i="14"/>
  <c r="O12" i="14"/>
  <c r="L20" i="13"/>
  <c r="J25" i="12"/>
  <c r="L22" i="12"/>
  <c r="L24" i="12"/>
  <c r="L20" i="12"/>
  <c r="J13" i="11"/>
  <c r="J28" i="10"/>
  <c r="H33" i="9"/>
  <c r="J31" i="9"/>
  <c r="J30" i="9"/>
  <c r="J28" i="9"/>
  <c r="N17" i="8"/>
  <c r="P16" i="8"/>
  <c r="P12" i="8"/>
  <c r="N25" i="7"/>
  <c r="J15" i="6"/>
  <c r="J14" i="6"/>
  <c r="M29" i="5"/>
  <c r="O24" i="5"/>
  <c r="P9" i="4"/>
  <c r="P5" i="4"/>
  <c r="J21" i="3"/>
  <c r="L16" i="3"/>
  <c r="L17" i="3"/>
  <c r="J6" i="2"/>
  <c r="J4" i="2"/>
  <c r="J7" i="2"/>
  <c r="J5" i="2"/>
  <c r="J3" i="2"/>
</calcChain>
</file>

<file path=xl/sharedStrings.xml><?xml version="1.0" encoding="utf-8"?>
<sst xmlns="http://schemas.openxmlformats.org/spreadsheetml/2006/main" count="479" uniqueCount="13">
  <si>
    <t>Ville</t>
  </si>
  <si>
    <t>Quantités</t>
  </si>
  <si>
    <t>C.A</t>
  </si>
  <si>
    <t>Prix Unitaire</t>
  </si>
  <si>
    <t>Paris</t>
  </si>
  <si>
    <t>Lyon</t>
  </si>
  <si>
    <t>Marseille</t>
  </si>
  <si>
    <t>Toulouse</t>
  </si>
  <si>
    <t>Lille</t>
  </si>
  <si>
    <t>Ecart</t>
  </si>
  <si>
    <t>Total</t>
  </si>
  <si>
    <t xml:space="preserve">données déjà en valeurs - Pas besoin de Macro </t>
  </si>
  <si>
    <t>Macro - Copier Coller valeur toutes les feuilles sauf les 29/30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</si>
</sst>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65" fontId="0" fillId="0" borderId="0" xfId="1" applyNumberFormat="1" applyFont="1"/>
    <xf numFmtId="0" fontId="2" fillId="2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A2AA1-021E-4527-BA86-08081C082896}">
  <dimension ref="D4"/>
  <sheetViews>
    <sheetView tabSelected="1" workbookViewId="0">
      <selection activeCell="D3" sqref="D3"/>
    </sheetView>
  </sheetViews>
  <sheetFormatPr baseColWidth="10" defaultRowHeight="14.25" x14ac:dyDescent="0.45"/>
  <sheetData>
    <row r="4" spans="4:4" x14ac:dyDescent="0.45">
      <c r="D4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DA3E6-D46F-447D-81DA-C50964CDAF09}">
  <dimension ref="A1:J8"/>
  <sheetViews>
    <sheetView workbookViewId="0">
      <selection activeCell="B13" sqref="B13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" spans="1:10" x14ac:dyDescent="0.45">
      <c r="B1" s="3">
        <v>2023</v>
      </c>
      <c r="C1" s="3"/>
      <c r="D1" s="3"/>
      <c r="E1" s="3">
        <v>2022</v>
      </c>
      <c r="F1" s="3"/>
      <c r="G1" s="3"/>
      <c r="H1" s="3" t="s">
        <v>9</v>
      </c>
      <c r="I1" s="3"/>
      <c r="J1" s="3"/>
    </row>
    <row r="2" spans="1:10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1</v>
      </c>
      <c r="F2" s="2" t="s">
        <v>2</v>
      </c>
      <c r="G2" s="2" t="s">
        <v>3</v>
      </c>
      <c r="H2" s="2" t="s">
        <v>1</v>
      </c>
      <c r="I2" s="2" t="s">
        <v>2</v>
      </c>
      <c r="J2" s="2" t="s">
        <v>3</v>
      </c>
    </row>
    <row r="3" spans="1:10" x14ac:dyDescent="0.45">
      <c r="A3" t="s">
        <v>4</v>
      </c>
      <c r="B3" s="4">
        <v>200</v>
      </c>
      <c r="C3" s="4">
        <v>445465</v>
      </c>
      <c r="D3" s="4">
        <f>C3/B3</f>
        <v>2227.3249999999998</v>
      </c>
      <c r="E3" s="4">
        <v>100</v>
      </c>
      <c r="F3" s="4">
        <v>423424</v>
      </c>
      <c r="G3" s="4">
        <f>F3/E3</f>
        <v>4234.24</v>
      </c>
      <c r="H3" s="4">
        <f>B3-E3</f>
        <v>100</v>
      </c>
      <c r="I3" s="4">
        <f>C3-F3</f>
        <v>22041</v>
      </c>
      <c r="J3" s="4">
        <f>I3/H3</f>
        <v>220.41</v>
      </c>
    </row>
    <row r="4" spans="1:10" x14ac:dyDescent="0.45">
      <c r="A4" t="s">
        <v>5</v>
      </c>
      <c r="B4" s="4">
        <v>300</v>
      </c>
      <c r="C4" s="4">
        <v>45645464</v>
      </c>
      <c r="D4" s="4">
        <f t="shared" ref="D4:D7" si="0">C4/B4</f>
        <v>152151.54666666666</v>
      </c>
      <c r="E4" s="4">
        <v>200</v>
      </c>
      <c r="F4" s="4">
        <v>2000000</v>
      </c>
      <c r="G4" s="4">
        <f t="shared" ref="G4:G7" si="1">F4/E4</f>
        <v>10000</v>
      </c>
      <c r="H4" s="4">
        <f t="shared" ref="H4:H7" si="2">B4-E4</f>
        <v>100</v>
      </c>
      <c r="I4" s="4">
        <f t="shared" ref="I4:I7" si="3">C4-F4</f>
        <v>43645464</v>
      </c>
      <c r="J4" s="4">
        <f>I4/H4</f>
        <v>436454.64</v>
      </c>
    </row>
    <row r="5" spans="1:10" x14ac:dyDescent="0.45">
      <c r="A5" t="s">
        <v>6</v>
      </c>
      <c r="B5" s="4">
        <v>600</v>
      </c>
      <c r="C5" s="4">
        <v>23423</v>
      </c>
      <c r="D5" s="4">
        <f t="shared" si="0"/>
        <v>39.038333333333334</v>
      </c>
      <c r="E5" s="4">
        <v>400</v>
      </c>
      <c r="F5" s="4">
        <v>5645</v>
      </c>
      <c r="G5" s="4">
        <f t="shared" si="1"/>
        <v>14.112500000000001</v>
      </c>
      <c r="H5" s="4">
        <f t="shared" si="2"/>
        <v>200</v>
      </c>
      <c r="I5" s="4">
        <f t="shared" si="3"/>
        <v>17778</v>
      </c>
      <c r="J5" s="4">
        <f t="shared" ref="J4:J7" si="4">I5/H5</f>
        <v>88.89</v>
      </c>
    </row>
    <row r="6" spans="1:10" x14ac:dyDescent="0.45">
      <c r="A6" t="s">
        <v>7</v>
      </c>
      <c r="B6" s="4">
        <v>400</v>
      </c>
      <c r="C6" s="4">
        <v>24354</v>
      </c>
      <c r="D6" s="4">
        <f t="shared" si="0"/>
        <v>60.884999999999998</v>
      </c>
      <c r="E6" s="4">
        <v>500</v>
      </c>
      <c r="F6" s="4">
        <v>5647678</v>
      </c>
      <c r="G6" s="4">
        <f t="shared" si="1"/>
        <v>11295.356</v>
      </c>
      <c r="H6" s="4">
        <f t="shared" si="2"/>
        <v>-100</v>
      </c>
      <c r="I6" s="4">
        <f t="shared" si="3"/>
        <v>-5623324</v>
      </c>
      <c r="J6" s="4">
        <f t="shared" si="4"/>
        <v>56233.24</v>
      </c>
    </row>
    <row r="7" spans="1:10" x14ac:dyDescent="0.45">
      <c r="A7" t="s">
        <v>8</v>
      </c>
      <c r="B7" s="4">
        <v>600</v>
      </c>
      <c r="C7" s="4">
        <v>54767</v>
      </c>
      <c r="D7" s="4">
        <f t="shared" si="0"/>
        <v>91.278333333333336</v>
      </c>
      <c r="E7" s="4">
        <v>777</v>
      </c>
      <c r="F7" s="4">
        <v>4353534</v>
      </c>
      <c r="G7" s="4">
        <f t="shared" si="1"/>
        <v>5603.0038610038609</v>
      </c>
      <c r="H7" s="4">
        <f t="shared" si="2"/>
        <v>-177</v>
      </c>
      <c r="I7" s="4">
        <f t="shared" si="3"/>
        <v>-4298767</v>
      </c>
      <c r="J7" s="4">
        <f t="shared" si="4"/>
        <v>24286.81920903955</v>
      </c>
    </row>
    <row r="8" spans="1:10" x14ac:dyDescent="0.45">
      <c r="A8" t="s">
        <v>10</v>
      </c>
      <c r="B8" s="4">
        <f>SUM(B3:B7)</f>
        <v>2100</v>
      </c>
      <c r="C8" s="4">
        <f>SUM(C3:C7)</f>
        <v>46193473</v>
      </c>
      <c r="D8" s="4"/>
      <c r="E8" s="4">
        <f>SUM(E3:E7)</f>
        <v>1977</v>
      </c>
      <c r="F8" s="4">
        <f>SUM(F3:F7)</f>
        <v>12430281</v>
      </c>
      <c r="G8" s="4"/>
      <c r="H8" s="4">
        <f>SUM(H3:H7)</f>
        <v>123</v>
      </c>
      <c r="I8" s="4">
        <f>SUM(I3:I7)</f>
        <v>33763192</v>
      </c>
      <c r="J8" s="4"/>
    </row>
  </sheetData>
  <mergeCells count="3">
    <mergeCell ref="B1:D1"/>
    <mergeCell ref="E1:G1"/>
    <mergeCell ref="H1:J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5FD99-B7C4-45D6-B71E-DB885FEAB9CD}">
  <dimension ref="C14:L21"/>
  <sheetViews>
    <sheetView workbookViewId="0">
      <selection activeCell="C32" sqref="C32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4" spans="3:12" x14ac:dyDescent="0.45">
      <c r="D14" s="3">
        <v>2023</v>
      </c>
      <c r="E14" s="3"/>
      <c r="F14" s="3"/>
      <c r="G14" s="3">
        <v>2022</v>
      </c>
      <c r="H14" s="3"/>
      <c r="I14" s="3"/>
      <c r="J14" s="3" t="s">
        <v>9</v>
      </c>
      <c r="K14" s="3"/>
      <c r="L14" s="3"/>
    </row>
    <row r="15" spans="3:12" x14ac:dyDescent="0.45">
      <c r="C15" s="2" t="s">
        <v>0</v>
      </c>
      <c r="D15" s="2" t="s">
        <v>1</v>
      </c>
      <c r="E15" s="2" t="s">
        <v>2</v>
      </c>
      <c r="F15" s="2" t="s">
        <v>3</v>
      </c>
      <c r="G15" s="2" t="s">
        <v>1</v>
      </c>
      <c r="H15" s="2" t="s">
        <v>2</v>
      </c>
      <c r="I15" s="2" t="s">
        <v>3</v>
      </c>
      <c r="J15" s="2" t="s">
        <v>1</v>
      </c>
      <c r="K15" s="2" t="s">
        <v>2</v>
      </c>
      <c r="L15" s="2" t="s">
        <v>3</v>
      </c>
    </row>
    <row r="16" spans="3:12" x14ac:dyDescent="0.45">
      <c r="C16" t="s">
        <v>4</v>
      </c>
      <c r="D16" s="4">
        <v>200</v>
      </c>
      <c r="E16" s="4">
        <v>445465</v>
      </c>
      <c r="F16" s="4">
        <f>E16/D16</f>
        <v>2227.3249999999998</v>
      </c>
      <c r="G16" s="4">
        <v>100</v>
      </c>
      <c r="H16" s="4">
        <v>423424</v>
      </c>
      <c r="I16" s="4">
        <f>H16/G16</f>
        <v>4234.24</v>
      </c>
      <c r="J16" s="4">
        <f>D16-G16</f>
        <v>100</v>
      </c>
      <c r="K16" s="4">
        <f>E16-H16</f>
        <v>22041</v>
      </c>
      <c r="L16" s="4">
        <f>K16/J16</f>
        <v>220.41</v>
      </c>
    </row>
    <row r="17" spans="3:12" x14ac:dyDescent="0.45">
      <c r="C17" t="s">
        <v>5</v>
      </c>
      <c r="D17" s="4">
        <v>300</v>
      </c>
      <c r="E17" s="4">
        <v>45645464</v>
      </c>
      <c r="F17" s="4">
        <f t="shared" ref="F17:F20" si="0">E17/D17</f>
        <v>152151.54666666666</v>
      </c>
      <c r="G17" s="4">
        <v>200</v>
      </c>
      <c r="H17" s="4">
        <v>2000000</v>
      </c>
      <c r="I17" s="4">
        <f t="shared" ref="I17:I20" si="1">H17/G17</f>
        <v>10000</v>
      </c>
      <c r="J17" s="4">
        <f t="shared" ref="J17:K20" si="2">D17-G17</f>
        <v>100</v>
      </c>
      <c r="K17" s="4">
        <f t="shared" si="2"/>
        <v>43645464</v>
      </c>
      <c r="L17" s="4">
        <f>K17/J17</f>
        <v>436454.64</v>
      </c>
    </row>
    <row r="18" spans="3:12" x14ac:dyDescent="0.45">
      <c r="C18" t="s">
        <v>6</v>
      </c>
      <c r="D18" s="4">
        <v>600</v>
      </c>
      <c r="E18" s="4">
        <v>23423</v>
      </c>
      <c r="F18" s="4">
        <f t="shared" si="0"/>
        <v>39.038333333333334</v>
      </c>
      <c r="G18" s="4">
        <v>400</v>
      </c>
      <c r="H18" s="4">
        <v>5645</v>
      </c>
      <c r="I18" s="4">
        <f t="shared" si="1"/>
        <v>14.112500000000001</v>
      </c>
      <c r="J18" s="4">
        <f t="shared" si="2"/>
        <v>200</v>
      </c>
      <c r="K18" s="4">
        <f t="shared" si="2"/>
        <v>17778</v>
      </c>
      <c r="L18" s="4">
        <f t="shared" ref="L18:L20" si="3">K18/J18</f>
        <v>88.89</v>
      </c>
    </row>
    <row r="19" spans="3:12" x14ac:dyDescent="0.45">
      <c r="C19" t="s">
        <v>7</v>
      </c>
      <c r="D19" s="4">
        <v>400</v>
      </c>
      <c r="E19" s="4">
        <v>24354</v>
      </c>
      <c r="F19" s="4">
        <f t="shared" si="0"/>
        <v>60.884999999999998</v>
      </c>
      <c r="G19" s="4">
        <v>500</v>
      </c>
      <c r="H19" s="4">
        <v>5647678</v>
      </c>
      <c r="I19" s="4">
        <f t="shared" si="1"/>
        <v>11295.356</v>
      </c>
      <c r="J19" s="4">
        <f t="shared" si="2"/>
        <v>-100</v>
      </c>
      <c r="K19" s="4">
        <f t="shared" si="2"/>
        <v>-5623324</v>
      </c>
      <c r="L19" s="4">
        <f t="shared" si="3"/>
        <v>56233.24</v>
      </c>
    </row>
    <row r="20" spans="3:12" x14ac:dyDescent="0.45">
      <c r="C20" t="s">
        <v>8</v>
      </c>
      <c r="D20" s="4">
        <v>600</v>
      </c>
      <c r="E20" s="4">
        <v>54767</v>
      </c>
      <c r="F20" s="4">
        <f t="shared" si="0"/>
        <v>91.278333333333336</v>
      </c>
      <c r="G20" s="4">
        <v>777</v>
      </c>
      <c r="H20" s="4">
        <v>4353534</v>
      </c>
      <c r="I20" s="4">
        <f t="shared" si="1"/>
        <v>5603.0038610038609</v>
      </c>
      <c r="J20" s="4">
        <f t="shared" si="2"/>
        <v>-177</v>
      </c>
      <c r="K20" s="4">
        <f t="shared" si="2"/>
        <v>-4298767</v>
      </c>
      <c r="L20" s="4">
        <f t="shared" si="3"/>
        <v>24286.81920903955</v>
      </c>
    </row>
    <row r="21" spans="3:12" x14ac:dyDescent="0.45">
      <c r="C21" t="s">
        <v>10</v>
      </c>
      <c r="D21" s="4">
        <f>SUM(D16:D20)</f>
        <v>2100</v>
      </c>
      <c r="E21" s="4">
        <f>SUM(E16:E20)</f>
        <v>46193473</v>
      </c>
      <c r="F21" s="4"/>
      <c r="G21" s="4">
        <f>SUM(G16:G20)</f>
        <v>1977</v>
      </c>
      <c r="H21" s="4">
        <f>SUM(H16:H20)</f>
        <v>12430281</v>
      </c>
      <c r="I21" s="4"/>
      <c r="J21" s="4">
        <f>SUM(J16:J20)</f>
        <v>123</v>
      </c>
      <c r="K21" s="4">
        <f>SUM(K16:K20)</f>
        <v>33763192</v>
      </c>
      <c r="L21" s="4"/>
    </row>
  </sheetData>
  <mergeCells count="3">
    <mergeCell ref="D14:F14"/>
    <mergeCell ref="G14:I14"/>
    <mergeCell ref="J14:L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1F127-7D57-4F88-B245-6F129F4D0E3A}">
  <dimension ref="G3:P10"/>
  <sheetViews>
    <sheetView workbookViewId="0">
      <selection activeCell="E20" sqref="E20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3" spans="7:16" x14ac:dyDescent="0.45">
      <c r="H3" s="3">
        <v>2023</v>
      </c>
      <c r="I3" s="3"/>
      <c r="J3" s="3"/>
      <c r="K3" s="3">
        <v>2022</v>
      </c>
      <c r="L3" s="3"/>
      <c r="M3" s="3"/>
      <c r="N3" s="3" t="s">
        <v>9</v>
      </c>
      <c r="O3" s="3"/>
      <c r="P3" s="3"/>
    </row>
    <row r="4" spans="7:16" x14ac:dyDescent="0.45">
      <c r="G4" s="2" t="s">
        <v>0</v>
      </c>
      <c r="H4" s="2" t="s">
        <v>1</v>
      </c>
      <c r="I4" s="2" t="s">
        <v>2</v>
      </c>
      <c r="J4" s="2" t="s">
        <v>3</v>
      </c>
      <c r="K4" s="2" t="s">
        <v>1</v>
      </c>
      <c r="L4" s="2" t="s">
        <v>2</v>
      </c>
      <c r="M4" s="2" t="s">
        <v>3</v>
      </c>
      <c r="N4" s="2" t="s">
        <v>1</v>
      </c>
      <c r="O4" s="2" t="s">
        <v>2</v>
      </c>
      <c r="P4" s="2" t="s">
        <v>3</v>
      </c>
    </row>
    <row r="5" spans="7:16" x14ac:dyDescent="0.45">
      <c r="G5" t="s">
        <v>4</v>
      </c>
      <c r="H5" s="4">
        <v>200</v>
      </c>
      <c r="I5" s="4">
        <v>445465</v>
      </c>
      <c r="J5" s="4">
        <f>I5/H5</f>
        <v>2227.3249999999998</v>
      </c>
      <c r="K5" s="4">
        <v>100</v>
      </c>
      <c r="L5" s="4">
        <v>423424</v>
      </c>
      <c r="M5" s="4">
        <f>L5/K5</f>
        <v>4234.24</v>
      </c>
      <c r="N5" s="4">
        <f>H5-K5</f>
        <v>100</v>
      </c>
      <c r="O5" s="4">
        <f>I5-L5</f>
        <v>22041</v>
      </c>
      <c r="P5" s="4">
        <f>O5/N5</f>
        <v>220.41</v>
      </c>
    </row>
    <row r="6" spans="7:16" x14ac:dyDescent="0.45">
      <c r="G6" t="s">
        <v>5</v>
      </c>
      <c r="H6" s="4">
        <v>300</v>
      </c>
      <c r="I6" s="4">
        <v>45645464</v>
      </c>
      <c r="J6" s="4">
        <f t="shared" ref="J6:J9" si="0">I6/H6</f>
        <v>152151.54666666666</v>
      </c>
      <c r="K6" s="4">
        <v>200</v>
      </c>
      <c r="L6" s="4">
        <v>2000000</v>
      </c>
      <c r="M6" s="4">
        <f t="shared" ref="M6:M9" si="1">L6/K6</f>
        <v>10000</v>
      </c>
      <c r="N6" s="4">
        <f t="shared" ref="N6:O9" si="2">H6-K6</f>
        <v>100</v>
      </c>
      <c r="O6" s="4">
        <f t="shared" si="2"/>
        <v>43645464</v>
      </c>
      <c r="P6" s="4">
        <f>O6/N6</f>
        <v>436454.64</v>
      </c>
    </row>
    <row r="7" spans="7:16" x14ac:dyDescent="0.45">
      <c r="G7" t="s">
        <v>6</v>
      </c>
      <c r="H7" s="4">
        <v>600</v>
      </c>
      <c r="I7" s="4">
        <v>23423</v>
      </c>
      <c r="J7" s="4">
        <f t="shared" si="0"/>
        <v>39.038333333333334</v>
      </c>
      <c r="K7" s="4">
        <v>400</v>
      </c>
      <c r="L7" s="4">
        <v>5645</v>
      </c>
      <c r="M7" s="4">
        <f t="shared" si="1"/>
        <v>14.112500000000001</v>
      </c>
      <c r="N7" s="4">
        <f t="shared" si="2"/>
        <v>200</v>
      </c>
      <c r="O7" s="4">
        <f t="shared" si="2"/>
        <v>17778</v>
      </c>
      <c r="P7" s="4">
        <f t="shared" ref="P7:P9" si="3">O7/N7</f>
        <v>88.89</v>
      </c>
    </row>
    <row r="8" spans="7:16" x14ac:dyDescent="0.45">
      <c r="G8" t="s">
        <v>7</v>
      </c>
      <c r="H8" s="4">
        <v>400</v>
      </c>
      <c r="I8" s="4">
        <v>24354</v>
      </c>
      <c r="J8" s="4">
        <f t="shared" si="0"/>
        <v>60.884999999999998</v>
      </c>
      <c r="K8" s="4">
        <v>500</v>
      </c>
      <c r="L8" s="4">
        <v>5647678</v>
      </c>
      <c r="M8" s="4">
        <f t="shared" si="1"/>
        <v>11295.356</v>
      </c>
      <c r="N8" s="4">
        <f t="shared" si="2"/>
        <v>-100</v>
      </c>
      <c r="O8" s="4">
        <f t="shared" si="2"/>
        <v>-5623324</v>
      </c>
      <c r="P8" s="4">
        <f t="shared" si="3"/>
        <v>56233.24</v>
      </c>
    </row>
    <row r="9" spans="7:16" x14ac:dyDescent="0.45">
      <c r="G9" t="s">
        <v>8</v>
      </c>
      <c r="H9" s="4">
        <v>600</v>
      </c>
      <c r="I9" s="4">
        <v>54767</v>
      </c>
      <c r="J9" s="4">
        <f t="shared" si="0"/>
        <v>91.278333333333336</v>
      </c>
      <c r="K9" s="4">
        <v>777</v>
      </c>
      <c r="L9" s="4">
        <v>4353534</v>
      </c>
      <c r="M9" s="4">
        <f t="shared" si="1"/>
        <v>5603.0038610038609</v>
      </c>
      <c r="N9" s="4">
        <f t="shared" si="2"/>
        <v>-177</v>
      </c>
      <c r="O9" s="4">
        <f t="shared" si="2"/>
        <v>-4298767</v>
      </c>
      <c r="P9" s="4">
        <f t="shared" si="3"/>
        <v>24286.81920903955</v>
      </c>
    </row>
    <row r="10" spans="7:16" x14ac:dyDescent="0.45">
      <c r="G10" t="s">
        <v>10</v>
      </c>
      <c r="H10" s="4">
        <f>SUM(H5:H9)</f>
        <v>2100</v>
      </c>
      <c r="I10" s="4">
        <f>SUM(I5:I9)</f>
        <v>46193473</v>
      </c>
      <c r="J10" s="4"/>
      <c r="K10" s="4">
        <f>SUM(K5:K9)</f>
        <v>1977</v>
      </c>
      <c r="L10" s="4">
        <f>SUM(L5:L9)</f>
        <v>12430281</v>
      </c>
      <c r="M10" s="4"/>
      <c r="N10" s="4">
        <f>SUM(N5:N9)</f>
        <v>123</v>
      </c>
      <c r="O10" s="4">
        <f>SUM(O5:O9)</f>
        <v>33763192</v>
      </c>
      <c r="P10" s="4"/>
    </row>
  </sheetData>
  <mergeCells count="3">
    <mergeCell ref="H3:J3"/>
    <mergeCell ref="K3:M3"/>
    <mergeCell ref="N3:P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D2B30-61A6-42F4-B20C-6F00160839AE}">
  <dimension ref="F22:O29"/>
  <sheetViews>
    <sheetView topLeftCell="D6" workbookViewId="0">
      <selection activeCell="F22" sqref="F22:O29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22" spans="6:15" x14ac:dyDescent="0.45">
      <c r="G22" s="3">
        <v>2023</v>
      </c>
      <c r="H22" s="3"/>
      <c r="I22" s="3"/>
      <c r="J22" s="3">
        <v>2022</v>
      </c>
      <c r="K22" s="3"/>
      <c r="L22" s="3"/>
      <c r="M22" s="3" t="s">
        <v>9</v>
      </c>
      <c r="N22" s="3"/>
      <c r="O22" s="3"/>
    </row>
    <row r="23" spans="6:15" x14ac:dyDescent="0.45">
      <c r="F23" s="2" t="s">
        <v>0</v>
      </c>
      <c r="G23" s="2" t="s">
        <v>1</v>
      </c>
      <c r="H23" s="2" t="s">
        <v>2</v>
      </c>
      <c r="I23" s="2" t="s">
        <v>3</v>
      </c>
      <c r="J23" s="2" t="s">
        <v>1</v>
      </c>
      <c r="K23" s="2" t="s">
        <v>2</v>
      </c>
      <c r="L23" s="2" t="s">
        <v>3</v>
      </c>
      <c r="M23" s="2" t="s">
        <v>1</v>
      </c>
      <c r="N23" s="2" t="s">
        <v>2</v>
      </c>
      <c r="O23" s="2" t="s">
        <v>3</v>
      </c>
    </row>
    <row r="24" spans="6:15" x14ac:dyDescent="0.45">
      <c r="F24" t="s">
        <v>4</v>
      </c>
      <c r="G24" s="4">
        <v>200</v>
      </c>
      <c r="H24" s="4">
        <v>445465</v>
      </c>
      <c r="I24" s="4">
        <f>H24/G24</f>
        <v>2227.3249999999998</v>
      </c>
      <c r="J24" s="4">
        <v>100</v>
      </c>
      <c r="K24" s="4">
        <v>423424</v>
      </c>
      <c r="L24" s="4">
        <f>K24/J24</f>
        <v>4234.24</v>
      </c>
      <c r="M24" s="4">
        <f>G24-J24</f>
        <v>100</v>
      </c>
      <c r="N24" s="4">
        <f>H24-K24</f>
        <v>22041</v>
      </c>
      <c r="O24" s="4">
        <f>N24/M24</f>
        <v>220.41</v>
      </c>
    </row>
    <row r="25" spans="6:15" x14ac:dyDescent="0.45">
      <c r="F25" t="s">
        <v>5</v>
      </c>
      <c r="G25" s="4">
        <v>300</v>
      </c>
      <c r="H25" s="4">
        <v>45645464</v>
      </c>
      <c r="I25" s="4">
        <f t="shared" ref="I25:I28" si="0">H25/G25</f>
        <v>152151.54666666666</v>
      </c>
      <c r="J25" s="4">
        <v>200</v>
      </c>
      <c r="K25" s="4">
        <v>2000000</v>
      </c>
      <c r="L25" s="4">
        <f t="shared" ref="L25:L28" si="1">K25/J25</f>
        <v>10000</v>
      </c>
      <c r="M25" s="4">
        <f t="shared" ref="M25:N28" si="2">G25-J25</f>
        <v>100</v>
      </c>
      <c r="N25" s="4">
        <f t="shared" si="2"/>
        <v>43645464</v>
      </c>
      <c r="O25" s="4">
        <f>N25/M25</f>
        <v>436454.64</v>
      </c>
    </row>
    <row r="26" spans="6:15" x14ac:dyDescent="0.45">
      <c r="F26" t="s">
        <v>6</v>
      </c>
      <c r="G26" s="4">
        <v>600</v>
      </c>
      <c r="H26" s="4">
        <v>23423</v>
      </c>
      <c r="I26" s="4">
        <f t="shared" si="0"/>
        <v>39.038333333333334</v>
      </c>
      <c r="J26" s="4">
        <v>400</v>
      </c>
      <c r="K26" s="4">
        <v>5645</v>
      </c>
      <c r="L26" s="4">
        <f t="shared" si="1"/>
        <v>14.112500000000001</v>
      </c>
      <c r="M26" s="4">
        <f t="shared" si="2"/>
        <v>200</v>
      </c>
      <c r="N26" s="4">
        <f t="shared" si="2"/>
        <v>17778</v>
      </c>
      <c r="O26" s="4">
        <f t="shared" ref="O26:O28" si="3">N26/M26</f>
        <v>88.89</v>
      </c>
    </row>
    <row r="27" spans="6:15" x14ac:dyDescent="0.45">
      <c r="F27" t="s">
        <v>7</v>
      </c>
      <c r="G27" s="4">
        <v>400</v>
      </c>
      <c r="H27" s="4">
        <v>24354</v>
      </c>
      <c r="I27" s="4">
        <f t="shared" si="0"/>
        <v>60.884999999999998</v>
      </c>
      <c r="J27" s="4">
        <v>500</v>
      </c>
      <c r="K27" s="4">
        <v>5647678</v>
      </c>
      <c r="L27" s="4">
        <f t="shared" si="1"/>
        <v>11295.356</v>
      </c>
      <c r="M27" s="4">
        <f t="shared" si="2"/>
        <v>-100</v>
      </c>
      <c r="N27" s="4">
        <f t="shared" si="2"/>
        <v>-5623324</v>
      </c>
      <c r="O27" s="4">
        <f t="shared" si="3"/>
        <v>56233.24</v>
      </c>
    </row>
    <row r="28" spans="6:15" x14ac:dyDescent="0.45">
      <c r="F28" t="s">
        <v>8</v>
      </c>
      <c r="G28" s="4">
        <v>600</v>
      </c>
      <c r="H28" s="4">
        <v>54767</v>
      </c>
      <c r="I28" s="4">
        <f t="shared" si="0"/>
        <v>91.278333333333336</v>
      </c>
      <c r="J28" s="4">
        <v>777</v>
      </c>
      <c r="K28" s="4">
        <v>4353534</v>
      </c>
      <c r="L28" s="4">
        <f t="shared" si="1"/>
        <v>5603.0038610038609</v>
      </c>
      <c r="M28" s="4">
        <f t="shared" si="2"/>
        <v>-177</v>
      </c>
      <c r="N28" s="4">
        <f t="shared" si="2"/>
        <v>-4298767</v>
      </c>
      <c r="O28" s="4">
        <f t="shared" si="3"/>
        <v>24286.81920903955</v>
      </c>
    </row>
    <row r="29" spans="6:15" x14ac:dyDescent="0.45">
      <c r="F29" t="s">
        <v>10</v>
      </c>
      <c r="G29" s="4">
        <f>SUM(G24:G28)</f>
        <v>2100</v>
      </c>
      <c r="H29" s="4">
        <f>SUM(H24:H28)</f>
        <v>46193473</v>
      </c>
      <c r="I29" s="4"/>
      <c r="J29" s="4">
        <f>SUM(J24:J28)</f>
        <v>1977</v>
      </c>
      <c r="K29" s="4">
        <f>SUM(K24:K28)</f>
        <v>12430281</v>
      </c>
      <c r="L29" s="4"/>
      <c r="M29" s="4">
        <f>SUM(M24:M28)</f>
        <v>123</v>
      </c>
      <c r="N29" s="4">
        <f>SUM(N24:N28)</f>
        <v>33763192</v>
      </c>
      <c r="O29" s="4"/>
    </row>
  </sheetData>
  <mergeCells count="3">
    <mergeCell ref="G22:I22"/>
    <mergeCell ref="J22:L22"/>
    <mergeCell ref="M22:O2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3EB37-35E6-4A15-8D54-6148C28D4104}">
  <dimension ref="A12:J19"/>
  <sheetViews>
    <sheetView topLeftCell="A6" workbookViewId="0">
      <selection activeCell="A12" sqref="A12:J19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2" spans="1:10" x14ac:dyDescent="0.45">
      <c r="B12" s="3">
        <v>2023</v>
      </c>
      <c r="C12" s="3"/>
      <c r="D12" s="3"/>
      <c r="E12" s="3">
        <v>2022</v>
      </c>
      <c r="F12" s="3"/>
      <c r="G12" s="3"/>
      <c r="H12" s="3" t="s">
        <v>9</v>
      </c>
      <c r="I12" s="3"/>
      <c r="J12" s="3"/>
    </row>
    <row r="13" spans="1:10" x14ac:dyDescent="0.45">
      <c r="A13" s="2" t="s">
        <v>0</v>
      </c>
      <c r="B13" s="2" t="s">
        <v>1</v>
      </c>
      <c r="C13" s="2" t="s">
        <v>2</v>
      </c>
      <c r="D13" s="2" t="s">
        <v>3</v>
      </c>
      <c r="E13" s="2" t="s">
        <v>1</v>
      </c>
      <c r="F13" s="2" t="s">
        <v>2</v>
      </c>
      <c r="G13" s="2" t="s">
        <v>3</v>
      </c>
      <c r="H13" s="2" t="s">
        <v>1</v>
      </c>
      <c r="I13" s="2" t="s">
        <v>2</v>
      </c>
      <c r="J13" s="2" t="s">
        <v>3</v>
      </c>
    </row>
    <row r="14" spans="1:10" x14ac:dyDescent="0.45">
      <c r="A14" t="s">
        <v>4</v>
      </c>
      <c r="B14" s="4">
        <v>200</v>
      </c>
      <c r="C14" s="4">
        <v>445465</v>
      </c>
      <c r="D14" s="4">
        <f>C14/B14</f>
        <v>2227.3249999999998</v>
      </c>
      <c r="E14" s="4">
        <v>100</v>
      </c>
      <c r="F14" s="4">
        <v>423424</v>
      </c>
      <c r="G14" s="4">
        <f>F14/E14</f>
        <v>4234.24</v>
      </c>
      <c r="H14" s="4">
        <f>B14-E14</f>
        <v>100</v>
      </c>
      <c r="I14" s="4">
        <f>C14-F14</f>
        <v>22041</v>
      </c>
      <c r="J14" s="4">
        <f>I14/H14</f>
        <v>220.41</v>
      </c>
    </row>
    <row r="15" spans="1:10" x14ac:dyDescent="0.45">
      <c r="A15" t="s">
        <v>5</v>
      </c>
      <c r="B15" s="4">
        <v>300</v>
      </c>
      <c r="C15" s="4">
        <v>45645464</v>
      </c>
      <c r="D15" s="4">
        <f t="shared" ref="D15:D18" si="0">C15/B15</f>
        <v>152151.54666666666</v>
      </c>
      <c r="E15" s="4">
        <v>200</v>
      </c>
      <c r="F15" s="4">
        <v>2000000</v>
      </c>
      <c r="G15" s="4">
        <f t="shared" ref="G15:G18" si="1">F15/E15</f>
        <v>10000</v>
      </c>
      <c r="H15" s="4">
        <f t="shared" ref="H15:I18" si="2">B15-E15</f>
        <v>100</v>
      </c>
      <c r="I15" s="4">
        <f t="shared" si="2"/>
        <v>43645464</v>
      </c>
      <c r="J15" s="4">
        <f>I15/H15</f>
        <v>436454.64</v>
      </c>
    </row>
    <row r="16" spans="1:10" x14ac:dyDescent="0.45">
      <c r="A16" t="s">
        <v>6</v>
      </c>
      <c r="B16" s="4">
        <v>600</v>
      </c>
      <c r="C16" s="4">
        <v>23423</v>
      </c>
      <c r="D16" s="4">
        <f t="shared" si="0"/>
        <v>39.038333333333334</v>
      </c>
      <c r="E16" s="4">
        <v>400</v>
      </c>
      <c r="F16" s="4">
        <v>5645</v>
      </c>
      <c r="G16" s="4">
        <f t="shared" si="1"/>
        <v>14.112500000000001</v>
      </c>
      <c r="H16" s="4">
        <f t="shared" si="2"/>
        <v>200</v>
      </c>
      <c r="I16" s="4">
        <f t="shared" si="2"/>
        <v>17778</v>
      </c>
      <c r="J16" s="4">
        <f t="shared" ref="J16:J18" si="3">I16/H16</f>
        <v>88.89</v>
      </c>
    </row>
    <row r="17" spans="1:10" x14ac:dyDescent="0.45">
      <c r="A17" t="s">
        <v>7</v>
      </c>
      <c r="B17" s="4">
        <v>400</v>
      </c>
      <c r="C17" s="4">
        <v>24354</v>
      </c>
      <c r="D17" s="4">
        <f t="shared" si="0"/>
        <v>60.884999999999998</v>
      </c>
      <c r="E17" s="4">
        <v>500</v>
      </c>
      <c r="F17" s="4">
        <v>5647678</v>
      </c>
      <c r="G17" s="4">
        <f t="shared" si="1"/>
        <v>11295.356</v>
      </c>
      <c r="H17" s="4">
        <f t="shared" si="2"/>
        <v>-100</v>
      </c>
      <c r="I17" s="4">
        <f t="shared" si="2"/>
        <v>-5623324</v>
      </c>
      <c r="J17" s="4">
        <f t="shared" si="3"/>
        <v>56233.24</v>
      </c>
    </row>
    <row r="18" spans="1:10" x14ac:dyDescent="0.45">
      <c r="A18" t="s">
        <v>8</v>
      </c>
      <c r="B18" s="4">
        <v>600</v>
      </c>
      <c r="C18" s="4">
        <v>54767</v>
      </c>
      <c r="D18" s="4">
        <f t="shared" si="0"/>
        <v>91.278333333333336</v>
      </c>
      <c r="E18" s="4">
        <v>777</v>
      </c>
      <c r="F18" s="4">
        <v>4353534</v>
      </c>
      <c r="G18" s="4">
        <f t="shared" si="1"/>
        <v>5603.0038610038609</v>
      </c>
      <c r="H18" s="4">
        <f t="shared" si="2"/>
        <v>-177</v>
      </c>
      <c r="I18" s="4">
        <f t="shared" si="2"/>
        <v>-4298767</v>
      </c>
      <c r="J18" s="4">
        <f t="shared" si="3"/>
        <v>24286.81920903955</v>
      </c>
    </row>
    <row r="19" spans="1:10" x14ac:dyDescent="0.45">
      <c r="A19" t="s">
        <v>10</v>
      </c>
      <c r="B19" s="4">
        <f>SUM(B14:B18)</f>
        <v>2100</v>
      </c>
      <c r="C19" s="4">
        <f>SUM(C14:C18)</f>
        <v>46193473</v>
      </c>
      <c r="D19" s="4"/>
      <c r="E19" s="4">
        <f>SUM(E14:E18)</f>
        <v>1977</v>
      </c>
      <c r="F19" s="4">
        <f>SUM(F14:F18)</f>
        <v>12430281</v>
      </c>
      <c r="G19" s="4"/>
      <c r="H19" s="4">
        <f>SUM(H14:H18)</f>
        <v>123</v>
      </c>
      <c r="I19" s="4">
        <f>SUM(I14:I18)</f>
        <v>33763192</v>
      </c>
      <c r="J19" s="4"/>
    </row>
  </sheetData>
  <mergeCells count="3">
    <mergeCell ref="B12:D12"/>
    <mergeCell ref="E12:G12"/>
    <mergeCell ref="H12:J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60C3-6C26-414B-884A-698BB56E2E95}">
  <dimension ref="E23:N30"/>
  <sheetViews>
    <sheetView topLeftCell="A6" workbookViewId="0">
      <selection activeCell="E23" sqref="E23:N30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23" spans="5:14" x14ac:dyDescent="0.45">
      <c r="F23" s="3">
        <v>2023</v>
      </c>
      <c r="G23" s="3"/>
      <c r="H23" s="3"/>
      <c r="I23" s="3">
        <v>2022</v>
      </c>
      <c r="J23" s="3"/>
      <c r="K23" s="3"/>
      <c r="L23" s="3" t="s">
        <v>9</v>
      </c>
      <c r="M23" s="3"/>
      <c r="N23" s="3"/>
    </row>
    <row r="24" spans="5:14" x14ac:dyDescent="0.45">
      <c r="E24" s="2" t="s">
        <v>0</v>
      </c>
      <c r="F24" s="2" t="s">
        <v>1</v>
      </c>
      <c r="G24" s="2" t="s">
        <v>2</v>
      </c>
      <c r="H24" s="2" t="s">
        <v>3</v>
      </c>
      <c r="I24" s="2" t="s">
        <v>1</v>
      </c>
      <c r="J24" s="2" t="s">
        <v>2</v>
      </c>
      <c r="K24" s="2" t="s">
        <v>3</v>
      </c>
      <c r="L24" s="2" t="s">
        <v>1</v>
      </c>
      <c r="M24" s="2" t="s">
        <v>2</v>
      </c>
      <c r="N24" s="2" t="s">
        <v>3</v>
      </c>
    </row>
    <row r="25" spans="5:14" x14ac:dyDescent="0.45">
      <c r="E25" t="s">
        <v>4</v>
      </c>
      <c r="F25" s="4">
        <v>200</v>
      </c>
      <c r="G25" s="4">
        <v>445465</v>
      </c>
      <c r="H25" s="4">
        <f>G25/F25</f>
        <v>2227.3249999999998</v>
      </c>
      <c r="I25" s="4">
        <v>100</v>
      </c>
      <c r="J25" s="4">
        <v>423424</v>
      </c>
      <c r="K25" s="4">
        <f>J25/I25</f>
        <v>4234.24</v>
      </c>
      <c r="L25" s="4">
        <f>F25-I25</f>
        <v>100</v>
      </c>
      <c r="M25" s="4">
        <f>G25-J25</f>
        <v>22041</v>
      </c>
      <c r="N25" s="4">
        <f>M25/L25</f>
        <v>220.41</v>
      </c>
    </row>
    <row r="26" spans="5:14" x14ac:dyDescent="0.45">
      <c r="E26" t="s">
        <v>5</v>
      </c>
      <c r="F26" s="4">
        <v>300</v>
      </c>
      <c r="G26" s="4">
        <v>45645464</v>
      </c>
      <c r="H26" s="4">
        <f t="shared" ref="H26:H29" si="0">G26/F26</f>
        <v>152151.54666666666</v>
      </c>
      <c r="I26" s="4">
        <v>200</v>
      </c>
      <c r="J26" s="4">
        <v>2000000</v>
      </c>
      <c r="K26" s="4">
        <f t="shared" ref="K26:K29" si="1">J26/I26</f>
        <v>10000</v>
      </c>
      <c r="L26" s="4">
        <f t="shared" ref="L26:M29" si="2">F26-I26</f>
        <v>100</v>
      </c>
      <c r="M26" s="4">
        <f t="shared" si="2"/>
        <v>43645464</v>
      </c>
      <c r="N26" s="4">
        <f>M26/L26</f>
        <v>436454.64</v>
      </c>
    </row>
    <row r="27" spans="5:14" x14ac:dyDescent="0.45">
      <c r="E27" t="s">
        <v>6</v>
      </c>
      <c r="F27" s="4">
        <v>600</v>
      </c>
      <c r="G27" s="4">
        <v>23423</v>
      </c>
      <c r="H27" s="4">
        <f t="shared" si="0"/>
        <v>39.038333333333334</v>
      </c>
      <c r="I27" s="4">
        <v>400</v>
      </c>
      <c r="J27" s="4">
        <v>5645</v>
      </c>
      <c r="K27" s="4">
        <f t="shared" si="1"/>
        <v>14.112500000000001</v>
      </c>
      <c r="L27" s="4">
        <f t="shared" si="2"/>
        <v>200</v>
      </c>
      <c r="M27" s="4">
        <f t="shared" si="2"/>
        <v>17778</v>
      </c>
      <c r="N27" s="4">
        <f t="shared" ref="N27:N29" si="3">M27/L27</f>
        <v>88.89</v>
      </c>
    </row>
    <row r="28" spans="5:14" x14ac:dyDescent="0.45">
      <c r="E28" t="s">
        <v>7</v>
      </c>
      <c r="F28" s="4">
        <v>400</v>
      </c>
      <c r="G28" s="4">
        <v>24354</v>
      </c>
      <c r="H28" s="4">
        <f t="shared" si="0"/>
        <v>60.884999999999998</v>
      </c>
      <c r="I28" s="4">
        <v>500</v>
      </c>
      <c r="J28" s="4">
        <v>5647678</v>
      </c>
      <c r="K28" s="4">
        <f t="shared" si="1"/>
        <v>11295.356</v>
      </c>
      <c r="L28" s="4">
        <f t="shared" si="2"/>
        <v>-100</v>
      </c>
      <c r="M28" s="4">
        <f t="shared" si="2"/>
        <v>-5623324</v>
      </c>
      <c r="N28" s="4">
        <f t="shared" si="3"/>
        <v>56233.24</v>
      </c>
    </row>
    <row r="29" spans="5:14" x14ac:dyDescent="0.45">
      <c r="E29" t="s">
        <v>8</v>
      </c>
      <c r="F29" s="4">
        <v>600</v>
      </c>
      <c r="G29" s="4">
        <v>54767</v>
      </c>
      <c r="H29" s="4">
        <f t="shared" si="0"/>
        <v>91.278333333333336</v>
      </c>
      <c r="I29" s="4">
        <v>777</v>
      </c>
      <c r="J29" s="4">
        <v>4353534</v>
      </c>
      <c r="K29" s="4">
        <f t="shared" si="1"/>
        <v>5603.0038610038609</v>
      </c>
      <c r="L29" s="4">
        <f t="shared" si="2"/>
        <v>-177</v>
      </c>
      <c r="M29" s="4">
        <f t="shared" si="2"/>
        <v>-4298767</v>
      </c>
      <c r="N29" s="4">
        <f t="shared" si="3"/>
        <v>24286.81920903955</v>
      </c>
    </row>
    <row r="30" spans="5:14" x14ac:dyDescent="0.45">
      <c r="E30" t="s">
        <v>10</v>
      </c>
      <c r="F30" s="4">
        <f>SUM(F25:F29)</f>
        <v>2100</v>
      </c>
      <c r="G30" s="4">
        <f>SUM(G25:G29)</f>
        <v>46193473</v>
      </c>
      <c r="H30" s="4"/>
      <c r="I30" s="4">
        <f>SUM(I25:I29)</f>
        <v>1977</v>
      </c>
      <c r="J30" s="4">
        <f>SUM(J25:J29)</f>
        <v>12430281</v>
      </c>
      <c r="K30" s="4"/>
      <c r="L30" s="4">
        <f>SUM(L25:L29)</f>
        <v>123</v>
      </c>
      <c r="M30" s="4">
        <f>SUM(M25:M29)</f>
        <v>33763192</v>
      </c>
      <c r="N30" s="4"/>
    </row>
  </sheetData>
  <mergeCells count="3">
    <mergeCell ref="F23:H23"/>
    <mergeCell ref="I23:K23"/>
    <mergeCell ref="L23:N2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BAE95-810E-48FC-8D71-0C689DA758EA}">
  <dimension ref="G10:P17"/>
  <sheetViews>
    <sheetView topLeftCell="A6" workbookViewId="0">
      <selection activeCell="G10" sqref="G10:P17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0" spans="7:16" x14ac:dyDescent="0.45">
      <c r="H10" s="3">
        <v>2023</v>
      </c>
      <c r="I10" s="3"/>
      <c r="J10" s="3"/>
      <c r="K10" s="3">
        <v>2022</v>
      </c>
      <c r="L10" s="3"/>
      <c r="M10" s="3"/>
      <c r="N10" s="3" t="s">
        <v>9</v>
      </c>
      <c r="O10" s="3"/>
      <c r="P10" s="3"/>
    </row>
    <row r="11" spans="7:16" x14ac:dyDescent="0.45">
      <c r="G11" s="2" t="s">
        <v>0</v>
      </c>
      <c r="H11" s="2" t="s">
        <v>1</v>
      </c>
      <c r="I11" s="2" t="s">
        <v>2</v>
      </c>
      <c r="J11" s="2" t="s">
        <v>3</v>
      </c>
      <c r="K11" s="2" t="s">
        <v>1</v>
      </c>
      <c r="L11" s="2" t="s">
        <v>2</v>
      </c>
      <c r="M11" s="2" t="s">
        <v>3</v>
      </c>
      <c r="N11" s="2" t="s">
        <v>1</v>
      </c>
      <c r="O11" s="2" t="s">
        <v>2</v>
      </c>
      <c r="P11" s="2" t="s">
        <v>3</v>
      </c>
    </row>
    <row r="12" spans="7:16" x14ac:dyDescent="0.45">
      <c r="G12" t="s">
        <v>4</v>
      </c>
      <c r="H12" s="4">
        <v>200</v>
      </c>
      <c r="I12" s="4">
        <v>445465</v>
      </c>
      <c r="J12" s="4">
        <f>I12/H12</f>
        <v>2227.3249999999998</v>
      </c>
      <c r="K12" s="4">
        <v>100</v>
      </c>
      <c r="L12" s="4">
        <v>423424</v>
      </c>
      <c r="M12" s="4">
        <f>L12/K12</f>
        <v>4234.24</v>
      </c>
      <c r="N12" s="4">
        <f>H12-K12</f>
        <v>100</v>
      </c>
      <c r="O12" s="4">
        <f>I12-L12</f>
        <v>22041</v>
      </c>
      <c r="P12" s="4">
        <f>O12/N12</f>
        <v>220.41</v>
      </c>
    </row>
    <row r="13" spans="7:16" x14ac:dyDescent="0.45">
      <c r="G13" t="s">
        <v>5</v>
      </c>
      <c r="H13" s="4">
        <v>300</v>
      </c>
      <c r="I13" s="4">
        <v>45645464</v>
      </c>
      <c r="J13" s="4">
        <f t="shared" ref="J13:J16" si="0">I13/H13</f>
        <v>152151.54666666666</v>
      </c>
      <c r="K13" s="4">
        <v>200</v>
      </c>
      <c r="L13" s="4">
        <v>2000000</v>
      </c>
      <c r="M13" s="4">
        <f t="shared" ref="M13:M16" si="1">L13/K13</f>
        <v>10000</v>
      </c>
      <c r="N13" s="4">
        <f t="shared" ref="N13:O16" si="2">H13-K13</f>
        <v>100</v>
      </c>
      <c r="O13" s="4">
        <f t="shared" si="2"/>
        <v>43645464</v>
      </c>
      <c r="P13" s="4">
        <f>O13/N13</f>
        <v>436454.64</v>
      </c>
    </row>
    <row r="14" spans="7:16" x14ac:dyDescent="0.45">
      <c r="G14" t="s">
        <v>6</v>
      </c>
      <c r="H14" s="4">
        <v>600</v>
      </c>
      <c r="I14" s="4">
        <v>23423</v>
      </c>
      <c r="J14" s="4">
        <f t="shared" si="0"/>
        <v>39.038333333333334</v>
      </c>
      <c r="K14" s="4">
        <v>400</v>
      </c>
      <c r="L14" s="4">
        <v>5645</v>
      </c>
      <c r="M14" s="4">
        <f t="shared" si="1"/>
        <v>14.112500000000001</v>
      </c>
      <c r="N14" s="4">
        <f t="shared" si="2"/>
        <v>200</v>
      </c>
      <c r="O14" s="4">
        <f t="shared" si="2"/>
        <v>17778</v>
      </c>
      <c r="P14" s="4">
        <f t="shared" ref="P14:P16" si="3">O14/N14</f>
        <v>88.89</v>
      </c>
    </row>
    <row r="15" spans="7:16" x14ac:dyDescent="0.45">
      <c r="G15" t="s">
        <v>7</v>
      </c>
      <c r="H15" s="4">
        <v>400</v>
      </c>
      <c r="I15" s="4">
        <v>24354</v>
      </c>
      <c r="J15" s="4">
        <f t="shared" si="0"/>
        <v>60.884999999999998</v>
      </c>
      <c r="K15" s="4">
        <v>500</v>
      </c>
      <c r="L15" s="4">
        <v>5647678</v>
      </c>
      <c r="M15" s="4">
        <f t="shared" si="1"/>
        <v>11295.356</v>
      </c>
      <c r="N15" s="4">
        <f t="shared" si="2"/>
        <v>-100</v>
      </c>
      <c r="O15" s="4">
        <f t="shared" si="2"/>
        <v>-5623324</v>
      </c>
      <c r="P15" s="4">
        <f t="shared" si="3"/>
        <v>56233.24</v>
      </c>
    </row>
    <row r="16" spans="7:16" x14ac:dyDescent="0.45">
      <c r="G16" t="s">
        <v>8</v>
      </c>
      <c r="H16" s="4">
        <v>600</v>
      </c>
      <c r="I16" s="4">
        <v>54767</v>
      </c>
      <c r="J16" s="4">
        <f t="shared" si="0"/>
        <v>91.278333333333336</v>
      </c>
      <c r="K16" s="4">
        <v>777</v>
      </c>
      <c r="L16" s="4">
        <v>4353534</v>
      </c>
      <c r="M16" s="4">
        <f t="shared" si="1"/>
        <v>5603.0038610038609</v>
      </c>
      <c r="N16" s="4">
        <f t="shared" si="2"/>
        <v>-177</v>
      </c>
      <c r="O16" s="4">
        <f t="shared" si="2"/>
        <v>-4298767</v>
      </c>
      <c r="P16" s="4">
        <f t="shared" si="3"/>
        <v>24286.81920903955</v>
      </c>
    </row>
    <row r="17" spans="7:16" x14ac:dyDescent="0.45">
      <c r="G17" t="s">
        <v>10</v>
      </c>
      <c r="H17" s="4">
        <f>SUM(H12:H16)</f>
        <v>2100</v>
      </c>
      <c r="I17" s="4">
        <f>SUM(I12:I16)</f>
        <v>46193473</v>
      </c>
      <c r="J17" s="4"/>
      <c r="K17" s="4">
        <f>SUM(K12:K16)</f>
        <v>1977</v>
      </c>
      <c r="L17" s="4">
        <f>SUM(L12:L16)</f>
        <v>12430281</v>
      </c>
      <c r="M17" s="4"/>
      <c r="N17" s="4">
        <f>SUM(N12:N16)</f>
        <v>123</v>
      </c>
      <c r="O17" s="4">
        <f>SUM(O12:O16)</f>
        <v>33763192</v>
      </c>
      <c r="P17" s="4"/>
    </row>
  </sheetData>
  <mergeCells count="3">
    <mergeCell ref="H10:J10"/>
    <mergeCell ref="K10:M10"/>
    <mergeCell ref="N10:P1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36186-6315-453F-8FA8-8AA20164DB96}">
  <dimension ref="A26:J33"/>
  <sheetViews>
    <sheetView topLeftCell="A6" workbookViewId="0">
      <selection activeCell="A26" sqref="A26:J33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26" spans="1:10" x14ac:dyDescent="0.45">
      <c r="B26" s="3">
        <v>2023</v>
      </c>
      <c r="C26" s="3"/>
      <c r="D26" s="3"/>
      <c r="E26" s="3">
        <v>2022</v>
      </c>
      <c r="F26" s="3"/>
      <c r="G26" s="3"/>
      <c r="H26" s="3" t="s">
        <v>9</v>
      </c>
      <c r="I26" s="3"/>
      <c r="J26" s="3"/>
    </row>
    <row r="27" spans="1:10" x14ac:dyDescent="0.45">
      <c r="A27" s="2" t="s">
        <v>0</v>
      </c>
      <c r="B27" s="2" t="s">
        <v>1</v>
      </c>
      <c r="C27" s="2" t="s">
        <v>2</v>
      </c>
      <c r="D27" s="2" t="s">
        <v>3</v>
      </c>
      <c r="E27" s="2" t="s">
        <v>1</v>
      </c>
      <c r="F27" s="2" t="s">
        <v>2</v>
      </c>
      <c r="G27" s="2" t="s">
        <v>3</v>
      </c>
      <c r="H27" s="2" t="s">
        <v>1</v>
      </c>
      <c r="I27" s="2" t="s">
        <v>2</v>
      </c>
      <c r="J27" s="2" t="s">
        <v>3</v>
      </c>
    </row>
    <row r="28" spans="1:10" x14ac:dyDescent="0.45">
      <c r="A28" t="s">
        <v>4</v>
      </c>
      <c r="B28" s="4">
        <v>200</v>
      </c>
      <c r="C28" s="4">
        <v>445465</v>
      </c>
      <c r="D28" s="4">
        <f>C28/B28</f>
        <v>2227.3249999999998</v>
      </c>
      <c r="E28" s="4">
        <v>100</v>
      </c>
      <c r="F28" s="4">
        <v>423424</v>
      </c>
      <c r="G28" s="4">
        <f>F28/E28</f>
        <v>4234.24</v>
      </c>
      <c r="H28" s="4">
        <f>B28-E28</f>
        <v>100</v>
      </c>
      <c r="I28" s="4">
        <f>C28-F28</f>
        <v>22041</v>
      </c>
      <c r="J28" s="4">
        <f>I28/H28</f>
        <v>220.41</v>
      </c>
    </row>
    <row r="29" spans="1:10" x14ac:dyDescent="0.45">
      <c r="A29" t="s">
        <v>5</v>
      </c>
      <c r="B29" s="4">
        <v>300</v>
      </c>
      <c r="C29" s="4">
        <v>45645464</v>
      </c>
      <c r="D29" s="4">
        <f t="shared" ref="D29:D32" si="0">C29/B29</f>
        <v>152151.54666666666</v>
      </c>
      <c r="E29" s="4">
        <v>200</v>
      </c>
      <c r="F29" s="4">
        <v>2000000</v>
      </c>
      <c r="G29" s="4">
        <f t="shared" ref="G29:G32" si="1">F29/E29</f>
        <v>10000</v>
      </c>
      <c r="H29" s="4">
        <f t="shared" ref="H29:I32" si="2">B29-E29</f>
        <v>100</v>
      </c>
      <c r="I29" s="4">
        <f t="shared" si="2"/>
        <v>43645464</v>
      </c>
      <c r="J29" s="4">
        <f>I29/H29</f>
        <v>436454.64</v>
      </c>
    </row>
    <row r="30" spans="1:10" x14ac:dyDescent="0.45">
      <c r="A30" t="s">
        <v>6</v>
      </c>
      <c r="B30" s="4">
        <v>600</v>
      </c>
      <c r="C30" s="4">
        <v>23423</v>
      </c>
      <c r="D30" s="4">
        <f t="shared" si="0"/>
        <v>39.038333333333334</v>
      </c>
      <c r="E30" s="4">
        <v>400</v>
      </c>
      <c r="F30" s="4">
        <v>5645</v>
      </c>
      <c r="G30" s="4">
        <f t="shared" si="1"/>
        <v>14.112500000000001</v>
      </c>
      <c r="H30" s="4">
        <f t="shared" si="2"/>
        <v>200</v>
      </c>
      <c r="I30" s="4">
        <f t="shared" si="2"/>
        <v>17778</v>
      </c>
      <c r="J30" s="4">
        <f t="shared" ref="J30:J32" si="3">I30/H30</f>
        <v>88.89</v>
      </c>
    </row>
    <row r="31" spans="1:10" x14ac:dyDescent="0.45">
      <c r="A31" t="s">
        <v>7</v>
      </c>
      <c r="B31" s="4">
        <v>400</v>
      </c>
      <c r="C31" s="4">
        <v>24354</v>
      </c>
      <c r="D31" s="4">
        <f t="shared" si="0"/>
        <v>60.884999999999998</v>
      </c>
      <c r="E31" s="4">
        <v>500</v>
      </c>
      <c r="F31" s="4">
        <v>5647678</v>
      </c>
      <c r="G31" s="4">
        <f t="shared" si="1"/>
        <v>11295.356</v>
      </c>
      <c r="H31" s="4">
        <f t="shared" si="2"/>
        <v>-100</v>
      </c>
      <c r="I31" s="4">
        <f t="shared" si="2"/>
        <v>-5623324</v>
      </c>
      <c r="J31" s="4">
        <f t="shared" si="3"/>
        <v>56233.24</v>
      </c>
    </row>
    <row r="32" spans="1:10" x14ac:dyDescent="0.45">
      <c r="A32" t="s">
        <v>8</v>
      </c>
      <c r="B32" s="4">
        <v>600</v>
      </c>
      <c r="C32" s="4">
        <v>54767</v>
      </c>
      <c r="D32" s="4">
        <f t="shared" si="0"/>
        <v>91.278333333333336</v>
      </c>
      <c r="E32" s="4">
        <v>777</v>
      </c>
      <c r="F32" s="4">
        <v>4353534</v>
      </c>
      <c r="G32" s="4">
        <f t="shared" si="1"/>
        <v>5603.0038610038609</v>
      </c>
      <c r="H32" s="4">
        <f t="shared" si="2"/>
        <v>-177</v>
      </c>
      <c r="I32" s="4">
        <f t="shared" si="2"/>
        <v>-4298767</v>
      </c>
      <c r="J32" s="4">
        <f t="shared" si="3"/>
        <v>24286.81920903955</v>
      </c>
    </row>
    <row r="33" spans="1:10" x14ac:dyDescent="0.45">
      <c r="A33" t="s">
        <v>10</v>
      </c>
      <c r="B33" s="4">
        <f>SUM(B28:B32)</f>
        <v>2100</v>
      </c>
      <c r="C33" s="4">
        <f>SUM(C28:C32)</f>
        <v>46193473</v>
      </c>
      <c r="D33" s="4"/>
      <c r="E33" s="4">
        <f>SUM(E28:E32)</f>
        <v>1977</v>
      </c>
      <c r="F33" s="4">
        <f>SUM(F28:F32)</f>
        <v>12430281</v>
      </c>
      <c r="G33" s="4"/>
      <c r="H33" s="4">
        <f>SUM(H28:H32)</f>
        <v>123</v>
      </c>
      <c r="I33" s="4">
        <f>SUM(I28:I32)</f>
        <v>33763192</v>
      </c>
      <c r="J33" s="4"/>
    </row>
  </sheetData>
  <mergeCells count="3">
    <mergeCell ref="B26:D26"/>
    <mergeCell ref="E26:G26"/>
    <mergeCell ref="H26:J2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76068-9935-4ECC-90B6-2F149DFA8962}">
  <dimension ref="A26:J33"/>
  <sheetViews>
    <sheetView topLeftCell="A6" workbookViewId="0">
      <selection activeCell="A26" sqref="A26:J33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26" spans="1:10" x14ac:dyDescent="0.45">
      <c r="B26" s="3">
        <v>2023</v>
      </c>
      <c r="C26" s="3"/>
      <c r="D26" s="3"/>
      <c r="E26" s="3">
        <v>2022</v>
      </c>
      <c r="F26" s="3"/>
      <c r="G26" s="3"/>
      <c r="H26" s="3" t="s">
        <v>9</v>
      </c>
      <c r="I26" s="3"/>
      <c r="J26" s="3"/>
    </row>
    <row r="27" spans="1:10" x14ac:dyDescent="0.45">
      <c r="A27" s="2" t="s">
        <v>0</v>
      </c>
      <c r="B27" s="2" t="s">
        <v>1</v>
      </c>
      <c r="C27" s="2" t="s">
        <v>2</v>
      </c>
      <c r="D27" s="2" t="s">
        <v>3</v>
      </c>
      <c r="E27" s="2" t="s">
        <v>1</v>
      </c>
      <c r="F27" s="2" t="s">
        <v>2</v>
      </c>
      <c r="G27" s="2" t="s">
        <v>3</v>
      </c>
      <c r="H27" s="2" t="s">
        <v>1</v>
      </c>
      <c r="I27" s="2" t="s">
        <v>2</v>
      </c>
      <c r="J27" s="2" t="s">
        <v>3</v>
      </c>
    </row>
    <row r="28" spans="1:10" x14ac:dyDescent="0.45">
      <c r="A28" t="s">
        <v>4</v>
      </c>
      <c r="B28" s="4">
        <v>200</v>
      </c>
      <c r="C28" s="4">
        <v>445465</v>
      </c>
      <c r="D28" s="4">
        <f>C28/B28</f>
        <v>2227.3249999999998</v>
      </c>
      <c r="E28" s="4">
        <v>100</v>
      </c>
      <c r="F28" s="4">
        <v>423424</v>
      </c>
      <c r="G28" s="4">
        <f>F28/E28</f>
        <v>4234.24</v>
      </c>
      <c r="H28" s="4">
        <f>B28-E28</f>
        <v>100</v>
      </c>
      <c r="I28" s="4">
        <f>C28-F28</f>
        <v>22041</v>
      </c>
      <c r="J28" s="4">
        <f>I28/H28</f>
        <v>220.41</v>
      </c>
    </row>
    <row r="29" spans="1:10" x14ac:dyDescent="0.45">
      <c r="A29" t="s">
        <v>5</v>
      </c>
      <c r="B29" s="4">
        <v>300</v>
      </c>
      <c r="C29" s="4">
        <v>45645464</v>
      </c>
      <c r="D29" s="4">
        <f t="shared" ref="D29:D32" si="0">C29/B29</f>
        <v>152151.54666666666</v>
      </c>
      <c r="E29" s="4">
        <v>200</v>
      </c>
      <c r="F29" s="4">
        <v>2000000</v>
      </c>
      <c r="G29" s="4">
        <f t="shared" ref="G29:G32" si="1">F29/E29</f>
        <v>10000</v>
      </c>
      <c r="H29" s="4">
        <f t="shared" ref="H29:I32" si="2">B29-E29</f>
        <v>100</v>
      </c>
      <c r="I29" s="4">
        <f t="shared" si="2"/>
        <v>43645464</v>
      </c>
      <c r="J29" s="4">
        <f>I29/H29</f>
        <v>436454.64</v>
      </c>
    </row>
    <row r="30" spans="1:10" x14ac:dyDescent="0.45">
      <c r="A30" t="s">
        <v>6</v>
      </c>
      <c r="B30" s="4">
        <v>600</v>
      </c>
      <c r="C30" s="4">
        <v>23423</v>
      </c>
      <c r="D30" s="4">
        <f t="shared" si="0"/>
        <v>39.038333333333334</v>
      </c>
      <c r="E30" s="4">
        <v>400</v>
      </c>
      <c r="F30" s="4">
        <v>5645</v>
      </c>
      <c r="G30" s="4">
        <f t="shared" si="1"/>
        <v>14.112500000000001</v>
      </c>
      <c r="H30" s="4">
        <f t="shared" si="2"/>
        <v>200</v>
      </c>
      <c r="I30" s="4">
        <f t="shared" si="2"/>
        <v>17778</v>
      </c>
      <c r="J30" s="4">
        <f t="shared" ref="J30:J32" si="3">I30/H30</f>
        <v>88.89</v>
      </c>
    </row>
    <row r="31" spans="1:10" x14ac:dyDescent="0.45">
      <c r="A31" t="s">
        <v>7</v>
      </c>
      <c r="B31" s="4">
        <v>400</v>
      </c>
      <c r="C31" s="4">
        <v>24354</v>
      </c>
      <c r="D31" s="4">
        <f t="shared" si="0"/>
        <v>60.884999999999998</v>
      </c>
      <c r="E31" s="4">
        <v>500</v>
      </c>
      <c r="F31" s="4">
        <v>5647678</v>
      </c>
      <c r="G31" s="4">
        <f t="shared" si="1"/>
        <v>11295.356</v>
      </c>
      <c r="H31" s="4">
        <f t="shared" si="2"/>
        <v>-100</v>
      </c>
      <c r="I31" s="4">
        <f t="shared" si="2"/>
        <v>-5623324</v>
      </c>
      <c r="J31" s="4">
        <f t="shared" si="3"/>
        <v>56233.24</v>
      </c>
    </row>
    <row r="32" spans="1:10" x14ac:dyDescent="0.45">
      <c r="A32" t="s">
        <v>8</v>
      </c>
      <c r="B32" s="4">
        <v>600</v>
      </c>
      <c r="C32" s="4">
        <v>54767</v>
      </c>
      <c r="D32" s="4">
        <f t="shared" si="0"/>
        <v>91.278333333333336</v>
      </c>
      <c r="E32" s="4">
        <v>777</v>
      </c>
      <c r="F32" s="4">
        <v>4353534</v>
      </c>
      <c r="G32" s="4">
        <f t="shared" si="1"/>
        <v>5603.0038610038609</v>
      </c>
      <c r="H32" s="4">
        <f t="shared" si="2"/>
        <v>-177</v>
      </c>
      <c r="I32" s="4">
        <f t="shared" si="2"/>
        <v>-4298767</v>
      </c>
      <c r="J32" s="4">
        <f t="shared" si="3"/>
        <v>24286.81920903955</v>
      </c>
    </row>
    <row r="33" spans="1:10" x14ac:dyDescent="0.45">
      <c r="A33" t="s">
        <v>10</v>
      </c>
      <c r="B33" s="4">
        <f>SUM(B28:B32)</f>
        <v>2100</v>
      </c>
      <c r="C33" s="4">
        <f>SUM(C28:C32)</f>
        <v>46193473</v>
      </c>
      <c r="D33" s="4"/>
      <c r="E33" s="4">
        <f>SUM(E28:E32)</f>
        <v>1977</v>
      </c>
      <c r="F33" s="4">
        <f>SUM(F28:F32)</f>
        <v>12430281</v>
      </c>
      <c r="G33" s="4"/>
      <c r="H33" s="4">
        <f>SUM(H28:H32)</f>
        <v>123</v>
      </c>
      <c r="I33" s="4">
        <f>SUM(I28:I32)</f>
        <v>33763192</v>
      </c>
      <c r="J33" s="4"/>
    </row>
  </sheetData>
  <mergeCells count="3">
    <mergeCell ref="B26:D26"/>
    <mergeCell ref="E26:G26"/>
    <mergeCell ref="H26:J2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F862E-B9D2-4110-A0BB-D4B2B9EF26FB}">
  <dimension ref="A11:J18"/>
  <sheetViews>
    <sheetView topLeftCell="A6" workbookViewId="0">
      <selection activeCell="A11" sqref="A11:J18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1" spans="1:10" x14ac:dyDescent="0.45">
      <c r="B11" s="3">
        <v>2023</v>
      </c>
      <c r="C11" s="3"/>
      <c r="D11" s="3"/>
      <c r="E11" s="3">
        <v>2022</v>
      </c>
      <c r="F11" s="3"/>
      <c r="G11" s="3"/>
      <c r="H11" s="3" t="s">
        <v>9</v>
      </c>
      <c r="I11" s="3"/>
      <c r="J11" s="3"/>
    </row>
    <row r="12" spans="1:10" x14ac:dyDescent="0.45">
      <c r="A12" s="2" t="s">
        <v>0</v>
      </c>
      <c r="B12" s="2" t="s">
        <v>1</v>
      </c>
      <c r="C12" s="2" t="s">
        <v>2</v>
      </c>
      <c r="D12" s="2" t="s">
        <v>3</v>
      </c>
      <c r="E12" s="2" t="s">
        <v>1</v>
      </c>
      <c r="F12" s="2" t="s">
        <v>2</v>
      </c>
      <c r="G12" s="2" t="s">
        <v>3</v>
      </c>
      <c r="H12" s="2" t="s">
        <v>1</v>
      </c>
      <c r="I12" s="2" t="s">
        <v>2</v>
      </c>
      <c r="J12" s="2" t="s">
        <v>3</v>
      </c>
    </row>
    <row r="13" spans="1:10" x14ac:dyDescent="0.45">
      <c r="A13" t="s">
        <v>4</v>
      </c>
      <c r="B13" s="4">
        <v>200</v>
      </c>
      <c r="C13" s="4">
        <v>445465</v>
      </c>
      <c r="D13" s="4">
        <f>C13/B13</f>
        <v>2227.3249999999998</v>
      </c>
      <c r="E13" s="4">
        <v>100</v>
      </c>
      <c r="F13" s="4">
        <v>423424</v>
      </c>
      <c r="G13" s="4">
        <f>F13/E13</f>
        <v>4234.24</v>
      </c>
      <c r="H13" s="4">
        <f>B13-E13</f>
        <v>100</v>
      </c>
      <c r="I13" s="4">
        <f>C13-F13</f>
        <v>22041</v>
      </c>
      <c r="J13" s="4">
        <f>I13/H13</f>
        <v>220.41</v>
      </c>
    </row>
    <row r="14" spans="1:10" x14ac:dyDescent="0.45">
      <c r="A14" t="s">
        <v>5</v>
      </c>
      <c r="B14" s="4">
        <v>300</v>
      </c>
      <c r="C14" s="4">
        <v>45645464</v>
      </c>
      <c r="D14" s="4">
        <f t="shared" ref="D14:D17" si="0">C14/B14</f>
        <v>152151.54666666666</v>
      </c>
      <c r="E14" s="4">
        <v>200</v>
      </c>
      <c r="F14" s="4">
        <v>2000000</v>
      </c>
      <c r="G14" s="4">
        <f t="shared" ref="G14:G17" si="1">F14/E14</f>
        <v>10000</v>
      </c>
      <c r="H14" s="4">
        <f t="shared" ref="H14:I17" si="2">B14-E14</f>
        <v>100</v>
      </c>
      <c r="I14" s="4">
        <f t="shared" si="2"/>
        <v>43645464</v>
      </c>
      <c r="J14" s="4">
        <f>I14/H14</f>
        <v>436454.64</v>
      </c>
    </row>
    <row r="15" spans="1:10" x14ac:dyDescent="0.45">
      <c r="A15" t="s">
        <v>6</v>
      </c>
      <c r="B15" s="4">
        <v>600</v>
      </c>
      <c r="C15" s="4">
        <v>23423</v>
      </c>
      <c r="D15" s="4">
        <f t="shared" si="0"/>
        <v>39.038333333333334</v>
      </c>
      <c r="E15" s="4">
        <v>400</v>
      </c>
      <c r="F15" s="4">
        <v>5645</v>
      </c>
      <c r="G15" s="4">
        <f t="shared" si="1"/>
        <v>14.112500000000001</v>
      </c>
      <c r="H15" s="4">
        <f t="shared" si="2"/>
        <v>200</v>
      </c>
      <c r="I15" s="4">
        <f t="shared" si="2"/>
        <v>17778</v>
      </c>
      <c r="J15" s="4">
        <f t="shared" ref="J15:J17" si="3">I15/H15</f>
        <v>88.89</v>
      </c>
    </row>
    <row r="16" spans="1:10" x14ac:dyDescent="0.45">
      <c r="A16" t="s">
        <v>7</v>
      </c>
      <c r="B16" s="4">
        <v>400</v>
      </c>
      <c r="C16" s="4">
        <v>24354</v>
      </c>
      <c r="D16" s="4">
        <f t="shared" si="0"/>
        <v>60.884999999999998</v>
      </c>
      <c r="E16" s="4">
        <v>500</v>
      </c>
      <c r="F16" s="4">
        <v>5647678</v>
      </c>
      <c r="G16" s="4">
        <f t="shared" si="1"/>
        <v>11295.356</v>
      </c>
      <c r="H16" s="4">
        <f t="shared" si="2"/>
        <v>-100</v>
      </c>
      <c r="I16" s="4">
        <f t="shared" si="2"/>
        <v>-5623324</v>
      </c>
      <c r="J16" s="4">
        <f t="shared" si="3"/>
        <v>56233.24</v>
      </c>
    </row>
    <row r="17" spans="1:10" x14ac:dyDescent="0.45">
      <c r="A17" t="s">
        <v>8</v>
      </c>
      <c r="B17" s="4">
        <v>600</v>
      </c>
      <c r="C17" s="4">
        <v>54767</v>
      </c>
      <c r="D17" s="4">
        <f t="shared" si="0"/>
        <v>91.278333333333336</v>
      </c>
      <c r="E17" s="4">
        <v>777</v>
      </c>
      <c r="F17" s="4">
        <v>4353534</v>
      </c>
      <c r="G17" s="4">
        <f t="shared" si="1"/>
        <v>5603.0038610038609</v>
      </c>
      <c r="H17" s="4">
        <f t="shared" si="2"/>
        <v>-177</v>
      </c>
      <c r="I17" s="4">
        <f t="shared" si="2"/>
        <v>-4298767</v>
      </c>
      <c r="J17" s="4">
        <f t="shared" si="3"/>
        <v>24286.81920903955</v>
      </c>
    </row>
    <row r="18" spans="1:10" x14ac:dyDescent="0.45">
      <c r="A18" t="s">
        <v>10</v>
      </c>
      <c r="B18" s="4">
        <f>SUM(B13:B17)</f>
        <v>2100</v>
      </c>
      <c r="C18" s="4">
        <f>SUM(C13:C17)</f>
        <v>46193473</v>
      </c>
      <c r="D18" s="4"/>
      <c r="E18" s="4">
        <f>SUM(E13:E17)</f>
        <v>1977</v>
      </c>
      <c r="F18" s="4">
        <f>SUM(F13:F17)</f>
        <v>12430281</v>
      </c>
      <c r="G18" s="4"/>
      <c r="H18" s="4">
        <f>SUM(H13:H17)</f>
        <v>123</v>
      </c>
      <c r="I18" s="4">
        <f>SUM(I13:I17)</f>
        <v>33763192</v>
      </c>
      <c r="J18" s="4"/>
    </row>
  </sheetData>
  <mergeCells count="3">
    <mergeCell ref="B11:D11"/>
    <mergeCell ref="E11:G11"/>
    <mergeCell ref="H11:J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8A0EE-3615-41FE-A68A-80E3CC228FCF}">
  <dimension ref="C18:L25"/>
  <sheetViews>
    <sheetView topLeftCell="A6" workbookViewId="0">
      <selection activeCell="C18" sqref="C18:L25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8" spans="3:12" x14ac:dyDescent="0.45">
      <c r="D18" s="3">
        <v>2023</v>
      </c>
      <c r="E18" s="3"/>
      <c r="F18" s="3"/>
      <c r="G18" s="3">
        <v>2022</v>
      </c>
      <c r="H18" s="3"/>
      <c r="I18" s="3"/>
      <c r="J18" s="3" t="s">
        <v>9</v>
      </c>
      <c r="K18" s="3"/>
      <c r="L18" s="3"/>
    </row>
    <row r="19" spans="3:12" x14ac:dyDescent="0.45">
      <c r="C19" s="2" t="s">
        <v>0</v>
      </c>
      <c r="D19" s="2" t="s">
        <v>1</v>
      </c>
      <c r="E19" s="2" t="s">
        <v>2</v>
      </c>
      <c r="F19" s="2" t="s">
        <v>3</v>
      </c>
      <c r="G19" s="2" t="s">
        <v>1</v>
      </c>
      <c r="H19" s="2" t="s">
        <v>2</v>
      </c>
      <c r="I19" s="2" t="s">
        <v>3</v>
      </c>
      <c r="J19" s="2" t="s">
        <v>1</v>
      </c>
      <c r="K19" s="2" t="s">
        <v>2</v>
      </c>
      <c r="L19" s="2" t="s">
        <v>3</v>
      </c>
    </row>
    <row r="20" spans="3:12" x14ac:dyDescent="0.45">
      <c r="C20" t="s">
        <v>4</v>
      </c>
      <c r="D20" s="4">
        <v>200</v>
      </c>
      <c r="E20" s="4">
        <v>445465</v>
      </c>
      <c r="F20" s="4">
        <f>E20/D20</f>
        <v>2227.3249999999998</v>
      </c>
      <c r="G20" s="4">
        <v>100</v>
      </c>
      <c r="H20" s="4">
        <v>423424</v>
      </c>
      <c r="I20" s="4">
        <f>H20/G20</f>
        <v>4234.24</v>
      </c>
      <c r="J20" s="4">
        <f>D20-G20</f>
        <v>100</v>
      </c>
      <c r="K20" s="4">
        <f>E20-H20</f>
        <v>22041</v>
      </c>
      <c r="L20" s="4">
        <f>K20/J20</f>
        <v>220.41</v>
      </c>
    </row>
    <row r="21" spans="3:12" x14ac:dyDescent="0.45">
      <c r="C21" t="s">
        <v>5</v>
      </c>
      <c r="D21" s="4">
        <v>300</v>
      </c>
      <c r="E21" s="4">
        <v>45645464</v>
      </c>
      <c r="F21" s="4">
        <f t="shared" ref="F21:F24" si="0">E21/D21</f>
        <v>152151.54666666666</v>
      </c>
      <c r="G21" s="4">
        <v>200</v>
      </c>
      <c r="H21" s="4">
        <v>2000000</v>
      </c>
      <c r="I21" s="4">
        <f t="shared" ref="I21:I24" si="1">H21/G21</f>
        <v>10000</v>
      </c>
      <c r="J21" s="4">
        <f t="shared" ref="J21:K24" si="2">D21-G21</f>
        <v>100</v>
      </c>
      <c r="K21" s="4">
        <f t="shared" si="2"/>
        <v>43645464</v>
      </c>
      <c r="L21" s="4">
        <f>K21/J21</f>
        <v>436454.64</v>
      </c>
    </row>
    <row r="22" spans="3:12" x14ac:dyDescent="0.45">
      <c r="C22" t="s">
        <v>6</v>
      </c>
      <c r="D22" s="4">
        <v>600</v>
      </c>
      <c r="E22" s="4">
        <v>23423</v>
      </c>
      <c r="F22" s="4">
        <f t="shared" si="0"/>
        <v>39.038333333333334</v>
      </c>
      <c r="G22" s="4">
        <v>400</v>
      </c>
      <c r="H22" s="4">
        <v>5645</v>
      </c>
      <c r="I22" s="4">
        <f t="shared" si="1"/>
        <v>14.112500000000001</v>
      </c>
      <c r="J22" s="4">
        <f t="shared" si="2"/>
        <v>200</v>
      </c>
      <c r="K22" s="4">
        <f t="shared" si="2"/>
        <v>17778</v>
      </c>
      <c r="L22" s="4">
        <f t="shared" ref="L22:L24" si="3">K22/J22</f>
        <v>88.89</v>
      </c>
    </row>
    <row r="23" spans="3:12" x14ac:dyDescent="0.45">
      <c r="C23" t="s">
        <v>7</v>
      </c>
      <c r="D23" s="4">
        <v>400</v>
      </c>
      <c r="E23" s="4">
        <v>24354</v>
      </c>
      <c r="F23" s="4">
        <f t="shared" si="0"/>
        <v>60.884999999999998</v>
      </c>
      <c r="G23" s="4">
        <v>500</v>
      </c>
      <c r="H23" s="4">
        <v>5647678</v>
      </c>
      <c r="I23" s="4">
        <f t="shared" si="1"/>
        <v>11295.356</v>
      </c>
      <c r="J23" s="4">
        <f t="shared" si="2"/>
        <v>-100</v>
      </c>
      <c r="K23" s="4">
        <f t="shared" si="2"/>
        <v>-5623324</v>
      </c>
      <c r="L23" s="4">
        <f t="shared" si="3"/>
        <v>56233.24</v>
      </c>
    </row>
    <row r="24" spans="3:12" x14ac:dyDescent="0.45">
      <c r="C24" t="s">
        <v>8</v>
      </c>
      <c r="D24" s="4">
        <v>600</v>
      </c>
      <c r="E24" s="4">
        <v>54767</v>
      </c>
      <c r="F24" s="4">
        <f t="shared" si="0"/>
        <v>91.278333333333336</v>
      </c>
      <c r="G24" s="4">
        <v>777</v>
      </c>
      <c r="H24" s="4">
        <v>4353534</v>
      </c>
      <c r="I24" s="4">
        <f t="shared" si="1"/>
        <v>5603.0038610038609</v>
      </c>
      <c r="J24" s="4">
        <f t="shared" si="2"/>
        <v>-177</v>
      </c>
      <c r="K24" s="4">
        <f t="shared" si="2"/>
        <v>-4298767</v>
      </c>
      <c r="L24" s="4">
        <f t="shared" si="3"/>
        <v>24286.81920903955</v>
      </c>
    </row>
    <row r="25" spans="3:12" x14ac:dyDescent="0.45">
      <c r="C25" t="s">
        <v>10</v>
      </c>
      <c r="D25" s="4">
        <f>SUM(D20:D24)</f>
        <v>2100</v>
      </c>
      <c r="E25" s="4">
        <f>SUM(E20:E24)</f>
        <v>46193473</v>
      </c>
      <c r="F25" s="4"/>
      <c r="G25" s="4">
        <f>SUM(G20:G24)</f>
        <v>1977</v>
      </c>
      <c r="H25" s="4">
        <f>SUM(H20:H24)</f>
        <v>12430281</v>
      </c>
      <c r="I25" s="4"/>
      <c r="J25" s="4">
        <f>SUM(J20:J24)</f>
        <v>123</v>
      </c>
      <c r="K25" s="4">
        <f>SUM(K20:K24)</f>
        <v>33763192</v>
      </c>
      <c r="L25" s="4"/>
    </row>
  </sheetData>
  <mergeCells count="3">
    <mergeCell ref="D18:F18"/>
    <mergeCell ref="G18:I18"/>
    <mergeCell ref="J18:L18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B12D2-6E0D-4293-AC81-F329AB017396}">
  <dimension ref="C18:L25"/>
  <sheetViews>
    <sheetView topLeftCell="A6" workbookViewId="0">
      <selection activeCell="C18" sqref="C18:L25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8" spans="3:12" x14ac:dyDescent="0.45">
      <c r="D18" s="3">
        <v>2023</v>
      </c>
      <c r="E18" s="3"/>
      <c r="F18" s="3"/>
      <c r="G18" s="3">
        <v>2022</v>
      </c>
      <c r="H18" s="3"/>
      <c r="I18" s="3"/>
      <c r="J18" s="3" t="s">
        <v>9</v>
      </c>
      <c r="K18" s="3"/>
      <c r="L18" s="3"/>
    </row>
    <row r="19" spans="3:12" x14ac:dyDescent="0.45">
      <c r="C19" s="2" t="s">
        <v>0</v>
      </c>
      <c r="D19" s="2" t="s">
        <v>1</v>
      </c>
      <c r="E19" s="2" t="s">
        <v>2</v>
      </c>
      <c r="F19" s="2" t="s">
        <v>3</v>
      </c>
      <c r="G19" s="2" t="s">
        <v>1</v>
      </c>
      <c r="H19" s="2" t="s">
        <v>2</v>
      </c>
      <c r="I19" s="2" t="s">
        <v>3</v>
      </c>
      <c r="J19" s="2" t="s">
        <v>1</v>
      </c>
      <c r="K19" s="2" t="s">
        <v>2</v>
      </c>
      <c r="L19" s="2" t="s">
        <v>3</v>
      </c>
    </row>
    <row r="20" spans="3:12" x14ac:dyDescent="0.45">
      <c r="C20" t="s">
        <v>4</v>
      </c>
      <c r="D20" s="4">
        <v>200</v>
      </c>
      <c r="E20" s="4">
        <v>445465</v>
      </c>
      <c r="F20" s="4">
        <f>E20/D20</f>
        <v>2227.3249999999998</v>
      </c>
      <c r="G20" s="4">
        <v>100</v>
      </c>
      <c r="H20" s="4">
        <v>423424</v>
      </c>
      <c r="I20" s="4">
        <f>H20/G20</f>
        <v>4234.24</v>
      </c>
      <c r="J20" s="4">
        <f>D20-G20</f>
        <v>100</v>
      </c>
      <c r="K20" s="4">
        <f>E20-H20</f>
        <v>22041</v>
      </c>
      <c r="L20" s="4">
        <f>K20/J20</f>
        <v>220.41</v>
      </c>
    </row>
    <row r="21" spans="3:12" x14ac:dyDescent="0.45">
      <c r="C21" t="s">
        <v>5</v>
      </c>
      <c r="D21" s="4">
        <v>300</v>
      </c>
      <c r="E21" s="4">
        <v>45645464</v>
      </c>
      <c r="F21" s="4">
        <f t="shared" ref="F21:F24" si="0">E21/D21</f>
        <v>152151.54666666666</v>
      </c>
      <c r="G21" s="4">
        <v>200</v>
      </c>
      <c r="H21" s="4">
        <v>2000000</v>
      </c>
      <c r="I21" s="4">
        <f t="shared" ref="I21:I24" si="1">H21/G21</f>
        <v>10000</v>
      </c>
      <c r="J21" s="4">
        <f t="shared" ref="J21:K24" si="2">D21-G21</f>
        <v>100</v>
      </c>
      <c r="K21" s="4">
        <f t="shared" si="2"/>
        <v>43645464</v>
      </c>
      <c r="L21" s="4">
        <f>K21/J21</f>
        <v>436454.64</v>
      </c>
    </row>
    <row r="22" spans="3:12" x14ac:dyDescent="0.45">
      <c r="C22" t="s">
        <v>6</v>
      </c>
      <c r="D22" s="4">
        <v>600</v>
      </c>
      <c r="E22" s="4">
        <v>23423</v>
      </c>
      <c r="F22" s="4">
        <f t="shared" si="0"/>
        <v>39.038333333333334</v>
      </c>
      <c r="G22" s="4">
        <v>400</v>
      </c>
      <c r="H22" s="4">
        <v>5645</v>
      </c>
      <c r="I22" s="4">
        <f t="shared" si="1"/>
        <v>14.112500000000001</v>
      </c>
      <c r="J22" s="4">
        <f t="shared" si="2"/>
        <v>200</v>
      </c>
      <c r="K22" s="4">
        <f t="shared" si="2"/>
        <v>17778</v>
      </c>
      <c r="L22" s="4">
        <f t="shared" ref="L22:L24" si="3">K22/J22</f>
        <v>88.89</v>
      </c>
    </row>
    <row r="23" spans="3:12" x14ac:dyDescent="0.45">
      <c r="C23" t="s">
        <v>7</v>
      </c>
      <c r="D23" s="4">
        <v>400</v>
      </c>
      <c r="E23" s="4">
        <v>24354</v>
      </c>
      <c r="F23" s="4">
        <f t="shared" si="0"/>
        <v>60.884999999999998</v>
      </c>
      <c r="G23" s="4">
        <v>500</v>
      </c>
      <c r="H23" s="4">
        <v>5647678</v>
      </c>
      <c r="I23" s="4">
        <f t="shared" si="1"/>
        <v>11295.356</v>
      </c>
      <c r="J23" s="4">
        <f t="shared" si="2"/>
        <v>-100</v>
      </c>
      <c r="K23" s="4">
        <f t="shared" si="2"/>
        <v>-5623324</v>
      </c>
      <c r="L23" s="4">
        <f t="shared" si="3"/>
        <v>56233.24</v>
      </c>
    </row>
    <row r="24" spans="3:12" x14ac:dyDescent="0.45">
      <c r="C24" t="s">
        <v>8</v>
      </c>
      <c r="D24" s="4">
        <v>600</v>
      </c>
      <c r="E24" s="4">
        <v>54767</v>
      </c>
      <c r="F24" s="4">
        <f t="shared" si="0"/>
        <v>91.278333333333336</v>
      </c>
      <c r="G24" s="4">
        <v>777</v>
      </c>
      <c r="H24" s="4">
        <v>4353534</v>
      </c>
      <c r="I24" s="4">
        <f t="shared" si="1"/>
        <v>5603.0038610038609</v>
      </c>
      <c r="J24" s="4">
        <f t="shared" si="2"/>
        <v>-177</v>
      </c>
      <c r="K24" s="4">
        <f t="shared" si="2"/>
        <v>-4298767</v>
      </c>
      <c r="L24" s="4">
        <f t="shared" si="3"/>
        <v>24286.81920903955</v>
      </c>
    </row>
    <row r="25" spans="3:12" x14ac:dyDescent="0.45">
      <c r="C25" t="s">
        <v>10</v>
      </c>
      <c r="D25" s="4">
        <f>SUM(D20:D24)</f>
        <v>2100</v>
      </c>
      <c r="E25" s="4">
        <f>SUM(E20:E24)</f>
        <v>46193473</v>
      </c>
      <c r="F25" s="4"/>
      <c r="G25" s="4">
        <f>SUM(G20:G24)</f>
        <v>1977</v>
      </c>
      <c r="H25" s="4">
        <f>SUM(H20:H24)</f>
        <v>12430281</v>
      </c>
      <c r="I25" s="4"/>
      <c r="J25" s="4">
        <f>SUM(J20:J24)</f>
        <v>123</v>
      </c>
      <c r="K25" s="4">
        <f>SUM(K20:K24)</f>
        <v>33763192</v>
      </c>
      <c r="L25" s="4"/>
    </row>
  </sheetData>
  <mergeCells count="3">
    <mergeCell ref="D18:F18"/>
    <mergeCell ref="G18:I18"/>
    <mergeCell ref="J18:L18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5E6E3-FC8E-429E-9F8E-4EFA807080D9}">
  <dimension ref="F10:O17"/>
  <sheetViews>
    <sheetView topLeftCell="A6" workbookViewId="0">
      <selection activeCell="F10" sqref="F10:O17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0" spans="6:15" x14ac:dyDescent="0.45">
      <c r="G10" s="3">
        <v>2023</v>
      </c>
      <c r="H10" s="3"/>
      <c r="I10" s="3"/>
      <c r="J10" s="3">
        <v>2022</v>
      </c>
      <c r="K10" s="3"/>
      <c r="L10" s="3"/>
      <c r="M10" s="3" t="s">
        <v>9</v>
      </c>
      <c r="N10" s="3"/>
      <c r="O10" s="3"/>
    </row>
    <row r="11" spans="6:15" x14ac:dyDescent="0.45">
      <c r="F11" s="2" t="s">
        <v>0</v>
      </c>
      <c r="G11" s="2" t="s">
        <v>1</v>
      </c>
      <c r="H11" s="2" t="s">
        <v>2</v>
      </c>
      <c r="I11" s="2" t="s">
        <v>3</v>
      </c>
      <c r="J11" s="2" t="s">
        <v>1</v>
      </c>
      <c r="K11" s="2" t="s">
        <v>2</v>
      </c>
      <c r="L11" s="2" t="s">
        <v>3</v>
      </c>
      <c r="M11" s="2" t="s">
        <v>1</v>
      </c>
      <c r="N11" s="2" t="s">
        <v>2</v>
      </c>
      <c r="O11" s="2" t="s">
        <v>3</v>
      </c>
    </row>
    <row r="12" spans="6:15" x14ac:dyDescent="0.45">
      <c r="F12" t="s">
        <v>4</v>
      </c>
      <c r="G12" s="4">
        <v>200</v>
      </c>
      <c r="H12" s="4">
        <v>445465</v>
      </c>
      <c r="I12" s="4">
        <f>H12/G12</f>
        <v>2227.3249999999998</v>
      </c>
      <c r="J12" s="4">
        <v>100</v>
      </c>
      <c r="K12" s="4">
        <v>423424</v>
      </c>
      <c r="L12" s="4">
        <f>K12/J12</f>
        <v>4234.24</v>
      </c>
      <c r="M12" s="4">
        <f>G12-J12</f>
        <v>100</v>
      </c>
      <c r="N12" s="4">
        <f>H12-K12</f>
        <v>22041</v>
      </c>
      <c r="O12" s="4">
        <f>N12/M12</f>
        <v>220.41</v>
      </c>
    </row>
    <row r="13" spans="6:15" x14ac:dyDescent="0.45">
      <c r="F13" t="s">
        <v>5</v>
      </c>
      <c r="G13" s="4">
        <v>300</v>
      </c>
      <c r="H13" s="4">
        <v>45645464</v>
      </c>
      <c r="I13" s="4">
        <f t="shared" ref="I13:I16" si="0">H13/G13</f>
        <v>152151.54666666666</v>
      </c>
      <c r="J13" s="4">
        <v>200</v>
      </c>
      <c r="K13" s="4">
        <v>2000000</v>
      </c>
      <c r="L13" s="4">
        <f t="shared" ref="L13:L16" si="1">K13/J13</f>
        <v>10000</v>
      </c>
      <c r="M13" s="4">
        <f t="shared" ref="M13:N16" si="2">G13-J13</f>
        <v>100</v>
      </c>
      <c r="N13" s="4">
        <f t="shared" si="2"/>
        <v>43645464</v>
      </c>
      <c r="O13" s="4">
        <f>N13/M13</f>
        <v>436454.64</v>
      </c>
    </row>
    <row r="14" spans="6:15" x14ac:dyDescent="0.45">
      <c r="F14" t="s">
        <v>6</v>
      </c>
      <c r="G14" s="4">
        <v>600</v>
      </c>
      <c r="H14" s="4">
        <v>23423</v>
      </c>
      <c r="I14" s="4">
        <f t="shared" si="0"/>
        <v>39.038333333333334</v>
      </c>
      <c r="J14" s="4">
        <v>400</v>
      </c>
      <c r="K14" s="4">
        <v>5645</v>
      </c>
      <c r="L14" s="4">
        <f t="shared" si="1"/>
        <v>14.112500000000001</v>
      </c>
      <c r="M14" s="4">
        <f t="shared" si="2"/>
        <v>200</v>
      </c>
      <c r="N14" s="4">
        <f t="shared" si="2"/>
        <v>17778</v>
      </c>
      <c r="O14" s="4">
        <f t="shared" ref="O14:O16" si="3">N14/M14</f>
        <v>88.89</v>
      </c>
    </row>
    <row r="15" spans="6:15" x14ac:dyDescent="0.45">
      <c r="F15" t="s">
        <v>7</v>
      </c>
      <c r="G15" s="4">
        <v>400</v>
      </c>
      <c r="H15" s="4">
        <v>24354</v>
      </c>
      <c r="I15" s="4">
        <f t="shared" si="0"/>
        <v>60.884999999999998</v>
      </c>
      <c r="J15" s="4">
        <v>500</v>
      </c>
      <c r="K15" s="4">
        <v>5647678</v>
      </c>
      <c r="L15" s="4">
        <f t="shared" si="1"/>
        <v>11295.356</v>
      </c>
      <c r="M15" s="4">
        <f t="shared" si="2"/>
        <v>-100</v>
      </c>
      <c r="N15" s="4">
        <f t="shared" si="2"/>
        <v>-5623324</v>
      </c>
      <c r="O15" s="4">
        <f t="shared" si="3"/>
        <v>56233.24</v>
      </c>
    </row>
    <row r="16" spans="6:15" x14ac:dyDescent="0.45">
      <c r="F16" t="s">
        <v>8</v>
      </c>
      <c r="G16" s="4">
        <v>600</v>
      </c>
      <c r="H16" s="4">
        <v>54767</v>
      </c>
      <c r="I16" s="4">
        <f t="shared" si="0"/>
        <v>91.278333333333336</v>
      </c>
      <c r="J16" s="4">
        <v>777</v>
      </c>
      <c r="K16" s="4">
        <v>4353534</v>
      </c>
      <c r="L16" s="4">
        <f t="shared" si="1"/>
        <v>5603.0038610038609</v>
      </c>
      <c r="M16" s="4">
        <f t="shared" si="2"/>
        <v>-177</v>
      </c>
      <c r="N16" s="4">
        <f t="shared" si="2"/>
        <v>-4298767</v>
      </c>
      <c r="O16" s="4">
        <f t="shared" si="3"/>
        <v>24286.81920903955</v>
      </c>
    </row>
    <row r="17" spans="6:15" x14ac:dyDescent="0.45">
      <c r="F17" t="s">
        <v>10</v>
      </c>
      <c r="G17" s="4">
        <f>SUM(G12:G16)</f>
        <v>2100</v>
      </c>
      <c r="H17" s="4">
        <f>SUM(H12:H16)</f>
        <v>46193473</v>
      </c>
      <c r="I17" s="4"/>
      <c r="J17" s="4">
        <f>SUM(J12:J16)</f>
        <v>1977</v>
      </c>
      <c r="K17" s="4">
        <f>SUM(K12:K16)</f>
        <v>12430281</v>
      </c>
      <c r="L17" s="4"/>
      <c r="M17" s="4">
        <f>SUM(M12:M16)</f>
        <v>123</v>
      </c>
      <c r="N17" s="4">
        <f>SUM(N12:N16)</f>
        <v>33763192</v>
      </c>
      <c r="O17" s="4"/>
    </row>
  </sheetData>
  <mergeCells count="3">
    <mergeCell ref="G10:I10"/>
    <mergeCell ref="J10:L10"/>
    <mergeCell ref="M10:O10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1C3AE-34CC-49D0-83C8-86B446490A2A}">
  <dimension ref="A20:J27"/>
  <sheetViews>
    <sheetView topLeftCell="A6" workbookViewId="0">
      <selection activeCell="A20" sqref="A20:J27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20" spans="1:10" x14ac:dyDescent="0.45">
      <c r="B20" s="3">
        <v>2023</v>
      </c>
      <c r="C20" s="3"/>
      <c r="D20" s="3"/>
      <c r="E20" s="3">
        <v>2022</v>
      </c>
      <c r="F20" s="3"/>
      <c r="G20" s="3"/>
      <c r="H20" s="3" t="s">
        <v>9</v>
      </c>
      <c r="I20" s="3"/>
      <c r="J20" s="3"/>
    </row>
    <row r="21" spans="1:10" x14ac:dyDescent="0.45">
      <c r="A21" s="2" t="s">
        <v>0</v>
      </c>
      <c r="B21" s="2" t="s">
        <v>1</v>
      </c>
      <c r="C21" s="2" t="s">
        <v>2</v>
      </c>
      <c r="D21" s="2" t="s">
        <v>3</v>
      </c>
      <c r="E21" s="2" t="s">
        <v>1</v>
      </c>
      <c r="F21" s="2" t="s">
        <v>2</v>
      </c>
      <c r="G21" s="2" t="s">
        <v>3</v>
      </c>
      <c r="H21" s="2" t="s">
        <v>1</v>
      </c>
      <c r="I21" s="2" t="s">
        <v>2</v>
      </c>
      <c r="J21" s="2" t="s">
        <v>3</v>
      </c>
    </row>
    <row r="22" spans="1:10" x14ac:dyDescent="0.45">
      <c r="A22" t="s">
        <v>4</v>
      </c>
      <c r="B22" s="4">
        <v>200</v>
      </c>
      <c r="C22" s="4">
        <v>445465</v>
      </c>
      <c r="D22" s="4">
        <f>C22/B22</f>
        <v>2227.3249999999998</v>
      </c>
      <c r="E22" s="4">
        <v>100</v>
      </c>
      <c r="F22" s="4">
        <v>423424</v>
      </c>
      <c r="G22" s="4">
        <f>F22/E22</f>
        <v>4234.24</v>
      </c>
      <c r="H22" s="4">
        <f>B22-E22</f>
        <v>100</v>
      </c>
      <c r="I22" s="4">
        <f>C22-F22</f>
        <v>22041</v>
      </c>
      <c r="J22" s="4">
        <f>I22/H22</f>
        <v>220.41</v>
      </c>
    </row>
    <row r="23" spans="1:10" x14ac:dyDescent="0.45">
      <c r="A23" t="s">
        <v>5</v>
      </c>
      <c r="B23" s="4">
        <v>300</v>
      </c>
      <c r="C23" s="4">
        <v>45645464</v>
      </c>
      <c r="D23" s="4">
        <f t="shared" ref="D23:D26" si="0">C23/B23</f>
        <v>152151.54666666666</v>
      </c>
      <c r="E23" s="4">
        <v>200</v>
      </c>
      <c r="F23" s="4">
        <v>2000000</v>
      </c>
      <c r="G23" s="4">
        <f t="shared" ref="G23:G26" si="1">F23/E23</f>
        <v>10000</v>
      </c>
      <c r="H23" s="4">
        <f t="shared" ref="H23:I26" si="2">B23-E23</f>
        <v>100</v>
      </c>
      <c r="I23" s="4">
        <f t="shared" si="2"/>
        <v>43645464</v>
      </c>
      <c r="J23" s="4">
        <f>I23/H23</f>
        <v>436454.64</v>
      </c>
    </row>
    <row r="24" spans="1:10" x14ac:dyDescent="0.45">
      <c r="A24" t="s">
        <v>6</v>
      </c>
      <c r="B24" s="4">
        <v>600</v>
      </c>
      <c r="C24" s="4">
        <v>23423</v>
      </c>
      <c r="D24" s="4">
        <f t="shared" si="0"/>
        <v>39.038333333333334</v>
      </c>
      <c r="E24" s="4">
        <v>400</v>
      </c>
      <c r="F24" s="4">
        <v>5645</v>
      </c>
      <c r="G24" s="4">
        <f t="shared" si="1"/>
        <v>14.112500000000001</v>
      </c>
      <c r="H24" s="4">
        <f t="shared" si="2"/>
        <v>200</v>
      </c>
      <c r="I24" s="4">
        <f t="shared" si="2"/>
        <v>17778</v>
      </c>
      <c r="J24" s="4">
        <f t="shared" ref="J24:J26" si="3">I24/H24</f>
        <v>88.89</v>
      </c>
    </row>
    <row r="25" spans="1:10" x14ac:dyDescent="0.45">
      <c r="A25" t="s">
        <v>7</v>
      </c>
      <c r="B25" s="4">
        <v>400</v>
      </c>
      <c r="C25" s="4">
        <v>24354</v>
      </c>
      <c r="D25" s="4">
        <f t="shared" si="0"/>
        <v>60.884999999999998</v>
      </c>
      <c r="E25" s="4">
        <v>500</v>
      </c>
      <c r="F25" s="4">
        <v>5647678</v>
      </c>
      <c r="G25" s="4">
        <f t="shared" si="1"/>
        <v>11295.356</v>
      </c>
      <c r="H25" s="4">
        <f t="shared" si="2"/>
        <v>-100</v>
      </c>
      <c r="I25" s="4">
        <f t="shared" si="2"/>
        <v>-5623324</v>
      </c>
      <c r="J25" s="4">
        <f t="shared" si="3"/>
        <v>56233.24</v>
      </c>
    </row>
    <row r="26" spans="1:10" x14ac:dyDescent="0.45">
      <c r="A26" t="s">
        <v>8</v>
      </c>
      <c r="B26" s="4">
        <v>600</v>
      </c>
      <c r="C26" s="4">
        <v>54767</v>
      </c>
      <c r="D26" s="4">
        <f t="shared" si="0"/>
        <v>91.278333333333336</v>
      </c>
      <c r="E26" s="4">
        <v>777</v>
      </c>
      <c r="F26" s="4">
        <v>4353534</v>
      </c>
      <c r="G26" s="4">
        <f t="shared" si="1"/>
        <v>5603.0038610038609</v>
      </c>
      <c r="H26" s="4">
        <f t="shared" si="2"/>
        <v>-177</v>
      </c>
      <c r="I26" s="4">
        <f t="shared" si="2"/>
        <v>-4298767</v>
      </c>
      <c r="J26" s="4">
        <f t="shared" si="3"/>
        <v>24286.81920903955</v>
      </c>
    </row>
    <row r="27" spans="1:10" x14ac:dyDescent="0.45">
      <c r="A27" t="s">
        <v>10</v>
      </c>
      <c r="B27" s="4">
        <f>SUM(B22:B26)</f>
        <v>2100</v>
      </c>
      <c r="C27" s="4">
        <f>SUM(C22:C26)</f>
        <v>46193473</v>
      </c>
      <c r="D27" s="4"/>
      <c r="E27" s="4">
        <f>SUM(E22:E26)</f>
        <v>1977</v>
      </c>
      <c r="F27" s="4">
        <f>SUM(F22:F26)</f>
        <v>12430281</v>
      </c>
      <c r="G27" s="4"/>
      <c r="H27" s="4">
        <f>SUM(H22:H26)</f>
        <v>123</v>
      </c>
      <c r="I27" s="4">
        <f>SUM(I22:I26)</f>
        <v>33763192</v>
      </c>
      <c r="J27" s="4"/>
    </row>
  </sheetData>
  <mergeCells count="3">
    <mergeCell ref="B20:D20"/>
    <mergeCell ref="E20:G20"/>
    <mergeCell ref="H20:J20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87D86-F96C-468B-A561-46EAEA81A3DF}">
  <dimension ref="A20:J27"/>
  <sheetViews>
    <sheetView topLeftCell="A6" workbookViewId="0">
      <selection activeCell="A20" sqref="A20:J27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20" spans="1:10" x14ac:dyDescent="0.45">
      <c r="B20" s="3">
        <v>2023</v>
      </c>
      <c r="C20" s="3"/>
      <c r="D20" s="3"/>
      <c r="E20" s="3">
        <v>2022</v>
      </c>
      <c r="F20" s="3"/>
      <c r="G20" s="3"/>
      <c r="H20" s="3" t="s">
        <v>9</v>
      </c>
      <c r="I20" s="3"/>
      <c r="J20" s="3"/>
    </row>
    <row r="21" spans="1:10" x14ac:dyDescent="0.45">
      <c r="A21" s="2" t="s">
        <v>0</v>
      </c>
      <c r="B21" s="2" t="s">
        <v>1</v>
      </c>
      <c r="C21" s="2" t="s">
        <v>2</v>
      </c>
      <c r="D21" s="2" t="s">
        <v>3</v>
      </c>
      <c r="E21" s="2" t="s">
        <v>1</v>
      </c>
      <c r="F21" s="2" t="s">
        <v>2</v>
      </c>
      <c r="G21" s="2" t="s">
        <v>3</v>
      </c>
      <c r="H21" s="2" t="s">
        <v>1</v>
      </c>
      <c r="I21" s="2" t="s">
        <v>2</v>
      </c>
      <c r="J21" s="2" t="s">
        <v>3</v>
      </c>
    </row>
    <row r="22" spans="1:10" x14ac:dyDescent="0.45">
      <c r="A22" t="s">
        <v>4</v>
      </c>
      <c r="B22" s="4">
        <v>200</v>
      </c>
      <c r="C22" s="4">
        <v>445465</v>
      </c>
      <c r="D22" s="4">
        <f>C22/B22</f>
        <v>2227.3249999999998</v>
      </c>
      <c r="E22" s="4">
        <v>100</v>
      </c>
      <c r="F22" s="4">
        <v>423424</v>
      </c>
      <c r="G22" s="4">
        <f>F22/E22</f>
        <v>4234.24</v>
      </c>
      <c r="H22" s="4">
        <f>B22-E22</f>
        <v>100</v>
      </c>
      <c r="I22" s="4">
        <f>C22-F22</f>
        <v>22041</v>
      </c>
      <c r="J22" s="4">
        <f>I22/H22</f>
        <v>220.41</v>
      </c>
    </row>
    <row r="23" spans="1:10" x14ac:dyDescent="0.45">
      <c r="A23" t="s">
        <v>5</v>
      </c>
      <c r="B23" s="4">
        <v>300</v>
      </c>
      <c r="C23" s="4">
        <v>45645464</v>
      </c>
      <c r="D23" s="4">
        <f t="shared" ref="D23:D26" si="0">C23/B23</f>
        <v>152151.54666666666</v>
      </c>
      <c r="E23" s="4">
        <v>200</v>
      </c>
      <c r="F23" s="4">
        <v>2000000</v>
      </c>
      <c r="G23" s="4">
        <f t="shared" ref="G23:G26" si="1">F23/E23</f>
        <v>10000</v>
      </c>
      <c r="H23" s="4">
        <f t="shared" ref="H23:I26" si="2">B23-E23</f>
        <v>100</v>
      </c>
      <c r="I23" s="4">
        <f t="shared" si="2"/>
        <v>43645464</v>
      </c>
      <c r="J23" s="4">
        <f>I23/H23</f>
        <v>436454.64</v>
      </c>
    </row>
    <row r="24" spans="1:10" x14ac:dyDescent="0.45">
      <c r="A24" t="s">
        <v>6</v>
      </c>
      <c r="B24" s="4">
        <v>600</v>
      </c>
      <c r="C24" s="4">
        <v>23423</v>
      </c>
      <c r="D24" s="4">
        <f t="shared" si="0"/>
        <v>39.038333333333334</v>
      </c>
      <c r="E24" s="4">
        <v>400</v>
      </c>
      <c r="F24" s="4">
        <v>5645</v>
      </c>
      <c r="G24" s="4">
        <f t="shared" si="1"/>
        <v>14.112500000000001</v>
      </c>
      <c r="H24" s="4">
        <f t="shared" si="2"/>
        <v>200</v>
      </c>
      <c r="I24" s="4">
        <f t="shared" si="2"/>
        <v>17778</v>
      </c>
      <c r="J24" s="4">
        <f t="shared" ref="J24:J26" si="3">I24/H24</f>
        <v>88.89</v>
      </c>
    </row>
    <row r="25" spans="1:10" x14ac:dyDescent="0.45">
      <c r="A25" t="s">
        <v>7</v>
      </c>
      <c r="B25" s="4">
        <v>400</v>
      </c>
      <c r="C25" s="4">
        <v>24354</v>
      </c>
      <c r="D25" s="4">
        <f t="shared" si="0"/>
        <v>60.884999999999998</v>
      </c>
      <c r="E25" s="4">
        <v>500</v>
      </c>
      <c r="F25" s="4">
        <v>5647678</v>
      </c>
      <c r="G25" s="4">
        <f t="shared" si="1"/>
        <v>11295.356</v>
      </c>
      <c r="H25" s="4">
        <f t="shared" si="2"/>
        <v>-100</v>
      </c>
      <c r="I25" s="4">
        <f t="shared" si="2"/>
        <v>-5623324</v>
      </c>
      <c r="J25" s="4">
        <f t="shared" si="3"/>
        <v>56233.24</v>
      </c>
    </row>
    <row r="26" spans="1:10" x14ac:dyDescent="0.45">
      <c r="A26" t="s">
        <v>8</v>
      </c>
      <c r="B26" s="4">
        <v>600</v>
      </c>
      <c r="C26" s="4">
        <v>54767</v>
      </c>
      <c r="D26" s="4">
        <f t="shared" si="0"/>
        <v>91.278333333333336</v>
      </c>
      <c r="E26" s="4">
        <v>777</v>
      </c>
      <c r="F26" s="4">
        <v>4353534</v>
      </c>
      <c r="G26" s="4">
        <f t="shared" si="1"/>
        <v>5603.0038610038609</v>
      </c>
      <c r="H26" s="4">
        <f t="shared" si="2"/>
        <v>-177</v>
      </c>
      <c r="I26" s="4">
        <f t="shared" si="2"/>
        <v>-4298767</v>
      </c>
      <c r="J26" s="4">
        <f t="shared" si="3"/>
        <v>24286.81920903955</v>
      </c>
    </row>
    <row r="27" spans="1:10" x14ac:dyDescent="0.45">
      <c r="A27" t="s">
        <v>10</v>
      </c>
      <c r="B27" s="4">
        <f>SUM(B22:B26)</f>
        <v>2100</v>
      </c>
      <c r="C27" s="4">
        <f>SUM(C22:C26)</f>
        <v>46193473</v>
      </c>
      <c r="D27" s="4"/>
      <c r="E27" s="4">
        <f>SUM(E22:E26)</f>
        <v>1977</v>
      </c>
      <c r="F27" s="4">
        <f>SUM(F22:F26)</f>
        <v>12430281</v>
      </c>
      <c r="G27" s="4"/>
      <c r="H27" s="4">
        <f>SUM(H22:H26)</f>
        <v>123</v>
      </c>
      <c r="I27" s="4">
        <f>SUM(I22:I26)</f>
        <v>33763192</v>
      </c>
      <c r="J27" s="4"/>
    </row>
  </sheetData>
  <mergeCells count="3">
    <mergeCell ref="B20:D20"/>
    <mergeCell ref="E20:G20"/>
    <mergeCell ref="H20:J20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72F6A-5353-48D1-A13B-F075F119B6F1}">
  <dimension ref="A20:J27"/>
  <sheetViews>
    <sheetView topLeftCell="A6" workbookViewId="0">
      <selection activeCell="A20" sqref="A20:J27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20" spans="1:10" x14ac:dyDescent="0.45">
      <c r="B20" s="3">
        <v>2023</v>
      </c>
      <c r="C20" s="3"/>
      <c r="D20" s="3"/>
      <c r="E20" s="3">
        <v>2022</v>
      </c>
      <c r="F20" s="3"/>
      <c r="G20" s="3"/>
      <c r="H20" s="3" t="s">
        <v>9</v>
      </c>
      <c r="I20" s="3"/>
      <c r="J20" s="3"/>
    </row>
    <row r="21" spans="1:10" x14ac:dyDescent="0.45">
      <c r="A21" s="2" t="s">
        <v>0</v>
      </c>
      <c r="B21" s="2" t="s">
        <v>1</v>
      </c>
      <c r="C21" s="2" t="s">
        <v>2</v>
      </c>
      <c r="D21" s="2" t="s">
        <v>3</v>
      </c>
      <c r="E21" s="2" t="s">
        <v>1</v>
      </c>
      <c r="F21" s="2" t="s">
        <v>2</v>
      </c>
      <c r="G21" s="2" t="s">
        <v>3</v>
      </c>
      <c r="H21" s="2" t="s">
        <v>1</v>
      </c>
      <c r="I21" s="2" t="s">
        <v>2</v>
      </c>
      <c r="J21" s="2" t="s">
        <v>3</v>
      </c>
    </row>
    <row r="22" spans="1:10" x14ac:dyDescent="0.45">
      <c r="A22" t="s">
        <v>4</v>
      </c>
      <c r="B22" s="4">
        <v>200</v>
      </c>
      <c r="C22" s="4">
        <v>445465</v>
      </c>
      <c r="D22" s="4">
        <f>C22/B22</f>
        <v>2227.3249999999998</v>
      </c>
      <c r="E22" s="4">
        <v>100</v>
      </c>
      <c r="F22" s="4">
        <v>423424</v>
      </c>
      <c r="G22" s="4">
        <f>F22/E22</f>
        <v>4234.24</v>
      </c>
      <c r="H22" s="4">
        <f>B22-E22</f>
        <v>100</v>
      </c>
      <c r="I22" s="4">
        <f>C22-F22</f>
        <v>22041</v>
      </c>
      <c r="J22" s="4">
        <f>I22/H22</f>
        <v>220.41</v>
      </c>
    </row>
    <row r="23" spans="1:10" x14ac:dyDescent="0.45">
      <c r="A23" t="s">
        <v>5</v>
      </c>
      <c r="B23" s="4">
        <v>300</v>
      </c>
      <c r="C23" s="4">
        <v>45645464</v>
      </c>
      <c r="D23" s="4">
        <f t="shared" ref="D23:D26" si="0">C23/B23</f>
        <v>152151.54666666666</v>
      </c>
      <c r="E23" s="4">
        <v>200</v>
      </c>
      <c r="F23" s="4">
        <v>2000000</v>
      </c>
      <c r="G23" s="4">
        <f t="shared" ref="G23:G26" si="1">F23/E23</f>
        <v>10000</v>
      </c>
      <c r="H23" s="4">
        <f t="shared" ref="H23:I26" si="2">B23-E23</f>
        <v>100</v>
      </c>
      <c r="I23" s="4">
        <f t="shared" si="2"/>
        <v>43645464</v>
      </c>
      <c r="J23" s="4">
        <f>I23/H23</f>
        <v>436454.64</v>
      </c>
    </row>
    <row r="24" spans="1:10" x14ac:dyDescent="0.45">
      <c r="A24" t="s">
        <v>6</v>
      </c>
      <c r="B24" s="4">
        <v>600</v>
      </c>
      <c r="C24" s="4">
        <v>23423</v>
      </c>
      <c r="D24" s="4">
        <f t="shared" si="0"/>
        <v>39.038333333333334</v>
      </c>
      <c r="E24" s="4">
        <v>400</v>
      </c>
      <c r="F24" s="4">
        <v>5645</v>
      </c>
      <c r="G24" s="4">
        <f t="shared" si="1"/>
        <v>14.112500000000001</v>
      </c>
      <c r="H24" s="4">
        <f t="shared" si="2"/>
        <v>200</v>
      </c>
      <c r="I24" s="4">
        <f t="shared" si="2"/>
        <v>17778</v>
      </c>
      <c r="J24" s="4">
        <f t="shared" ref="J24:J26" si="3">I24/H24</f>
        <v>88.89</v>
      </c>
    </row>
    <row r="25" spans="1:10" x14ac:dyDescent="0.45">
      <c r="A25" t="s">
        <v>7</v>
      </c>
      <c r="B25" s="4">
        <v>400</v>
      </c>
      <c r="C25" s="4">
        <v>24354</v>
      </c>
      <c r="D25" s="4">
        <f t="shared" si="0"/>
        <v>60.884999999999998</v>
      </c>
      <c r="E25" s="4">
        <v>500</v>
      </c>
      <c r="F25" s="4">
        <v>5647678</v>
      </c>
      <c r="G25" s="4">
        <f t="shared" si="1"/>
        <v>11295.356</v>
      </c>
      <c r="H25" s="4">
        <f t="shared" si="2"/>
        <v>-100</v>
      </c>
      <c r="I25" s="4">
        <f t="shared" si="2"/>
        <v>-5623324</v>
      </c>
      <c r="J25" s="4">
        <f t="shared" si="3"/>
        <v>56233.24</v>
      </c>
    </row>
    <row r="26" spans="1:10" x14ac:dyDescent="0.45">
      <c r="A26" t="s">
        <v>8</v>
      </c>
      <c r="B26" s="4">
        <v>600</v>
      </c>
      <c r="C26" s="4">
        <v>54767</v>
      </c>
      <c r="D26" s="4">
        <f t="shared" si="0"/>
        <v>91.278333333333336</v>
      </c>
      <c r="E26" s="4">
        <v>777</v>
      </c>
      <c r="F26" s="4">
        <v>4353534</v>
      </c>
      <c r="G26" s="4">
        <f t="shared" si="1"/>
        <v>5603.0038610038609</v>
      </c>
      <c r="H26" s="4">
        <f t="shared" si="2"/>
        <v>-177</v>
      </c>
      <c r="I26" s="4">
        <f t="shared" si="2"/>
        <v>-4298767</v>
      </c>
      <c r="J26" s="4">
        <f t="shared" si="3"/>
        <v>24286.81920903955</v>
      </c>
    </row>
    <row r="27" spans="1:10" x14ac:dyDescent="0.45">
      <c r="A27" t="s">
        <v>10</v>
      </c>
      <c r="B27" s="4">
        <f>SUM(B22:B26)</f>
        <v>2100</v>
      </c>
      <c r="C27" s="4">
        <f>SUM(C22:C26)</f>
        <v>46193473</v>
      </c>
      <c r="D27" s="4"/>
      <c r="E27" s="4">
        <f>SUM(E22:E26)</f>
        <v>1977</v>
      </c>
      <c r="F27" s="4">
        <f>SUM(F22:F26)</f>
        <v>12430281</v>
      </c>
      <c r="G27" s="4"/>
      <c r="H27" s="4">
        <f>SUM(H22:H26)</f>
        <v>123</v>
      </c>
      <c r="I27" s="4">
        <f>SUM(I22:I26)</f>
        <v>33763192</v>
      </c>
      <c r="J27" s="4"/>
    </row>
  </sheetData>
  <mergeCells count="3">
    <mergeCell ref="B20:D20"/>
    <mergeCell ref="E20:G20"/>
    <mergeCell ref="H20:J20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810B8-5E50-4F7D-B984-3822D9E3A419}">
  <dimension ref="A37:J44"/>
  <sheetViews>
    <sheetView topLeftCell="A15" workbookViewId="0">
      <selection activeCell="K27" sqref="K27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37" spans="1:10" x14ac:dyDescent="0.45">
      <c r="B37" s="3">
        <v>2023</v>
      </c>
      <c r="C37" s="3"/>
      <c r="D37" s="3"/>
      <c r="E37" s="3">
        <v>2022</v>
      </c>
      <c r="F37" s="3"/>
      <c r="G37" s="3"/>
      <c r="H37" s="3" t="s">
        <v>9</v>
      </c>
      <c r="I37" s="3"/>
      <c r="J37" s="3"/>
    </row>
    <row r="38" spans="1:10" x14ac:dyDescent="0.45">
      <c r="A38" s="2" t="s">
        <v>0</v>
      </c>
      <c r="B38" s="2" t="s">
        <v>1</v>
      </c>
      <c r="C38" s="2" t="s">
        <v>2</v>
      </c>
      <c r="D38" s="2" t="s">
        <v>3</v>
      </c>
      <c r="E38" s="2" t="s">
        <v>1</v>
      </c>
      <c r="F38" s="2" t="s">
        <v>2</v>
      </c>
      <c r="G38" s="2" t="s">
        <v>3</v>
      </c>
      <c r="H38" s="2" t="s">
        <v>1</v>
      </c>
      <c r="I38" s="2" t="s">
        <v>2</v>
      </c>
      <c r="J38" s="2" t="s">
        <v>3</v>
      </c>
    </row>
    <row r="39" spans="1:10" x14ac:dyDescent="0.45">
      <c r="A39" t="s">
        <v>4</v>
      </c>
      <c r="B39" s="4">
        <v>200</v>
      </c>
      <c r="C39" s="4">
        <v>445465</v>
      </c>
      <c r="D39" s="4">
        <f>C39/B39</f>
        <v>2227.3249999999998</v>
      </c>
      <c r="E39" s="4">
        <v>100</v>
      </c>
      <c r="F39" s="4">
        <v>423424</v>
      </c>
      <c r="G39" s="4">
        <f>F39/E39</f>
        <v>4234.24</v>
      </c>
      <c r="H39" s="4">
        <f>B39-E39</f>
        <v>100</v>
      </c>
      <c r="I39" s="4">
        <f>C39-F39</f>
        <v>22041</v>
      </c>
      <c r="J39" s="4">
        <f>I39/H39</f>
        <v>220.41</v>
      </c>
    </row>
    <row r="40" spans="1:10" x14ac:dyDescent="0.45">
      <c r="A40" t="s">
        <v>5</v>
      </c>
      <c r="B40" s="4">
        <v>300</v>
      </c>
      <c r="C40" s="4">
        <v>45645464</v>
      </c>
      <c r="D40" s="4">
        <f t="shared" ref="D40:D43" si="0">C40/B40</f>
        <v>152151.54666666666</v>
      </c>
      <c r="E40" s="4">
        <v>200</v>
      </c>
      <c r="F40" s="4">
        <v>2000000</v>
      </c>
      <c r="G40" s="4">
        <f t="shared" ref="G40:G43" si="1">F40/E40</f>
        <v>10000</v>
      </c>
      <c r="H40" s="4">
        <f t="shared" ref="H40:I43" si="2">B40-E40</f>
        <v>100</v>
      </c>
      <c r="I40" s="4">
        <f t="shared" si="2"/>
        <v>43645464</v>
      </c>
      <c r="J40" s="4">
        <f>I40/H40</f>
        <v>436454.64</v>
      </c>
    </row>
    <row r="41" spans="1:10" x14ac:dyDescent="0.45">
      <c r="A41" t="s">
        <v>6</v>
      </c>
      <c r="B41" s="4">
        <v>600</v>
      </c>
      <c r="C41" s="4">
        <v>23423</v>
      </c>
      <c r="D41" s="4">
        <f t="shared" si="0"/>
        <v>39.038333333333334</v>
      </c>
      <c r="E41" s="4">
        <v>400</v>
      </c>
      <c r="F41" s="4">
        <v>5645</v>
      </c>
      <c r="G41" s="4">
        <f t="shared" si="1"/>
        <v>14.112500000000001</v>
      </c>
      <c r="H41" s="4">
        <f t="shared" si="2"/>
        <v>200</v>
      </c>
      <c r="I41" s="4">
        <f t="shared" si="2"/>
        <v>17778</v>
      </c>
      <c r="J41" s="4">
        <f t="shared" ref="J41:J43" si="3">I41/H41</f>
        <v>88.89</v>
      </c>
    </row>
    <row r="42" spans="1:10" x14ac:dyDescent="0.45">
      <c r="A42" t="s">
        <v>7</v>
      </c>
      <c r="B42" s="4">
        <v>400</v>
      </c>
      <c r="C42" s="4">
        <v>24354</v>
      </c>
      <c r="D42" s="4">
        <f t="shared" si="0"/>
        <v>60.884999999999998</v>
      </c>
      <c r="E42" s="4">
        <v>500</v>
      </c>
      <c r="F42" s="4">
        <v>5647678</v>
      </c>
      <c r="G42" s="4">
        <f t="shared" si="1"/>
        <v>11295.356</v>
      </c>
      <c r="H42" s="4">
        <f t="shared" si="2"/>
        <v>-100</v>
      </c>
      <c r="I42" s="4">
        <f t="shared" si="2"/>
        <v>-5623324</v>
      </c>
      <c r="J42" s="4">
        <f t="shared" si="3"/>
        <v>56233.24</v>
      </c>
    </row>
    <row r="43" spans="1:10" x14ac:dyDescent="0.45">
      <c r="A43" t="s">
        <v>8</v>
      </c>
      <c r="B43" s="4">
        <v>600</v>
      </c>
      <c r="C43" s="4">
        <v>54767</v>
      </c>
      <c r="D43" s="4">
        <f t="shared" si="0"/>
        <v>91.278333333333336</v>
      </c>
      <c r="E43" s="4">
        <v>777</v>
      </c>
      <c r="F43" s="4">
        <v>4353534</v>
      </c>
      <c r="G43" s="4">
        <f t="shared" si="1"/>
        <v>5603.0038610038609</v>
      </c>
      <c r="H43" s="4">
        <f t="shared" si="2"/>
        <v>-177</v>
      </c>
      <c r="I43" s="4">
        <f t="shared" si="2"/>
        <v>-4298767</v>
      </c>
      <c r="J43" s="4">
        <f t="shared" si="3"/>
        <v>24286.81920903955</v>
      </c>
    </row>
    <row r="44" spans="1:10" x14ac:dyDescent="0.45">
      <c r="A44" t="s">
        <v>10</v>
      </c>
      <c r="B44" s="4">
        <f>SUM(B39:B43)</f>
        <v>2100</v>
      </c>
      <c r="C44" s="4">
        <f>SUM(C39:C43)</f>
        <v>46193473</v>
      </c>
      <c r="D44" s="4"/>
      <c r="E44" s="4">
        <f>SUM(E39:E43)</f>
        <v>1977</v>
      </c>
      <c r="F44" s="4">
        <f>SUM(F39:F43)</f>
        <v>12430281</v>
      </c>
      <c r="G44" s="4"/>
      <c r="H44" s="4">
        <f>SUM(H39:H43)</f>
        <v>123</v>
      </c>
      <c r="I44" s="4">
        <f>SUM(I39:I43)</f>
        <v>33763192</v>
      </c>
      <c r="J44" s="4"/>
    </row>
  </sheetData>
  <mergeCells count="3">
    <mergeCell ref="B37:D37"/>
    <mergeCell ref="E37:G37"/>
    <mergeCell ref="H37:J37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5670-CA0A-45E5-9B4D-4CF94DC7F506}">
  <dimension ref="A37:J44"/>
  <sheetViews>
    <sheetView topLeftCell="A20" workbookViewId="0">
      <selection activeCell="K27" sqref="K27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37" spans="1:10" x14ac:dyDescent="0.45">
      <c r="B37" s="3">
        <v>2023</v>
      </c>
      <c r="C37" s="3"/>
      <c r="D37" s="3"/>
      <c r="E37" s="3">
        <v>2022</v>
      </c>
      <c r="F37" s="3"/>
      <c r="G37" s="3"/>
      <c r="H37" s="3" t="s">
        <v>9</v>
      </c>
      <c r="I37" s="3"/>
      <c r="J37" s="3"/>
    </row>
    <row r="38" spans="1:10" x14ac:dyDescent="0.45">
      <c r="A38" s="2" t="s">
        <v>0</v>
      </c>
      <c r="B38" s="2" t="s">
        <v>1</v>
      </c>
      <c r="C38" s="2" t="s">
        <v>2</v>
      </c>
      <c r="D38" s="2" t="s">
        <v>3</v>
      </c>
      <c r="E38" s="2" t="s">
        <v>1</v>
      </c>
      <c r="F38" s="2" t="s">
        <v>2</v>
      </c>
      <c r="G38" s="2" t="s">
        <v>3</v>
      </c>
      <c r="H38" s="2" t="s">
        <v>1</v>
      </c>
      <c r="I38" s="2" t="s">
        <v>2</v>
      </c>
      <c r="J38" s="2" t="s">
        <v>3</v>
      </c>
    </row>
    <row r="39" spans="1:10" x14ac:dyDescent="0.45">
      <c r="A39" t="s">
        <v>4</v>
      </c>
      <c r="B39" s="4">
        <v>200</v>
      </c>
      <c r="C39" s="4">
        <v>445465</v>
      </c>
      <c r="D39" s="4">
        <f>C39/B39</f>
        <v>2227.3249999999998</v>
      </c>
      <c r="E39" s="4">
        <v>100</v>
      </c>
      <c r="F39" s="4">
        <v>423424</v>
      </c>
      <c r="G39" s="4">
        <f>F39/E39</f>
        <v>4234.24</v>
      </c>
      <c r="H39" s="4">
        <f>B39-E39</f>
        <v>100</v>
      </c>
      <c r="I39" s="4">
        <f>C39-F39</f>
        <v>22041</v>
      </c>
      <c r="J39" s="4">
        <f>I39/H39</f>
        <v>220.41</v>
      </c>
    </row>
    <row r="40" spans="1:10" x14ac:dyDescent="0.45">
      <c r="A40" t="s">
        <v>5</v>
      </c>
      <c r="B40" s="4">
        <v>300</v>
      </c>
      <c r="C40" s="4">
        <v>45645464</v>
      </c>
      <c r="D40" s="4">
        <f t="shared" ref="D40:D43" si="0">C40/B40</f>
        <v>152151.54666666666</v>
      </c>
      <c r="E40" s="4">
        <v>200</v>
      </c>
      <c r="F40" s="4">
        <v>2000000</v>
      </c>
      <c r="G40" s="4">
        <f t="shared" ref="G40:G43" si="1">F40/E40</f>
        <v>10000</v>
      </c>
      <c r="H40" s="4">
        <f t="shared" ref="H40:I43" si="2">B40-E40</f>
        <v>100</v>
      </c>
      <c r="I40" s="4">
        <f t="shared" si="2"/>
        <v>43645464</v>
      </c>
      <c r="J40" s="4">
        <f>I40/H40</f>
        <v>436454.64</v>
      </c>
    </row>
    <row r="41" spans="1:10" x14ac:dyDescent="0.45">
      <c r="A41" t="s">
        <v>6</v>
      </c>
      <c r="B41" s="4">
        <v>600</v>
      </c>
      <c r="C41" s="4">
        <v>23423</v>
      </c>
      <c r="D41" s="4">
        <f t="shared" si="0"/>
        <v>39.038333333333334</v>
      </c>
      <c r="E41" s="4">
        <v>400</v>
      </c>
      <c r="F41" s="4">
        <v>5645</v>
      </c>
      <c r="G41" s="4">
        <f t="shared" si="1"/>
        <v>14.112500000000001</v>
      </c>
      <c r="H41" s="4">
        <f t="shared" si="2"/>
        <v>200</v>
      </c>
      <c r="I41" s="4">
        <f t="shared" si="2"/>
        <v>17778</v>
      </c>
      <c r="J41" s="4">
        <f t="shared" ref="J41:J43" si="3">I41/H41</f>
        <v>88.89</v>
      </c>
    </row>
    <row r="42" spans="1:10" x14ac:dyDescent="0.45">
      <c r="A42" t="s">
        <v>7</v>
      </c>
      <c r="B42" s="4">
        <v>400</v>
      </c>
      <c r="C42" s="4">
        <v>24354</v>
      </c>
      <c r="D42" s="4">
        <f t="shared" si="0"/>
        <v>60.884999999999998</v>
      </c>
      <c r="E42" s="4">
        <v>500</v>
      </c>
      <c r="F42" s="4">
        <v>5647678</v>
      </c>
      <c r="G42" s="4">
        <f t="shared" si="1"/>
        <v>11295.356</v>
      </c>
      <c r="H42" s="4">
        <f t="shared" si="2"/>
        <v>-100</v>
      </c>
      <c r="I42" s="4">
        <f t="shared" si="2"/>
        <v>-5623324</v>
      </c>
      <c r="J42" s="4">
        <f t="shared" si="3"/>
        <v>56233.24</v>
      </c>
    </row>
    <row r="43" spans="1:10" x14ac:dyDescent="0.45">
      <c r="A43" t="s">
        <v>8</v>
      </c>
      <c r="B43" s="4">
        <v>600</v>
      </c>
      <c r="C43" s="4">
        <v>54767</v>
      </c>
      <c r="D43" s="4">
        <f t="shared" si="0"/>
        <v>91.278333333333336</v>
      </c>
      <c r="E43" s="4">
        <v>777</v>
      </c>
      <c r="F43" s="4">
        <v>4353534</v>
      </c>
      <c r="G43" s="4">
        <f t="shared" si="1"/>
        <v>5603.0038610038609</v>
      </c>
      <c r="H43" s="4">
        <f t="shared" si="2"/>
        <v>-177</v>
      </c>
      <c r="I43" s="4">
        <f t="shared" si="2"/>
        <v>-4298767</v>
      </c>
      <c r="J43" s="4">
        <f t="shared" si="3"/>
        <v>24286.81920903955</v>
      </c>
    </row>
    <row r="44" spans="1:10" x14ac:dyDescent="0.45">
      <c r="A44" t="s">
        <v>10</v>
      </c>
      <c r="B44" s="4">
        <f>SUM(B39:B43)</f>
        <v>2100</v>
      </c>
      <c r="C44" s="4">
        <f>SUM(C39:C43)</f>
        <v>46193473</v>
      </c>
      <c r="D44" s="4"/>
      <c r="E44" s="4">
        <f>SUM(E39:E43)</f>
        <v>1977</v>
      </c>
      <c r="F44" s="4">
        <f>SUM(F39:F43)</f>
        <v>12430281</v>
      </c>
      <c r="G44" s="4"/>
      <c r="H44" s="4">
        <f>SUM(H39:H43)</f>
        <v>123</v>
      </c>
      <c r="I44" s="4">
        <f>SUM(I39:I43)</f>
        <v>33763192</v>
      </c>
      <c r="J44" s="4"/>
    </row>
  </sheetData>
  <mergeCells count="3">
    <mergeCell ref="B37:D37"/>
    <mergeCell ref="E37:G37"/>
    <mergeCell ref="H37:J37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4C744-0684-4F1F-87F4-6437D146CDF2}">
  <dimension ref="D28:M35"/>
  <sheetViews>
    <sheetView topLeftCell="A20" workbookViewId="0">
      <selection activeCell="D28" sqref="D28:N35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28" spans="4:13" x14ac:dyDescent="0.45">
      <c r="E28" s="3">
        <v>2023</v>
      </c>
      <c r="F28" s="3"/>
      <c r="G28" s="3"/>
      <c r="H28" s="3">
        <v>2022</v>
      </c>
      <c r="I28" s="3"/>
      <c r="J28" s="3"/>
      <c r="K28" s="3" t="s">
        <v>9</v>
      </c>
      <c r="L28" s="3"/>
      <c r="M28" s="3"/>
    </row>
    <row r="29" spans="4:13" x14ac:dyDescent="0.45">
      <c r="D29" s="2" t="s">
        <v>0</v>
      </c>
      <c r="E29" s="2" t="s">
        <v>1</v>
      </c>
      <c r="F29" s="2" t="s">
        <v>2</v>
      </c>
      <c r="G29" s="2" t="s">
        <v>3</v>
      </c>
      <c r="H29" s="2" t="s">
        <v>1</v>
      </c>
      <c r="I29" s="2" t="s">
        <v>2</v>
      </c>
      <c r="J29" s="2" t="s">
        <v>3</v>
      </c>
      <c r="K29" s="2" t="s">
        <v>1</v>
      </c>
      <c r="L29" s="2" t="s">
        <v>2</v>
      </c>
      <c r="M29" s="2" t="s">
        <v>3</v>
      </c>
    </row>
    <row r="30" spans="4:13" x14ac:dyDescent="0.45">
      <c r="D30" t="s">
        <v>4</v>
      </c>
      <c r="E30" s="4">
        <v>200</v>
      </c>
      <c r="F30" s="4">
        <v>445465</v>
      </c>
      <c r="G30" s="4">
        <f>F30/E30</f>
        <v>2227.3249999999998</v>
      </c>
      <c r="H30" s="4">
        <v>100</v>
      </c>
      <c r="I30" s="4">
        <v>423424</v>
      </c>
      <c r="J30" s="4">
        <f>I30/H30</f>
        <v>4234.24</v>
      </c>
      <c r="K30" s="4">
        <f>E30-H30</f>
        <v>100</v>
      </c>
      <c r="L30" s="4">
        <f>F30-I30</f>
        <v>22041</v>
      </c>
      <c r="M30" s="4">
        <f>L30/K30</f>
        <v>220.41</v>
      </c>
    </row>
    <row r="31" spans="4:13" x14ac:dyDescent="0.45">
      <c r="D31" t="s">
        <v>5</v>
      </c>
      <c r="E31" s="4">
        <v>300</v>
      </c>
      <c r="F31" s="4">
        <v>45645464</v>
      </c>
      <c r="G31" s="4">
        <f t="shared" ref="G31:G34" si="0">F31/E31</f>
        <v>152151.54666666666</v>
      </c>
      <c r="H31" s="4">
        <v>200</v>
      </c>
      <c r="I31" s="4">
        <v>2000000</v>
      </c>
      <c r="J31" s="4">
        <f t="shared" ref="J31:J34" si="1">I31/H31</f>
        <v>10000</v>
      </c>
      <c r="K31" s="4">
        <f t="shared" ref="K31:L34" si="2">E31-H31</f>
        <v>100</v>
      </c>
      <c r="L31" s="4">
        <f t="shared" si="2"/>
        <v>43645464</v>
      </c>
      <c r="M31" s="4">
        <f>L31/K31</f>
        <v>436454.64</v>
      </c>
    </row>
    <row r="32" spans="4:13" x14ac:dyDescent="0.45">
      <c r="D32" t="s">
        <v>6</v>
      </c>
      <c r="E32" s="4">
        <v>600</v>
      </c>
      <c r="F32" s="4">
        <v>23423</v>
      </c>
      <c r="G32" s="4">
        <f t="shared" si="0"/>
        <v>39.038333333333334</v>
      </c>
      <c r="H32" s="4">
        <v>400</v>
      </c>
      <c r="I32" s="4">
        <v>5645</v>
      </c>
      <c r="J32" s="4">
        <f t="shared" si="1"/>
        <v>14.112500000000001</v>
      </c>
      <c r="K32" s="4">
        <f t="shared" si="2"/>
        <v>200</v>
      </c>
      <c r="L32" s="4">
        <f t="shared" si="2"/>
        <v>17778</v>
      </c>
      <c r="M32" s="4">
        <f t="shared" ref="M32:M34" si="3">L32/K32</f>
        <v>88.89</v>
      </c>
    </row>
    <row r="33" spans="4:13" x14ac:dyDescent="0.45">
      <c r="D33" t="s">
        <v>7</v>
      </c>
      <c r="E33" s="4">
        <v>400</v>
      </c>
      <c r="F33" s="4">
        <v>24354</v>
      </c>
      <c r="G33" s="4">
        <f t="shared" si="0"/>
        <v>60.884999999999998</v>
      </c>
      <c r="H33" s="4">
        <v>500</v>
      </c>
      <c r="I33" s="4">
        <v>5647678</v>
      </c>
      <c r="J33" s="4">
        <f t="shared" si="1"/>
        <v>11295.356</v>
      </c>
      <c r="K33" s="4">
        <f t="shared" si="2"/>
        <v>-100</v>
      </c>
      <c r="L33" s="4">
        <f t="shared" si="2"/>
        <v>-5623324</v>
      </c>
      <c r="M33" s="4">
        <f t="shared" si="3"/>
        <v>56233.24</v>
      </c>
    </row>
    <row r="34" spans="4:13" x14ac:dyDescent="0.45">
      <c r="D34" t="s">
        <v>8</v>
      </c>
      <c r="E34" s="4">
        <v>600</v>
      </c>
      <c r="F34" s="4">
        <v>54767</v>
      </c>
      <c r="G34" s="4">
        <f t="shared" si="0"/>
        <v>91.278333333333336</v>
      </c>
      <c r="H34" s="4">
        <v>777</v>
      </c>
      <c r="I34" s="4">
        <v>4353534</v>
      </c>
      <c r="J34" s="4">
        <f t="shared" si="1"/>
        <v>5603.0038610038609</v>
      </c>
      <c r="K34" s="4">
        <f t="shared" si="2"/>
        <v>-177</v>
      </c>
      <c r="L34" s="4">
        <f t="shared" si="2"/>
        <v>-4298767</v>
      </c>
      <c r="M34" s="4">
        <f t="shared" si="3"/>
        <v>24286.81920903955</v>
      </c>
    </row>
    <row r="35" spans="4:13" x14ac:dyDescent="0.45">
      <c r="D35" t="s">
        <v>10</v>
      </c>
      <c r="E35" s="4">
        <f>SUM(E30:E34)</f>
        <v>2100</v>
      </c>
      <c r="F35" s="4">
        <f>SUM(F30:F34)</f>
        <v>46193473</v>
      </c>
      <c r="G35" s="4"/>
      <c r="H35" s="4">
        <f>SUM(H30:H34)</f>
        <v>1977</v>
      </c>
      <c r="I35" s="4">
        <f>SUM(I30:I34)</f>
        <v>12430281</v>
      </c>
      <c r="J35" s="4"/>
      <c r="K35" s="4">
        <f>SUM(K30:K34)</f>
        <v>123</v>
      </c>
      <c r="L35" s="4">
        <f>SUM(L30:L34)</f>
        <v>33763192</v>
      </c>
      <c r="M35" s="4"/>
    </row>
  </sheetData>
  <mergeCells count="3">
    <mergeCell ref="E28:G28"/>
    <mergeCell ref="H28:J28"/>
    <mergeCell ref="K28:M28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D1499-7E25-493F-8957-0CECDB555717}">
  <dimension ref="B37:K44"/>
  <sheetViews>
    <sheetView topLeftCell="A20" workbookViewId="0">
      <selection activeCell="B37" sqref="B37:L44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37" spans="2:11" x14ac:dyDescent="0.45">
      <c r="C37" s="3">
        <v>2023</v>
      </c>
      <c r="D37" s="3"/>
      <c r="E37" s="3"/>
      <c r="F37" s="3">
        <v>2022</v>
      </c>
      <c r="G37" s="3"/>
      <c r="H37" s="3"/>
      <c r="I37" s="3" t="s">
        <v>9</v>
      </c>
      <c r="J37" s="3"/>
      <c r="K37" s="3"/>
    </row>
    <row r="38" spans="2:11" x14ac:dyDescent="0.45">
      <c r="B38" s="2" t="s">
        <v>0</v>
      </c>
      <c r="C38" s="2" t="s">
        <v>1</v>
      </c>
      <c r="D38" s="2" t="s">
        <v>2</v>
      </c>
      <c r="E38" s="2" t="s">
        <v>3</v>
      </c>
      <c r="F38" s="2" t="s">
        <v>1</v>
      </c>
      <c r="G38" s="2" t="s">
        <v>2</v>
      </c>
      <c r="H38" s="2" t="s">
        <v>3</v>
      </c>
      <c r="I38" s="2" t="s">
        <v>1</v>
      </c>
      <c r="J38" s="2" t="s">
        <v>2</v>
      </c>
      <c r="K38" s="2" t="s">
        <v>3</v>
      </c>
    </row>
    <row r="39" spans="2:11" x14ac:dyDescent="0.45">
      <c r="B39" t="s">
        <v>4</v>
      </c>
      <c r="C39" s="4">
        <v>200</v>
      </c>
      <c r="D39" s="4">
        <v>445465</v>
      </c>
      <c r="E39" s="4">
        <f>D39/C39</f>
        <v>2227.3249999999998</v>
      </c>
      <c r="F39" s="4">
        <v>100</v>
      </c>
      <c r="G39" s="4">
        <v>423424</v>
      </c>
      <c r="H39" s="4">
        <f>G39/F39</f>
        <v>4234.24</v>
      </c>
      <c r="I39" s="4">
        <f>C39-F39</f>
        <v>100</v>
      </c>
      <c r="J39" s="4">
        <f>D39-G39</f>
        <v>22041</v>
      </c>
      <c r="K39" s="4">
        <f>J39/I39</f>
        <v>220.41</v>
      </c>
    </row>
    <row r="40" spans="2:11" x14ac:dyDescent="0.45">
      <c r="B40" t="s">
        <v>5</v>
      </c>
      <c r="C40" s="4">
        <v>300</v>
      </c>
      <c r="D40" s="4">
        <v>45645464</v>
      </c>
      <c r="E40" s="4">
        <f t="shared" ref="E40:E43" si="0">D40/C40</f>
        <v>152151.54666666666</v>
      </c>
      <c r="F40" s="4">
        <v>200</v>
      </c>
      <c r="G40" s="4">
        <v>2000000</v>
      </c>
      <c r="H40" s="4">
        <f t="shared" ref="H40:H43" si="1">G40/F40</f>
        <v>10000</v>
      </c>
      <c r="I40" s="4">
        <f t="shared" ref="I40:J43" si="2">C40-F40</f>
        <v>100</v>
      </c>
      <c r="J40" s="4">
        <f t="shared" si="2"/>
        <v>43645464</v>
      </c>
      <c r="K40" s="4">
        <f>J40/I40</f>
        <v>436454.64</v>
      </c>
    </row>
    <row r="41" spans="2:11" x14ac:dyDescent="0.45">
      <c r="B41" t="s">
        <v>6</v>
      </c>
      <c r="C41" s="4">
        <v>600</v>
      </c>
      <c r="D41" s="4">
        <v>23423</v>
      </c>
      <c r="E41" s="4">
        <f t="shared" si="0"/>
        <v>39.038333333333334</v>
      </c>
      <c r="F41" s="4">
        <v>400</v>
      </c>
      <c r="G41" s="4">
        <v>5645</v>
      </c>
      <c r="H41" s="4">
        <f t="shared" si="1"/>
        <v>14.112500000000001</v>
      </c>
      <c r="I41" s="4">
        <f t="shared" si="2"/>
        <v>200</v>
      </c>
      <c r="J41" s="4">
        <f t="shared" si="2"/>
        <v>17778</v>
      </c>
      <c r="K41" s="4">
        <f t="shared" ref="K41:K43" si="3">J41/I41</f>
        <v>88.89</v>
      </c>
    </row>
    <row r="42" spans="2:11" x14ac:dyDescent="0.45">
      <c r="B42" t="s">
        <v>7</v>
      </c>
      <c r="C42" s="4">
        <v>400</v>
      </c>
      <c r="D42" s="4">
        <v>24354</v>
      </c>
      <c r="E42" s="4">
        <f t="shared" si="0"/>
        <v>60.884999999999998</v>
      </c>
      <c r="F42" s="4">
        <v>500</v>
      </c>
      <c r="G42" s="4">
        <v>5647678</v>
      </c>
      <c r="H42" s="4">
        <f t="shared" si="1"/>
        <v>11295.356</v>
      </c>
      <c r="I42" s="4">
        <f t="shared" si="2"/>
        <v>-100</v>
      </c>
      <c r="J42" s="4">
        <f t="shared" si="2"/>
        <v>-5623324</v>
      </c>
      <c r="K42" s="4">
        <f t="shared" si="3"/>
        <v>56233.24</v>
      </c>
    </row>
    <row r="43" spans="2:11" x14ac:dyDescent="0.45">
      <c r="B43" t="s">
        <v>8</v>
      </c>
      <c r="C43" s="4">
        <v>600</v>
      </c>
      <c r="D43" s="4">
        <v>54767</v>
      </c>
      <c r="E43" s="4">
        <f t="shared" si="0"/>
        <v>91.278333333333336</v>
      </c>
      <c r="F43" s="4">
        <v>777</v>
      </c>
      <c r="G43" s="4">
        <v>4353534</v>
      </c>
      <c r="H43" s="4">
        <f t="shared" si="1"/>
        <v>5603.0038610038609</v>
      </c>
      <c r="I43" s="4">
        <f t="shared" si="2"/>
        <v>-177</v>
      </c>
      <c r="J43" s="4">
        <f t="shared" si="2"/>
        <v>-4298767</v>
      </c>
      <c r="K43" s="4">
        <f t="shared" si="3"/>
        <v>24286.81920903955</v>
      </c>
    </row>
    <row r="44" spans="2:11" x14ac:dyDescent="0.45">
      <c r="B44" t="s">
        <v>10</v>
      </c>
      <c r="C44" s="4">
        <f>SUM(C39:C43)</f>
        <v>2100</v>
      </c>
      <c r="D44" s="4">
        <f>SUM(D39:D43)</f>
        <v>46193473</v>
      </c>
      <c r="E44" s="4"/>
      <c r="F44" s="4">
        <f>SUM(F39:F43)</f>
        <v>1977</v>
      </c>
      <c r="G44" s="4">
        <f>SUM(G39:G43)</f>
        <v>12430281</v>
      </c>
      <c r="H44" s="4"/>
      <c r="I44" s="4">
        <f>SUM(I39:I43)</f>
        <v>123</v>
      </c>
      <c r="J44" s="4">
        <f>SUM(J39:J43)</f>
        <v>33763192</v>
      </c>
      <c r="K44" s="4"/>
    </row>
  </sheetData>
  <mergeCells count="3">
    <mergeCell ref="C37:E37"/>
    <mergeCell ref="F37:H37"/>
    <mergeCell ref="I37:K37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F9A2F-FCAC-4290-844A-1DCBCEC846F0}">
  <dimension ref="F30:O37"/>
  <sheetViews>
    <sheetView topLeftCell="A20" workbookViewId="0">
      <selection activeCell="F30" sqref="F30:O37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30" spans="6:15" x14ac:dyDescent="0.45">
      <c r="G30" s="3">
        <v>2023</v>
      </c>
      <c r="H30" s="3"/>
      <c r="I30" s="3"/>
      <c r="J30" s="1">
        <v>2022</v>
      </c>
      <c r="K30" s="1"/>
      <c r="L30" s="1"/>
      <c r="M30" s="1" t="s">
        <v>9</v>
      </c>
      <c r="N30" s="1"/>
      <c r="O30" s="1"/>
    </row>
    <row r="31" spans="6:15" x14ac:dyDescent="0.45">
      <c r="F31" s="2" t="s">
        <v>0</v>
      </c>
      <c r="G31" s="2" t="s">
        <v>1</v>
      </c>
      <c r="H31" s="2" t="s">
        <v>2</v>
      </c>
      <c r="I31" s="2" t="s">
        <v>3</v>
      </c>
      <c r="J31" s="2" t="s">
        <v>1</v>
      </c>
      <c r="K31" s="2" t="s">
        <v>2</v>
      </c>
      <c r="L31" s="2" t="s">
        <v>3</v>
      </c>
      <c r="M31" s="2" t="s">
        <v>1</v>
      </c>
      <c r="N31" s="2" t="s">
        <v>2</v>
      </c>
      <c r="O31" s="2" t="s">
        <v>3</v>
      </c>
    </row>
    <row r="32" spans="6:15" x14ac:dyDescent="0.45">
      <c r="F32" t="s">
        <v>4</v>
      </c>
      <c r="G32" s="4">
        <v>200</v>
      </c>
      <c r="H32" s="4">
        <v>445465</v>
      </c>
      <c r="I32" s="4">
        <f>H32/G32</f>
        <v>2227.3249999999998</v>
      </c>
      <c r="J32" s="4">
        <v>100</v>
      </c>
      <c r="K32" s="4">
        <v>423424</v>
      </c>
      <c r="L32" s="4">
        <f>K32/J32</f>
        <v>4234.24</v>
      </c>
      <c r="M32" s="4">
        <f>G32-J32</f>
        <v>100</v>
      </c>
      <c r="N32" s="4">
        <f>H32-K32</f>
        <v>22041</v>
      </c>
      <c r="O32" s="4">
        <f>N32/M32</f>
        <v>220.41</v>
      </c>
    </row>
    <row r="33" spans="6:15" x14ac:dyDescent="0.45">
      <c r="F33" t="s">
        <v>5</v>
      </c>
      <c r="G33" s="4">
        <v>300</v>
      </c>
      <c r="H33" s="4">
        <v>45645464</v>
      </c>
      <c r="I33" s="4">
        <f t="shared" ref="I33:I36" si="0">H33/G33</f>
        <v>152151.54666666666</v>
      </c>
      <c r="J33" s="4">
        <v>200</v>
      </c>
      <c r="K33" s="4">
        <v>2000000</v>
      </c>
      <c r="L33" s="4">
        <f t="shared" ref="L33:L36" si="1">K33/J33</f>
        <v>10000</v>
      </c>
      <c r="M33" s="4">
        <f t="shared" ref="M33:N36" si="2">G33-J33</f>
        <v>100</v>
      </c>
      <c r="N33" s="4">
        <f t="shared" si="2"/>
        <v>43645464</v>
      </c>
      <c r="O33" s="4">
        <f>N33/M33</f>
        <v>436454.64</v>
      </c>
    </row>
    <row r="34" spans="6:15" x14ac:dyDescent="0.45">
      <c r="F34" t="s">
        <v>6</v>
      </c>
      <c r="G34" s="4">
        <v>600</v>
      </c>
      <c r="H34" s="4">
        <v>23423</v>
      </c>
      <c r="I34" s="4">
        <f t="shared" si="0"/>
        <v>39.038333333333334</v>
      </c>
      <c r="J34" s="4">
        <v>400</v>
      </c>
      <c r="K34" s="4">
        <v>5645</v>
      </c>
      <c r="L34" s="4">
        <f t="shared" si="1"/>
        <v>14.112500000000001</v>
      </c>
      <c r="M34" s="4">
        <f t="shared" si="2"/>
        <v>200</v>
      </c>
      <c r="N34" s="4">
        <f t="shared" si="2"/>
        <v>17778</v>
      </c>
      <c r="O34" s="4">
        <f t="shared" ref="O34:O36" si="3">N34/M34</f>
        <v>88.89</v>
      </c>
    </row>
    <row r="35" spans="6:15" x14ac:dyDescent="0.45">
      <c r="F35" t="s">
        <v>7</v>
      </c>
      <c r="G35" s="4">
        <v>400</v>
      </c>
      <c r="H35" s="4">
        <v>24354</v>
      </c>
      <c r="I35" s="4">
        <f t="shared" si="0"/>
        <v>60.884999999999998</v>
      </c>
      <c r="J35" s="4">
        <v>500</v>
      </c>
      <c r="K35" s="4">
        <v>5647678</v>
      </c>
      <c r="L35" s="4">
        <f t="shared" si="1"/>
        <v>11295.356</v>
      </c>
      <c r="M35" s="4">
        <f t="shared" si="2"/>
        <v>-100</v>
      </c>
      <c r="N35" s="4">
        <f t="shared" si="2"/>
        <v>-5623324</v>
      </c>
      <c r="O35" s="4">
        <f t="shared" si="3"/>
        <v>56233.24</v>
      </c>
    </row>
    <row r="36" spans="6:15" x14ac:dyDescent="0.45">
      <c r="F36" t="s">
        <v>8</v>
      </c>
      <c r="G36" s="4">
        <v>600</v>
      </c>
      <c r="H36" s="4">
        <v>54767</v>
      </c>
      <c r="I36" s="4">
        <f t="shared" si="0"/>
        <v>91.278333333333336</v>
      </c>
      <c r="J36" s="4">
        <v>777</v>
      </c>
      <c r="K36" s="4">
        <v>4353534</v>
      </c>
      <c r="L36" s="4">
        <f t="shared" si="1"/>
        <v>5603.0038610038609</v>
      </c>
      <c r="M36" s="4">
        <f t="shared" si="2"/>
        <v>-177</v>
      </c>
      <c r="N36" s="4">
        <f t="shared" si="2"/>
        <v>-4298767</v>
      </c>
      <c r="O36" s="4">
        <f t="shared" si="3"/>
        <v>24286.81920903955</v>
      </c>
    </row>
    <row r="37" spans="6:15" x14ac:dyDescent="0.45">
      <c r="F37" t="s">
        <v>10</v>
      </c>
      <c r="G37" s="4">
        <f>SUM(G32:G36)</f>
        <v>2100</v>
      </c>
      <c r="H37" s="4">
        <f>SUM(H32:H36)</f>
        <v>46193473</v>
      </c>
      <c r="I37" s="4"/>
      <c r="J37" s="4">
        <f>SUM(J32:J36)</f>
        <v>1977</v>
      </c>
      <c r="K37" s="4">
        <f>SUM(K32:K36)</f>
        <v>12430281</v>
      </c>
      <c r="L37" s="4"/>
      <c r="M37" s="4">
        <f>SUM(M32:M36)</f>
        <v>123</v>
      </c>
      <c r="N37" s="4">
        <f>SUM(N32:N36)</f>
        <v>33763192</v>
      </c>
      <c r="O37" s="4"/>
    </row>
  </sheetData>
  <mergeCells count="1">
    <mergeCell ref="G30:I30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B3FE3-5BCB-4F92-84F2-39C0F8E00CD6}">
  <dimension ref="A39:J46"/>
  <sheetViews>
    <sheetView topLeftCell="A20" workbookViewId="0">
      <selection activeCell="A39" sqref="A39:J46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39" spans="1:10" x14ac:dyDescent="0.45">
      <c r="B39" s="3">
        <v>2023</v>
      </c>
      <c r="C39" s="3"/>
      <c r="D39" s="3"/>
      <c r="E39" s="1">
        <v>2022</v>
      </c>
      <c r="F39" s="1"/>
      <c r="G39" s="1"/>
      <c r="H39" s="1" t="s">
        <v>9</v>
      </c>
      <c r="I39" s="1"/>
      <c r="J39" s="1"/>
    </row>
    <row r="40" spans="1:10" x14ac:dyDescent="0.45">
      <c r="A40" s="2" t="s">
        <v>0</v>
      </c>
      <c r="B40" s="2" t="s">
        <v>1</v>
      </c>
      <c r="C40" s="2" t="s">
        <v>2</v>
      </c>
      <c r="D40" s="2" t="s">
        <v>3</v>
      </c>
      <c r="E40" s="2" t="s">
        <v>1</v>
      </c>
      <c r="F40" s="2" t="s">
        <v>2</v>
      </c>
      <c r="G40" s="2" t="s">
        <v>3</v>
      </c>
      <c r="H40" s="2" t="s">
        <v>1</v>
      </c>
      <c r="I40" s="2" t="s">
        <v>2</v>
      </c>
      <c r="J40" s="2" t="s">
        <v>3</v>
      </c>
    </row>
    <row r="41" spans="1:10" x14ac:dyDescent="0.45">
      <c r="A41" t="s">
        <v>4</v>
      </c>
      <c r="B41" s="4">
        <v>200</v>
      </c>
      <c r="C41" s="4">
        <v>445465</v>
      </c>
      <c r="D41" s="4">
        <f>C41/B41</f>
        <v>2227.3249999999998</v>
      </c>
      <c r="E41" s="4">
        <v>100</v>
      </c>
      <c r="F41" s="4">
        <v>423424</v>
      </c>
      <c r="G41" s="4">
        <f>F41/E41</f>
        <v>4234.24</v>
      </c>
      <c r="H41" s="4">
        <f>B41-E41</f>
        <v>100</v>
      </c>
      <c r="I41" s="4">
        <f>C41-F41</f>
        <v>22041</v>
      </c>
      <c r="J41" s="4">
        <f>I41/H41</f>
        <v>220.41</v>
      </c>
    </row>
    <row r="42" spans="1:10" x14ac:dyDescent="0.45">
      <c r="A42" t="s">
        <v>5</v>
      </c>
      <c r="B42" s="4">
        <v>300</v>
      </c>
      <c r="C42" s="4">
        <v>45645464</v>
      </c>
      <c r="D42" s="4">
        <f t="shared" ref="D42:D45" si="0">C42/B42</f>
        <v>152151.54666666666</v>
      </c>
      <c r="E42" s="4">
        <v>200</v>
      </c>
      <c r="F42" s="4">
        <v>2000000</v>
      </c>
      <c r="G42" s="4">
        <f t="shared" ref="G42:G45" si="1">F42/E42</f>
        <v>10000</v>
      </c>
      <c r="H42" s="4">
        <f t="shared" ref="H42:I45" si="2">B42-E42</f>
        <v>100</v>
      </c>
      <c r="I42" s="4">
        <f t="shared" si="2"/>
        <v>43645464</v>
      </c>
      <c r="J42" s="4">
        <f>I42/H42</f>
        <v>436454.64</v>
      </c>
    </row>
    <row r="43" spans="1:10" x14ac:dyDescent="0.45">
      <c r="A43" t="s">
        <v>6</v>
      </c>
      <c r="B43" s="4">
        <v>600</v>
      </c>
      <c r="C43" s="4">
        <v>23423</v>
      </c>
      <c r="D43" s="4">
        <f t="shared" si="0"/>
        <v>39.038333333333334</v>
      </c>
      <c r="E43" s="4">
        <v>400</v>
      </c>
      <c r="F43" s="4">
        <v>5645</v>
      </c>
      <c r="G43" s="4">
        <f t="shared" si="1"/>
        <v>14.112500000000001</v>
      </c>
      <c r="H43" s="4">
        <f t="shared" si="2"/>
        <v>200</v>
      </c>
      <c r="I43" s="4">
        <f t="shared" si="2"/>
        <v>17778</v>
      </c>
      <c r="J43" s="4">
        <f t="shared" ref="J43:J45" si="3">I43/H43</f>
        <v>88.89</v>
      </c>
    </row>
    <row r="44" spans="1:10" x14ac:dyDescent="0.45">
      <c r="A44" t="s">
        <v>7</v>
      </c>
      <c r="B44" s="4">
        <v>400</v>
      </c>
      <c r="C44" s="4">
        <v>24354</v>
      </c>
      <c r="D44" s="4">
        <f t="shared" si="0"/>
        <v>60.884999999999998</v>
      </c>
      <c r="E44" s="4">
        <v>500</v>
      </c>
      <c r="F44" s="4">
        <v>5647678</v>
      </c>
      <c r="G44" s="4">
        <f t="shared" si="1"/>
        <v>11295.356</v>
      </c>
      <c r="H44" s="4">
        <f t="shared" si="2"/>
        <v>-100</v>
      </c>
      <c r="I44" s="4">
        <f t="shared" si="2"/>
        <v>-5623324</v>
      </c>
      <c r="J44" s="4">
        <f t="shared" si="3"/>
        <v>56233.24</v>
      </c>
    </row>
    <row r="45" spans="1:10" x14ac:dyDescent="0.45">
      <c r="A45" t="s">
        <v>8</v>
      </c>
      <c r="B45" s="4">
        <v>600</v>
      </c>
      <c r="C45" s="4">
        <v>54767</v>
      </c>
      <c r="D45" s="4">
        <f t="shared" si="0"/>
        <v>91.278333333333336</v>
      </c>
      <c r="E45" s="4">
        <v>777</v>
      </c>
      <c r="F45" s="4">
        <v>4353534</v>
      </c>
      <c r="G45" s="4">
        <f t="shared" si="1"/>
        <v>5603.0038610038609</v>
      </c>
      <c r="H45" s="4">
        <f t="shared" si="2"/>
        <v>-177</v>
      </c>
      <c r="I45" s="4">
        <f t="shared" si="2"/>
        <v>-4298767</v>
      </c>
      <c r="J45" s="4">
        <f t="shared" si="3"/>
        <v>24286.81920903955</v>
      </c>
    </row>
    <row r="46" spans="1:10" x14ac:dyDescent="0.45">
      <c r="A46" t="s">
        <v>10</v>
      </c>
      <c r="B46" s="4">
        <f>SUM(B41:B45)</f>
        <v>2100</v>
      </c>
      <c r="C46" s="4">
        <f>SUM(C41:C45)</f>
        <v>46193473</v>
      </c>
      <c r="D46" s="4"/>
      <c r="E46" s="4">
        <f>SUM(E41:E45)</f>
        <v>1977</v>
      </c>
      <c r="F46" s="4">
        <f>SUM(F41:F45)</f>
        <v>12430281</v>
      </c>
      <c r="G46" s="4"/>
      <c r="H46" s="4">
        <f>SUM(H41:H45)</f>
        <v>123</v>
      </c>
      <c r="I46" s="4">
        <f>SUM(I41:I45)</f>
        <v>33763192</v>
      </c>
      <c r="J46" s="4"/>
    </row>
  </sheetData>
  <mergeCells count="1">
    <mergeCell ref="B39:D39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CB341-C6D8-4C54-BEF1-773AF7AA495A}">
  <dimension ref="D28:M35"/>
  <sheetViews>
    <sheetView topLeftCell="A20" workbookViewId="0">
      <selection activeCell="D28" sqref="D28:M35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28" spans="4:13" x14ac:dyDescent="0.45">
      <c r="E28" s="3">
        <v>2023</v>
      </c>
      <c r="F28" s="3"/>
      <c r="G28" s="3"/>
      <c r="H28" s="1">
        <v>2022</v>
      </c>
      <c r="I28" s="1"/>
      <c r="J28" s="1"/>
      <c r="K28" s="1" t="s">
        <v>9</v>
      </c>
      <c r="L28" s="1"/>
      <c r="M28" s="1"/>
    </row>
    <row r="29" spans="4:13" x14ac:dyDescent="0.45">
      <c r="D29" s="2" t="s">
        <v>0</v>
      </c>
      <c r="E29" s="2" t="s">
        <v>1</v>
      </c>
      <c r="F29" s="2" t="s">
        <v>2</v>
      </c>
      <c r="G29" s="2" t="s">
        <v>3</v>
      </c>
      <c r="H29" s="2" t="s">
        <v>1</v>
      </c>
      <c r="I29" s="2" t="s">
        <v>2</v>
      </c>
      <c r="J29" s="2" t="s">
        <v>3</v>
      </c>
      <c r="K29" s="2" t="s">
        <v>1</v>
      </c>
      <c r="L29" s="2" t="s">
        <v>2</v>
      </c>
      <c r="M29" s="2" t="s">
        <v>3</v>
      </c>
    </row>
    <row r="30" spans="4:13" x14ac:dyDescent="0.45">
      <c r="D30" t="s">
        <v>4</v>
      </c>
      <c r="E30" s="4">
        <v>200</v>
      </c>
      <c r="F30" s="4">
        <v>445465</v>
      </c>
      <c r="G30" s="4">
        <f>F30/E30</f>
        <v>2227.3249999999998</v>
      </c>
      <c r="H30" s="4">
        <v>100</v>
      </c>
      <c r="I30" s="4">
        <v>423424</v>
      </c>
      <c r="J30" s="4">
        <f>I30/H30</f>
        <v>4234.24</v>
      </c>
      <c r="K30" s="4">
        <f>E30-H30</f>
        <v>100</v>
      </c>
      <c r="L30" s="4">
        <f>F30-I30</f>
        <v>22041</v>
      </c>
      <c r="M30" s="4">
        <f>L30/K30</f>
        <v>220.41</v>
      </c>
    </row>
    <row r="31" spans="4:13" x14ac:dyDescent="0.45">
      <c r="D31" t="s">
        <v>5</v>
      </c>
      <c r="E31" s="4">
        <v>300</v>
      </c>
      <c r="F31" s="4">
        <v>45645464</v>
      </c>
      <c r="G31" s="4">
        <f t="shared" ref="G31:G34" si="0">F31/E31</f>
        <v>152151.54666666666</v>
      </c>
      <c r="H31" s="4">
        <v>200</v>
      </c>
      <c r="I31" s="4">
        <v>2000000</v>
      </c>
      <c r="J31" s="4">
        <f t="shared" ref="J31:J34" si="1">I31/H31</f>
        <v>10000</v>
      </c>
      <c r="K31" s="4">
        <f t="shared" ref="K31:L34" si="2">E31-H31</f>
        <v>100</v>
      </c>
      <c r="L31" s="4">
        <f t="shared" si="2"/>
        <v>43645464</v>
      </c>
      <c r="M31" s="4">
        <f>L31/K31</f>
        <v>436454.64</v>
      </c>
    </row>
    <row r="32" spans="4:13" x14ac:dyDescent="0.45">
      <c r="D32" t="s">
        <v>6</v>
      </c>
      <c r="E32" s="4">
        <v>600</v>
      </c>
      <c r="F32" s="4">
        <v>23423</v>
      </c>
      <c r="G32" s="4">
        <f t="shared" si="0"/>
        <v>39.038333333333334</v>
      </c>
      <c r="H32" s="4">
        <v>400</v>
      </c>
      <c r="I32" s="4">
        <v>5645</v>
      </c>
      <c r="J32" s="4">
        <f t="shared" si="1"/>
        <v>14.112500000000001</v>
      </c>
      <c r="K32" s="4">
        <f t="shared" si="2"/>
        <v>200</v>
      </c>
      <c r="L32" s="4">
        <f t="shared" si="2"/>
        <v>17778</v>
      </c>
      <c r="M32" s="4">
        <f t="shared" ref="M32:M34" si="3">L32/K32</f>
        <v>88.89</v>
      </c>
    </row>
    <row r="33" spans="4:13" x14ac:dyDescent="0.45">
      <c r="D33" t="s">
        <v>7</v>
      </c>
      <c r="E33" s="4">
        <v>400</v>
      </c>
      <c r="F33" s="4">
        <v>24354</v>
      </c>
      <c r="G33" s="4">
        <f t="shared" si="0"/>
        <v>60.884999999999998</v>
      </c>
      <c r="H33" s="4">
        <v>500</v>
      </c>
      <c r="I33" s="4">
        <v>5647678</v>
      </c>
      <c r="J33" s="4">
        <f t="shared" si="1"/>
        <v>11295.356</v>
      </c>
      <c r="K33" s="4">
        <f t="shared" si="2"/>
        <v>-100</v>
      </c>
      <c r="L33" s="4">
        <f t="shared" si="2"/>
        <v>-5623324</v>
      </c>
      <c r="M33" s="4">
        <f t="shared" si="3"/>
        <v>56233.24</v>
      </c>
    </row>
    <row r="34" spans="4:13" x14ac:dyDescent="0.45">
      <c r="D34" t="s">
        <v>8</v>
      </c>
      <c r="E34" s="4">
        <v>600</v>
      </c>
      <c r="F34" s="4">
        <v>54767</v>
      </c>
      <c r="G34" s="4">
        <f t="shared" si="0"/>
        <v>91.278333333333336</v>
      </c>
      <c r="H34" s="4">
        <v>777</v>
      </c>
      <c r="I34" s="4">
        <v>4353534</v>
      </c>
      <c r="J34" s="4">
        <f t="shared" si="1"/>
        <v>5603.0038610038609</v>
      </c>
      <c r="K34" s="4">
        <f t="shared" si="2"/>
        <v>-177</v>
      </c>
      <c r="L34" s="4">
        <f t="shared" si="2"/>
        <v>-4298767</v>
      </c>
      <c r="M34" s="4">
        <f t="shared" si="3"/>
        <v>24286.81920903955</v>
      </c>
    </row>
    <row r="35" spans="4:13" x14ac:dyDescent="0.45">
      <c r="D35" t="s">
        <v>10</v>
      </c>
      <c r="E35" s="4">
        <f>SUM(E30:E34)</f>
        <v>2100</v>
      </c>
      <c r="F35" s="4">
        <f>SUM(F30:F34)</f>
        <v>46193473</v>
      </c>
      <c r="G35" s="4"/>
      <c r="H35" s="4">
        <f>SUM(H30:H34)</f>
        <v>1977</v>
      </c>
      <c r="I35" s="4">
        <f>SUM(I30:I34)</f>
        <v>12430281</v>
      </c>
      <c r="J35" s="4"/>
      <c r="K35" s="4">
        <f>SUM(K30:K34)</f>
        <v>123</v>
      </c>
      <c r="L35" s="4">
        <f>SUM(L30:L34)</f>
        <v>33763192</v>
      </c>
      <c r="M35" s="4"/>
    </row>
  </sheetData>
  <mergeCells count="1">
    <mergeCell ref="E28:G28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815E9-477C-4FC6-9F7B-9AE433CCCF0D}">
  <dimension ref="I38:R45"/>
  <sheetViews>
    <sheetView topLeftCell="A20" workbookViewId="0">
      <selection activeCell="I38" sqref="I38:R45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38" spans="9:18" x14ac:dyDescent="0.45">
      <c r="J38" s="3">
        <v>2023</v>
      </c>
      <c r="K38" s="3"/>
      <c r="L38" s="3"/>
      <c r="M38" s="1">
        <v>2022</v>
      </c>
      <c r="N38" s="1"/>
      <c r="O38" s="1"/>
      <c r="P38" s="1" t="s">
        <v>9</v>
      </c>
      <c r="Q38" s="1"/>
      <c r="R38" s="1"/>
    </row>
    <row r="39" spans="9:18" x14ac:dyDescent="0.45">
      <c r="I39" s="2" t="s">
        <v>0</v>
      </c>
      <c r="J39" s="2" t="s">
        <v>1</v>
      </c>
      <c r="K39" s="2" t="s">
        <v>2</v>
      </c>
      <c r="L39" s="2" t="s">
        <v>3</v>
      </c>
      <c r="M39" s="2" t="s">
        <v>1</v>
      </c>
      <c r="N39" s="2" t="s">
        <v>2</v>
      </c>
      <c r="O39" s="2" t="s">
        <v>3</v>
      </c>
      <c r="P39" s="2" t="s">
        <v>1</v>
      </c>
      <c r="Q39" s="2" t="s">
        <v>2</v>
      </c>
      <c r="R39" s="2" t="s">
        <v>3</v>
      </c>
    </row>
    <row r="40" spans="9:18" x14ac:dyDescent="0.45">
      <c r="I40" t="s">
        <v>4</v>
      </c>
      <c r="J40" s="4">
        <v>200</v>
      </c>
      <c r="K40" s="4">
        <v>445465</v>
      </c>
      <c r="L40" s="4">
        <f>K40/J40</f>
        <v>2227.3249999999998</v>
      </c>
      <c r="M40" s="4">
        <v>100</v>
      </c>
      <c r="N40" s="4">
        <v>423424</v>
      </c>
      <c r="O40" s="4">
        <f>N40/M40</f>
        <v>4234.24</v>
      </c>
      <c r="P40" s="4">
        <f>J40-M40</f>
        <v>100</v>
      </c>
      <c r="Q40" s="4">
        <f>K40-N40</f>
        <v>22041</v>
      </c>
      <c r="R40" s="4">
        <f>Q40/P40</f>
        <v>220.41</v>
      </c>
    </row>
    <row r="41" spans="9:18" x14ac:dyDescent="0.45">
      <c r="I41" t="s">
        <v>5</v>
      </c>
      <c r="J41" s="4">
        <v>300</v>
      </c>
      <c r="K41" s="4">
        <v>45645464</v>
      </c>
      <c r="L41" s="4">
        <f t="shared" ref="L41:L44" si="0">K41/J41</f>
        <v>152151.54666666666</v>
      </c>
      <c r="M41" s="4">
        <v>200</v>
      </c>
      <c r="N41" s="4">
        <v>2000000</v>
      </c>
      <c r="O41" s="4">
        <f t="shared" ref="O41:O44" si="1">N41/M41</f>
        <v>10000</v>
      </c>
      <c r="P41" s="4">
        <f t="shared" ref="P41:Q44" si="2">J41-M41</f>
        <v>100</v>
      </c>
      <c r="Q41" s="4">
        <f t="shared" si="2"/>
        <v>43645464</v>
      </c>
      <c r="R41" s="4">
        <f>Q41/P41</f>
        <v>436454.64</v>
      </c>
    </row>
    <row r="42" spans="9:18" x14ac:dyDescent="0.45">
      <c r="I42" t="s">
        <v>6</v>
      </c>
      <c r="J42" s="4">
        <v>600</v>
      </c>
      <c r="K42" s="4">
        <v>23423</v>
      </c>
      <c r="L42" s="4">
        <f t="shared" si="0"/>
        <v>39.038333333333334</v>
      </c>
      <c r="M42" s="4">
        <v>400</v>
      </c>
      <c r="N42" s="4">
        <v>5645</v>
      </c>
      <c r="O42" s="4">
        <f t="shared" si="1"/>
        <v>14.112500000000001</v>
      </c>
      <c r="P42" s="4">
        <f t="shared" si="2"/>
        <v>200</v>
      </c>
      <c r="Q42" s="4">
        <f t="shared" si="2"/>
        <v>17778</v>
      </c>
      <c r="R42" s="4">
        <f t="shared" ref="R42:R44" si="3">Q42/P42</f>
        <v>88.89</v>
      </c>
    </row>
    <row r="43" spans="9:18" x14ac:dyDescent="0.45">
      <c r="I43" t="s">
        <v>7</v>
      </c>
      <c r="J43" s="4">
        <v>400</v>
      </c>
      <c r="K43" s="4">
        <v>24354</v>
      </c>
      <c r="L43" s="4">
        <f t="shared" si="0"/>
        <v>60.884999999999998</v>
      </c>
      <c r="M43" s="4">
        <v>500</v>
      </c>
      <c r="N43" s="4">
        <v>5647678</v>
      </c>
      <c r="O43" s="4">
        <f t="shared" si="1"/>
        <v>11295.356</v>
      </c>
      <c r="P43" s="4">
        <f t="shared" si="2"/>
        <v>-100</v>
      </c>
      <c r="Q43" s="4">
        <f t="shared" si="2"/>
        <v>-5623324</v>
      </c>
      <c r="R43" s="4">
        <f t="shared" si="3"/>
        <v>56233.24</v>
      </c>
    </row>
    <row r="44" spans="9:18" x14ac:dyDescent="0.45">
      <c r="I44" t="s">
        <v>8</v>
      </c>
      <c r="J44" s="4">
        <v>600</v>
      </c>
      <c r="K44" s="4">
        <v>54767</v>
      </c>
      <c r="L44" s="4">
        <f t="shared" si="0"/>
        <v>91.278333333333336</v>
      </c>
      <c r="M44" s="4">
        <v>777</v>
      </c>
      <c r="N44" s="4">
        <v>4353534</v>
      </c>
      <c r="O44" s="4">
        <f t="shared" si="1"/>
        <v>5603.0038610038609</v>
      </c>
      <c r="P44" s="4">
        <f t="shared" si="2"/>
        <v>-177</v>
      </c>
      <c r="Q44" s="4">
        <f t="shared" si="2"/>
        <v>-4298767</v>
      </c>
      <c r="R44" s="4">
        <f t="shared" si="3"/>
        <v>24286.81920903955</v>
      </c>
    </row>
    <row r="45" spans="9:18" x14ac:dyDescent="0.45">
      <c r="I45" t="s">
        <v>10</v>
      </c>
      <c r="J45" s="4">
        <f>SUM(J40:J44)</f>
        <v>2100</v>
      </c>
      <c r="K45" s="4">
        <f>SUM(K40:K44)</f>
        <v>46193473</v>
      </c>
      <c r="L45" s="4"/>
      <c r="M45" s="4">
        <f>SUM(M40:M44)</f>
        <v>1977</v>
      </c>
      <c r="N45" s="4">
        <f>SUM(N40:N44)</f>
        <v>12430281</v>
      </c>
      <c r="O45" s="4"/>
      <c r="P45" s="4">
        <f>SUM(P40:P44)</f>
        <v>123</v>
      </c>
      <c r="Q45" s="4">
        <f>SUM(Q40:Q44)</f>
        <v>33763192</v>
      </c>
      <c r="R45" s="4"/>
    </row>
  </sheetData>
  <mergeCells count="1">
    <mergeCell ref="J38:L38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72190-DAD1-489C-8AB8-252D77B1D8E1}">
  <dimension ref="K19:T26"/>
  <sheetViews>
    <sheetView workbookViewId="0">
      <selection activeCell="K19" sqref="K19:T26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9" spans="11:20" x14ac:dyDescent="0.45">
      <c r="L19" s="3">
        <v>2023</v>
      </c>
      <c r="M19" s="3"/>
      <c r="N19" s="3"/>
      <c r="O19" s="1">
        <v>2022</v>
      </c>
      <c r="P19" s="1"/>
      <c r="Q19" s="1"/>
      <c r="R19" s="1" t="s">
        <v>9</v>
      </c>
      <c r="S19" s="1"/>
      <c r="T19" s="1"/>
    </row>
    <row r="20" spans="11:20" x14ac:dyDescent="0.45">
      <c r="K20" s="2" t="s">
        <v>0</v>
      </c>
      <c r="L20" s="2" t="s">
        <v>1</v>
      </c>
      <c r="M20" s="2" t="s">
        <v>2</v>
      </c>
      <c r="N20" s="2" t="s">
        <v>3</v>
      </c>
      <c r="O20" s="2" t="s">
        <v>1</v>
      </c>
      <c r="P20" s="2" t="s">
        <v>2</v>
      </c>
      <c r="Q20" s="2" t="s">
        <v>3</v>
      </c>
      <c r="R20" s="2" t="s">
        <v>1</v>
      </c>
      <c r="S20" s="2" t="s">
        <v>2</v>
      </c>
      <c r="T20" s="2" t="s">
        <v>3</v>
      </c>
    </row>
    <row r="21" spans="11:20" x14ac:dyDescent="0.45">
      <c r="K21" t="s">
        <v>4</v>
      </c>
      <c r="L21" s="4">
        <v>200</v>
      </c>
      <c r="M21" s="4">
        <v>445465</v>
      </c>
      <c r="N21" s="4">
        <f>M21/L21</f>
        <v>2227.3249999999998</v>
      </c>
      <c r="O21" s="4">
        <v>100</v>
      </c>
      <c r="P21" s="4">
        <v>423424</v>
      </c>
      <c r="Q21" s="4">
        <f>P21/O21</f>
        <v>4234.24</v>
      </c>
      <c r="R21" s="4">
        <f>L21-O21</f>
        <v>100</v>
      </c>
      <c r="S21" s="4">
        <f>M21-P21</f>
        <v>22041</v>
      </c>
      <c r="T21" s="4">
        <f>S21/R21</f>
        <v>220.41</v>
      </c>
    </row>
    <row r="22" spans="11:20" x14ac:dyDescent="0.45">
      <c r="K22" t="s">
        <v>5</v>
      </c>
      <c r="L22" s="4">
        <v>300</v>
      </c>
      <c r="M22" s="4">
        <v>45645464</v>
      </c>
      <c r="N22" s="4">
        <f t="shared" ref="N22:N25" si="0">M22/L22</f>
        <v>152151.54666666666</v>
      </c>
      <c r="O22" s="4">
        <v>200</v>
      </c>
      <c r="P22" s="4">
        <v>2000000</v>
      </c>
      <c r="Q22" s="4">
        <f t="shared" ref="Q22:Q25" si="1">P22/O22</f>
        <v>10000</v>
      </c>
      <c r="R22" s="4">
        <f t="shared" ref="R22:S25" si="2">L22-O22</f>
        <v>100</v>
      </c>
      <c r="S22" s="4">
        <f t="shared" si="2"/>
        <v>43645464</v>
      </c>
      <c r="T22" s="4">
        <f>S22/R22</f>
        <v>436454.64</v>
      </c>
    </row>
    <row r="23" spans="11:20" x14ac:dyDescent="0.45">
      <c r="K23" t="s">
        <v>6</v>
      </c>
      <c r="L23" s="4">
        <v>600</v>
      </c>
      <c r="M23" s="4">
        <v>23423</v>
      </c>
      <c r="N23" s="4">
        <f t="shared" si="0"/>
        <v>39.038333333333334</v>
      </c>
      <c r="O23" s="4">
        <v>400</v>
      </c>
      <c r="P23" s="4">
        <v>5645</v>
      </c>
      <c r="Q23" s="4">
        <f t="shared" si="1"/>
        <v>14.112500000000001</v>
      </c>
      <c r="R23" s="4">
        <f t="shared" si="2"/>
        <v>200</v>
      </c>
      <c r="S23" s="4">
        <f t="shared" si="2"/>
        <v>17778</v>
      </c>
      <c r="T23" s="4">
        <f t="shared" ref="T23:T25" si="3">S23/R23</f>
        <v>88.89</v>
      </c>
    </row>
    <row r="24" spans="11:20" x14ac:dyDescent="0.45">
      <c r="K24" t="s">
        <v>7</v>
      </c>
      <c r="L24" s="4">
        <v>400</v>
      </c>
      <c r="M24" s="4">
        <v>24354</v>
      </c>
      <c r="N24" s="4">
        <f t="shared" si="0"/>
        <v>60.884999999999998</v>
      </c>
      <c r="O24" s="4">
        <v>500</v>
      </c>
      <c r="P24" s="4">
        <v>5647678</v>
      </c>
      <c r="Q24" s="4">
        <f t="shared" si="1"/>
        <v>11295.356</v>
      </c>
      <c r="R24" s="4">
        <f t="shared" si="2"/>
        <v>-100</v>
      </c>
      <c r="S24" s="4">
        <f t="shared" si="2"/>
        <v>-5623324</v>
      </c>
      <c r="T24" s="4">
        <f t="shared" si="3"/>
        <v>56233.24</v>
      </c>
    </row>
    <row r="25" spans="11:20" x14ac:dyDescent="0.45">
      <c r="K25" t="s">
        <v>8</v>
      </c>
      <c r="L25" s="4">
        <v>600</v>
      </c>
      <c r="M25" s="4">
        <v>54767</v>
      </c>
      <c r="N25" s="4">
        <f t="shared" si="0"/>
        <v>91.278333333333336</v>
      </c>
      <c r="O25" s="4">
        <v>777</v>
      </c>
      <c r="P25" s="4">
        <v>4353534</v>
      </c>
      <c r="Q25" s="4">
        <f t="shared" si="1"/>
        <v>5603.0038610038609</v>
      </c>
      <c r="R25" s="4">
        <f t="shared" si="2"/>
        <v>-177</v>
      </c>
      <c r="S25" s="4">
        <f t="shared" si="2"/>
        <v>-4298767</v>
      </c>
      <c r="T25" s="4">
        <f t="shared" si="3"/>
        <v>24286.81920903955</v>
      </c>
    </row>
    <row r="26" spans="11:20" x14ac:dyDescent="0.45">
      <c r="K26" t="s">
        <v>10</v>
      </c>
      <c r="L26" s="4">
        <f>SUM(L21:L25)</f>
        <v>2100</v>
      </c>
      <c r="M26" s="4">
        <f>SUM(M21:M25)</f>
        <v>46193473</v>
      </c>
      <c r="N26" s="4"/>
      <c r="O26" s="4">
        <f>SUM(O21:O25)</f>
        <v>1977</v>
      </c>
      <c r="P26" s="4">
        <f>SUM(P21:P25)</f>
        <v>12430281</v>
      </c>
      <c r="Q26" s="4"/>
      <c r="R26" s="4">
        <f>SUM(R21:R25)</f>
        <v>123</v>
      </c>
      <c r="S26" s="4">
        <f>SUM(S21:S25)</f>
        <v>33763192</v>
      </c>
      <c r="T26" s="4"/>
    </row>
  </sheetData>
  <mergeCells count="1">
    <mergeCell ref="L19:N19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C29D3-7638-468B-B1F3-5A42BC4B923F}">
  <dimension ref="A1:J8"/>
  <sheetViews>
    <sheetView workbookViewId="0">
      <selection sqref="A1:J8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" spans="1:10" x14ac:dyDescent="0.45">
      <c r="B1" s="3">
        <v>2023</v>
      </c>
      <c r="C1" s="3"/>
      <c r="D1" s="3"/>
      <c r="E1" s="1">
        <v>2022</v>
      </c>
      <c r="F1" s="1"/>
      <c r="G1" s="1"/>
      <c r="H1" s="1" t="s">
        <v>9</v>
      </c>
      <c r="I1" s="1"/>
      <c r="J1" s="1"/>
    </row>
    <row r="2" spans="1:10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1</v>
      </c>
      <c r="F2" s="2" t="s">
        <v>2</v>
      </c>
      <c r="G2" s="2" t="s">
        <v>3</v>
      </c>
      <c r="H2" s="2" t="s">
        <v>1</v>
      </c>
      <c r="I2" s="2" t="s">
        <v>2</v>
      </c>
      <c r="J2" s="2" t="s">
        <v>3</v>
      </c>
    </row>
    <row r="3" spans="1:10" x14ac:dyDescent="0.45">
      <c r="A3" t="s">
        <v>4</v>
      </c>
      <c r="B3" s="4">
        <v>200</v>
      </c>
      <c r="C3" s="4">
        <v>445465</v>
      </c>
      <c r="D3" s="4">
        <f>C3/B3</f>
        <v>2227.3249999999998</v>
      </c>
      <c r="E3" s="4">
        <v>100</v>
      </c>
      <c r="F3" s="4">
        <v>423424</v>
      </c>
      <c r="G3" s="4">
        <f>F3/E3</f>
        <v>4234.24</v>
      </c>
      <c r="H3" s="4">
        <f>B3-E3</f>
        <v>100</v>
      </c>
      <c r="I3" s="4">
        <f>C3-F3</f>
        <v>22041</v>
      </c>
      <c r="J3" s="4">
        <f>I3/H3</f>
        <v>220.41</v>
      </c>
    </row>
    <row r="4" spans="1:10" x14ac:dyDescent="0.45">
      <c r="A4" t="s">
        <v>5</v>
      </c>
      <c r="B4" s="4">
        <v>300</v>
      </c>
      <c r="C4" s="4">
        <v>45645464</v>
      </c>
      <c r="D4" s="4">
        <f t="shared" ref="D4:D7" si="0">C4/B4</f>
        <v>152151.54666666666</v>
      </c>
      <c r="E4" s="4">
        <v>200</v>
      </c>
      <c r="F4" s="4">
        <v>2000000</v>
      </c>
      <c r="G4" s="4">
        <f t="shared" ref="G4:G7" si="1">F4/E4</f>
        <v>10000</v>
      </c>
      <c r="H4" s="4">
        <f t="shared" ref="H4:I7" si="2">B4-E4</f>
        <v>100</v>
      </c>
      <c r="I4" s="4">
        <f t="shared" si="2"/>
        <v>43645464</v>
      </c>
      <c r="J4" s="4">
        <f>I4/H4</f>
        <v>436454.64</v>
      </c>
    </row>
    <row r="5" spans="1:10" x14ac:dyDescent="0.45">
      <c r="A5" t="s">
        <v>6</v>
      </c>
      <c r="B5" s="4">
        <v>600</v>
      </c>
      <c r="C5" s="4">
        <v>23423</v>
      </c>
      <c r="D5" s="4">
        <f t="shared" si="0"/>
        <v>39.038333333333334</v>
      </c>
      <c r="E5" s="4">
        <v>400</v>
      </c>
      <c r="F5" s="4">
        <v>5645</v>
      </c>
      <c r="G5" s="4">
        <f t="shared" si="1"/>
        <v>14.112500000000001</v>
      </c>
      <c r="H5" s="4">
        <f t="shared" si="2"/>
        <v>200</v>
      </c>
      <c r="I5" s="4">
        <f t="shared" si="2"/>
        <v>17778</v>
      </c>
      <c r="J5" s="4">
        <f t="shared" ref="J5:J7" si="3">I5/H5</f>
        <v>88.89</v>
      </c>
    </row>
    <row r="6" spans="1:10" x14ac:dyDescent="0.45">
      <c r="A6" t="s">
        <v>7</v>
      </c>
      <c r="B6" s="4">
        <v>400</v>
      </c>
      <c r="C6" s="4">
        <v>24354</v>
      </c>
      <c r="D6" s="4">
        <f t="shared" si="0"/>
        <v>60.884999999999998</v>
      </c>
      <c r="E6" s="4">
        <v>500</v>
      </c>
      <c r="F6" s="4">
        <v>5647678</v>
      </c>
      <c r="G6" s="4">
        <f t="shared" si="1"/>
        <v>11295.356</v>
      </c>
      <c r="H6" s="4">
        <f t="shared" si="2"/>
        <v>-100</v>
      </c>
      <c r="I6" s="4">
        <f t="shared" si="2"/>
        <v>-5623324</v>
      </c>
      <c r="J6" s="4">
        <f t="shared" si="3"/>
        <v>56233.24</v>
      </c>
    </row>
    <row r="7" spans="1:10" x14ac:dyDescent="0.45">
      <c r="A7" t="s">
        <v>8</v>
      </c>
      <c r="B7" s="4">
        <v>600</v>
      </c>
      <c r="C7" s="4">
        <v>54767</v>
      </c>
      <c r="D7" s="4">
        <f t="shared" si="0"/>
        <v>91.278333333333336</v>
      </c>
      <c r="E7" s="4">
        <v>777</v>
      </c>
      <c r="F7" s="4">
        <v>4353534</v>
      </c>
      <c r="G7" s="4">
        <f t="shared" si="1"/>
        <v>5603.0038610038609</v>
      </c>
      <c r="H7" s="4">
        <f t="shared" si="2"/>
        <v>-177</v>
      </c>
      <c r="I7" s="4">
        <f t="shared" si="2"/>
        <v>-4298767</v>
      </c>
      <c r="J7" s="4">
        <f t="shared" si="3"/>
        <v>24286.81920903955</v>
      </c>
    </row>
    <row r="8" spans="1:10" x14ac:dyDescent="0.45">
      <c r="A8" t="s">
        <v>10</v>
      </c>
      <c r="B8" s="4">
        <f>SUM(B3:B7)</f>
        <v>2100</v>
      </c>
      <c r="C8" s="4">
        <f>SUM(C3:C7)</f>
        <v>46193473</v>
      </c>
      <c r="D8" s="4"/>
      <c r="E8" s="4">
        <f>SUM(E3:E7)</f>
        <v>1977</v>
      </c>
      <c r="F8" s="4">
        <f>SUM(F3:F7)</f>
        <v>12430281</v>
      </c>
      <c r="G8" s="4"/>
      <c r="H8" s="4">
        <f>SUM(H3:H7)</f>
        <v>123</v>
      </c>
      <c r="I8" s="4">
        <f>SUM(I3:I7)</f>
        <v>33763192</v>
      </c>
      <c r="J8" s="4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9C6D7-A0FF-40B2-95C0-230D965EF187}">
  <dimension ref="A1:J8"/>
  <sheetViews>
    <sheetView workbookViewId="0">
      <selection sqref="A1:J8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" spans="1:10" x14ac:dyDescent="0.45">
      <c r="B1" s="3">
        <v>2023</v>
      </c>
      <c r="C1" s="3"/>
      <c r="D1" s="3"/>
      <c r="E1" s="1">
        <v>2022</v>
      </c>
      <c r="F1" s="1"/>
      <c r="G1" s="1"/>
      <c r="H1" s="1" t="s">
        <v>9</v>
      </c>
      <c r="I1" s="1"/>
      <c r="J1" s="1"/>
    </row>
    <row r="2" spans="1:10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1</v>
      </c>
      <c r="F2" s="2" t="s">
        <v>2</v>
      </c>
      <c r="G2" s="2" t="s">
        <v>3</v>
      </c>
      <c r="H2" s="2" t="s">
        <v>1</v>
      </c>
      <c r="I2" s="2" t="s">
        <v>2</v>
      </c>
      <c r="J2" s="2" t="s">
        <v>3</v>
      </c>
    </row>
    <row r="3" spans="1:10" x14ac:dyDescent="0.45">
      <c r="A3" t="s">
        <v>4</v>
      </c>
      <c r="B3" s="4">
        <v>200</v>
      </c>
      <c r="C3" s="4">
        <v>445465</v>
      </c>
      <c r="D3" s="4">
        <f>C3/B3</f>
        <v>2227.3249999999998</v>
      </c>
      <c r="E3" s="4">
        <v>100</v>
      </c>
      <c r="F3" s="4">
        <v>423424</v>
      </c>
      <c r="G3" s="4">
        <f>F3/E3</f>
        <v>4234.24</v>
      </c>
      <c r="H3" s="4">
        <f>B3-E3</f>
        <v>100</v>
      </c>
      <c r="I3" s="4">
        <f>C3-F3</f>
        <v>22041</v>
      </c>
      <c r="J3" s="4">
        <f>I3/H3</f>
        <v>220.41</v>
      </c>
    </row>
    <row r="4" spans="1:10" x14ac:dyDescent="0.45">
      <c r="A4" t="s">
        <v>5</v>
      </c>
      <c r="B4" s="4">
        <v>300</v>
      </c>
      <c r="C4" s="4">
        <v>45645464</v>
      </c>
      <c r="D4" s="4">
        <f t="shared" ref="D4:D7" si="0">C4/B4</f>
        <v>152151.54666666666</v>
      </c>
      <c r="E4" s="4">
        <v>200</v>
      </c>
      <c r="F4" s="4">
        <v>2000000</v>
      </c>
      <c r="G4" s="4">
        <f t="shared" ref="G4:G7" si="1">F4/E4</f>
        <v>10000</v>
      </c>
      <c r="H4" s="4">
        <f t="shared" ref="H4:I7" si="2">B4-E4</f>
        <v>100</v>
      </c>
      <c r="I4" s="4">
        <f t="shared" si="2"/>
        <v>43645464</v>
      </c>
      <c r="J4" s="4">
        <f>I4/H4</f>
        <v>436454.64</v>
      </c>
    </row>
    <row r="5" spans="1:10" x14ac:dyDescent="0.45">
      <c r="A5" t="s">
        <v>6</v>
      </c>
      <c r="B5" s="4">
        <v>600</v>
      </c>
      <c r="C5" s="4">
        <v>23423</v>
      </c>
      <c r="D5" s="4">
        <f t="shared" si="0"/>
        <v>39.038333333333334</v>
      </c>
      <c r="E5" s="4">
        <v>400</v>
      </c>
      <c r="F5" s="4">
        <v>5645</v>
      </c>
      <c r="G5" s="4">
        <f t="shared" si="1"/>
        <v>14.112500000000001</v>
      </c>
      <c r="H5" s="4">
        <f t="shared" si="2"/>
        <v>200</v>
      </c>
      <c r="I5" s="4">
        <f t="shared" si="2"/>
        <v>17778</v>
      </c>
      <c r="J5" s="4">
        <f t="shared" ref="J5:J7" si="3">I5/H5</f>
        <v>88.89</v>
      </c>
    </row>
    <row r="6" spans="1:10" x14ac:dyDescent="0.45">
      <c r="A6" t="s">
        <v>7</v>
      </c>
      <c r="B6" s="4">
        <v>400</v>
      </c>
      <c r="C6" s="4">
        <v>24354</v>
      </c>
      <c r="D6" s="4">
        <f t="shared" si="0"/>
        <v>60.884999999999998</v>
      </c>
      <c r="E6" s="4">
        <v>500</v>
      </c>
      <c r="F6" s="4">
        <v>5647678</v>
      </c>
      <c r="G6" s="4">
        <f t="shared" si="1"/>
        <v>11295.356</v>
      </c>
      <c r="H6" s="4">
        <f t="shared" si="2"/>
        <v>-100</v>
      </c>
      <c r="I6" s="4">
        <f t="shared" si="2"/>
        <v>-5623324</v>
      </c>
      <c r="J6" s="4">
        <f t="shared" si="3"/>
        <v>56233.24</v>
      </c>
    </row>
    <row r="7" spans="1:10" x14ac:dyDescent="0.45">
      <c r="A7" t="s">
        <v>8</v>
      </c>
      <c r="B7" s="4">
        <v>600</v>
      </c>
      <c r="C7" s="4">
        <v>54767</v>
      </c>
      <c r="D7" s="4">
        <f t="shared" si="0"/>
        <v>91.278333333333336</v>
      </c>
      <c r="E7" s="4">
        <v>777</v>
      </c>
      <c r="F7" s="4">
        <v>4353534</v>
      </c>
      <c r="G7" s="4">
        <f t="shared" si="1"/>
        <v>5603.0038610038609</v>
      </c>
      <c r="H7" s="4">
        <f t="shared" si="2"/>
        <v>-177</v>
      </c>
      <c r="I7" s="4">
        <f t="shared" si="2"/>
        <v>-4298767</v>
      </c>
      <c r="J7" s="4">
        <f t="shared" si="3"/>
        <v>24286.81920903955</v>
      </c>
    </row>
    <row r="8" spans="1:10" x14ac:dyDescent="0.45">
      <c r="A8" t="s">
        <v>10</v>
      </c>
      <c r="B8" s="4">
        <f>SUM(B3:B7)</f>
        <v>2100</v>
      </c>
      <c r="C8" s="4">
        <f>SUM(C3:C7)</f>
        <v>46193473</v>
      </c>
      <c r="D8" s="4"/>
      <c r="E8" s="4">
        <f>SUM(E3:E7)</f>
        <v>1977</v>
      </c>
      <c r="F8" s="4">
        <f>SUM(F3:F7)</f>
        <v>12430281</v>
      </c>
      <c r="G8" s="4"/>
      <c r="H8" s="4">
        <f>SUM(H3:H7)</f>
        <v>123</v>
      </c>
      <c r="I8" s="4">
        <f>SUM(I3:I7)</f>
        <v>33763192</v>
      </c>
      <c r="J8" s="4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AC8EB-695A-4117-B29D-005AAF28B7C4}">
  <dimension ref="A1:J8"/>
  <sheetViews>
    <sheetView workbookViewId="0">
      <selection sqref="A1:J8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" spans="1:10" x14ac:dyDescent="0.45">
      <c r="B1" s="3">
        <v>2023</v>
      </c>
      <c r="C1" s="3"/>
      <c r="D1" s="3"/>
      <c r="E1" s="1">
        <v>2022</v>
      </c>
      <c r="F1" s="1"/>
      <c r="G1" s="1"/>
      <c r="H1" s="1" t="s">
        <v>9</v>
      </c>
      <c r="I1" s="1"/>
      <c r="J1" s="1"/>
    </row>
    <row r="2" spans="1:10" x14ac:dyDescent="0.45">
      <c r="A2" s="2" t="s">
        <v>0</v>
      </c>
      <c r="B2" s="2" t="s">
        <v>1</v>
      </c>
      <c r="C2" s="2" t="s">
        <v>2</v>
      </c>
      <c r="D2" s="2" t="s">
        <v>3</v>
      </c>
      <c r="E2" s="2" t="s">
        <v>1</v>
      </c>
      <c r="F2" s="2" t="s">
        <v>2</v>
      </c>
      <c r="G2" s="2" t="s">
        <v>3</v>
      </c>
      <c r="H2" s="2" t="s">
        <v>1</v>
      </c>
      <c r="I2" s="2" t="s">
        <v>2</v>
      </c>
      <c r="J2" s="2" t="s">
        <v>3</v>
      </c>
    </row>
    <row r="3" spans="1:10" x14ac:dyDescent="0.45">
      <c r="A3" t="s">
        <v>4</v>
      </c>
      <c r="B3" s="4">
        <v>200</v>
      </c>
      <c r="C3" s="4">
        <v>445465</v>
      </c>
      <c r="D3" s="4">
        <f>C3/B3</f>
        <v>2227.3249999999998</v>
      </c>
      <c r="E3" s="4">
        <v>100</v>
      </c>
      <c r="F3" s="4">
        <v>423424</v>
      </c>
      <c r="G3" s="4">
        <f>F3/E3</f>
        <v>4234.24</v>
      </c>
      <c r="H3" s="4">
        <f>B3-E3</f>
        <v>100</v>
      </c>
      <c r="I3" s="4">
        <f>C3-F3</f>
        <v>22041</v>
      </c>
      <c r="J3" s="4">
        <f>I3/H3</f>
        <v>220.41</v>
      </c>
    </row>
    <row r="4" spans="1:10" x14ac:dyDescent="0.45">
      <c r="A4" t="s">
        <v>5</v>
      </c>
      <c r="B4" s="4">
        <v>300</v>
      </c>
      <c r="C4" s="4">
        <v>45645464</v>
      </c>
      <c r="D4" s="4">
        <f t="shared" ref="D4:D7" si="0">C4/B4</f>
        <v>152151.54666666666</v>
      </c>
      <c r="E4" s="4">
        <v>200</v>
      </c>
      <c r="F4" s="4">
        <v>2000000</v>
      </c>
      <c r="G4" s="4">
        <f t="shared" ref="G4:G7" si="1">F4/E4</f>
        <v>10000</v>
      </c>
      <c r="H4" s="4">
        <f t="shared" ref="H4:I7" si="2">B4-E4</f>
        <v>100</v>
      </c>
      <c r="I4" s="4">
        <f t="shared" si="2"/>
        <v>43645464</v>
      </c>
      <c r="J4" s="4">
        <f>I4/H4</f>
        <v>436454.64</v>
      </c>
    </row>
    <row r="5" spans="1:10" x14ac:dyDescent="0.45">
      <c r="A5" t="s">
        <v>6</v>
      </c>
      <c r="B5" s="4">
        <v>600</v>
      </c>
      <c r="C5" s="4">
        <v>23423</v>
      </c>
      <c r="D5" s="4">
        <f t="shared" si="0"/>
        <v>39.038333333333334</v>
      </c>
      <c r="E5" s="4">
        <v>400</v>
      </c>
      <c r="F5" s="4">
        <v>5645</v>
      </c>
      <c r="G5" s="4">
        <f t="shared" si="1"/>
        <v>14.112500000000001</v>
      </c>
      <c r="H5" s="4">
        <f t="shared" si="2"/>
        <v>200</v>
      </c>
      <c r="I5" s="4">
        <f t="shared" si="2"/>
        <v>17778</v>
      </c>
      <c r="J5" s="4">
        <f t="shared" ref="J5:J7" si="3">I5/H5</f>
        <v>88.89</v>
      </c>
    </row>
    <row r="6" spans="1:10" x14ac:dyDescent="0.45">
      <c r="A6" t="s">
        <v>7</v>
      </c>
      <c r="B6" s="4">
        <v>400</v>
      </c>
      <c r="C6" s="4">
        <v>24354</v>
      </c>
      <c r="D6" s="4">
        <f t="shared" si="0"/>
        <v>60.884999999999998</v>
      </c>
      <c r="E6" s="4">
        <v>500</v>
      </c>
      <c r="F6" s="4">
        <v>5647678</v>
      </c>
      <c r="G6" s="4">
        <f t="shared" si="1"/>
        <v>11295.356</v>
      </c>
      <c r="H6" s="4">
        <f t="shared" si="2"/>
        <v>-100</v>
      </c>
      <c r="I6" s="4">
        <f t="shared" si="2"/>
        <v>-5623324</v>
      </c>
      <c r="J6" s="4">
        <f t="shared" si="3"/>
        <v>56233.24</v>
      </c>
    </row>
    <row r="7" spans="1:10" x14ac:dyDescent="0.45">
      <c r="A7" t="s">
        <v>8</v>
      </c>
      <c r="B7" s="4">
        <v>600</v>
      </c>
      <c r="C7" s="4">
        <v>54767</v>
      </c>
      <c r="D7" s="4">
        <f t="shared" si="0"/>
        <v>91.278333333333336</v>
      </c>
      <c r="E7" s="4">
        <v>777</v>
      </c>
      <c r="F7" s="4">
        <v>4353534</v>
      </c>
      <c r="G7" s="4">
        <f t="shared" si="1"/>
        <v>5603.0038610038609</v>
      </c>
      <c r="H7" s="4">
        <f t="shared" si="2"/>
        <v>-177</v>
      </c>
      <c r="I7" s="4">
        <f t="shared" si="2"/>
        <v>-4298767</v>
      </c>
      <c r="J7" s="4">
        <f t="shared" si="3"/>
        <v>24286.81920903955</v>
      </c>
    </row>
    <row r="8" spans="1:10" x14ac:dyDescent="0.45">
      <c r="A8" t="s">
        <v>10</v>
      </c>
      <c r="B8" s="4">
        <f>SUM(B3:B7)</f>
        <v>2100</v>
      </c>
      <c r="C8" s="4">
        <f>SUM(C3:C7)</f>
        <v>46193473</v>
      </c>
      <c r="D8" s="4"/>
      <c r="E8" s="4">
        <f>SUM(E3:E7)</f>
        <v>1977</v>
      </c>
      <c r="F8" s="4">
        <f>SUM(F3:F7)</f>
        <v>12430281</v>
      </c>
      <c r="G8" s="4"/>
      <c r="H8" s="4">
        <f>SUM(H3:H7)</f>
        <v>123</v>
      </c>
      <c r="I8" s="4">
        <f>SUM(I3:I7)</f>
        <v>33763192</v>
      </c>
      <c r="J8" s="4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17FF8-07E4-42A0-9224-DEC614A6A828}">
  <dimension ref="A1:J8"/>
  <sheetViews>
    <sheetView workbookViewId="0">
      <selection activeCell="A3" sqref="A3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" spans="1:10" x14ac:dyDescent="0.45">
      <c r="B1" s="3"/>
      <c r="C1" s="3"/>
      <c r="D1" s="3"/>
      <c r="E1" s="1"/>
      <c r="F1" s="1"/>
      <c r="G1" s="1"/>
      <c r="H1" s="1"/>
      <c r="I1" s="1"/>
      <c r="J1" s="1"/>
    </row>
    <row r="2" spans="1:10" x14ac:dyDescent="0.45">
      <c r="A2" s="5" t="s">
        <v>11</v>
      </c>
      <c r="B2" s="5"/>
      <c r="C2" s="5"/>
      <c r="D2" s="5"/>
      <c r="E2" s="5"/>
      <c r="F2" s="5"/>
      <c r="G2" s="5"/>
      <c r="H2" s="5"/>
      <c r="I2" s="5"/>
      <c r="J2" s="5"/>
    </row>
    <row r="3" spans="1:10" x14ac:dyDescent="0.45">
      <c r="B3" s="4"/>
      <c r="C3" s="4"/>
      <c r="D3" s="4"/>
      <c r="E3" s="4"/>
      <c r="F3" s="4"/>
      <c r="G3" s="4"/>
      <c r="H3" s="4"/>
      <c r="I3" s="4"/>
      <c r="J3" s="4"/>
    </row>
    <row r="4" spans="1:10" x14ac:dyDescent="0.45">
      <c r="B4" s="4"/>
      <c r="C4" s="4"/>
      <c r="D4" s="4"/>
      <c r="E4" s="4"/>
      <c r="F4" s="4"/>
      <c r="G4" s="4"/>
      <c r="H4" s="4"/>
      <c r="I4" s="4"/>
      <c r="J4" s="4"/>
    </row>
    <row r="5" spans="1:10" x14ac:dyDescent="0.45">
      <c r="B5" s="4"/>
      <c r="C5" s="4"/>
      <c r="D5" s="4"/>
      <c r="E5" s="4"/>
      <c r="F5" s="4"/>
      <c r="G5" s="4"/>
      <c r="H5" s="4"/>
      <c r="I5" s="4"/>
      <c r="J5" s="4"/>
    </row>
    <row r="6" spans="1:10" x14ac:dyDescent="0.45">
      <c r="B6" s="4"/>
      <c r="C6" s="4"/>
      <c r="D6" s="4"/>
      <c r="E6" s="4"/>
      <c r="F6" s="4"/>
      <c r="G6" s="4"/>
      <c r="H6" s="4"/>
      <c r="I6" s="4"/>
      <c r="J6" s="4"/>
    </row>
    <row r="7" spans="1:10" x14ac:dyDescent="0.45">
      <c r="B7" s="4"/>
      <c r="C7" s="4"/>
      <c r="D7" s="4"/>
      <c r="E7" s="4"/>
      <c r="F7" s="4"/>
      <c r="G7" s="4"/>
      <c r="H7" s="4"/>
      <c r="I7" s="4"/>
      <c r="J7" s="4"/>
    </row>
    <row r="8" spans="1:10" x14ac:dyDescent="0.45">
      <c r="B8" s="4"/>
      <c r="C8" s="4"/>
      <c r="D8" s="4"/>
      <c r="E8" s="4"/>
      <c r="F8" s="4"/>
      <c r="G8" s="4"/>
      <c r="H8" s="4"/>
      <c r="I8" s="4"/>
      <c r="J8" s="4"/>
    </row>
  </sheetData>
  <mergeCells count="2">
    <mergeCell ref="B1:D1"/>
    <mergeCell ref="A2:J2"/>
  </mergeCell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FF3AF-ABC7-464E-BC05-123E2F205873}">
  <dimension ref="A1:J8"/>
  <sheetViews>
    <sheetView workbookViewId="0">
      <selection activeCell="G15" sqref="G15"/>
    </sheetView>
  </sheetViews>
  <sheetFormatPr baseColWidth="10" defaultRowHeight="14.25" x14ac:dyDescent="0.45"/>
  <cols>
    <col min="2" max="2" width="10.73046875" bestFit="1" customWidth="1"/>
    <col min="3" max="3" width="13.33203125" bestFit="1" customWidth="1"/>
    <col min="4" max="4" width="10.86328125" bestFit="1" customWidth="1"/>
    <col min="5" max="5" width="10.73046875" bestFit="1" customWidth="1"/>
    <col min="6" max="6" width="13.33203125" bestFit="1" customWidth="1"/>
    <col min="7" max="8" width="10.73046875" bestFit="1" customWidth="1"/>
    <col min="9" max="9" width="13.33203125" bestFit="1" customWidth="1"/>
    <col min="10" max="10" width="10.86328125" bestFit="1" customWidth="1"/>
  </cols>
  <sheetData>
    <row r="1" spans="1:10" x14ac:dyDescent="0.45">
      <c r="B1" s="3"/>
      <c r="C1" s="3"/>
      <c r="D1" s="3"/>
      <c r="E1" s="1"/>
      <c r="F1" s="1"/>
      <c r="G1" s="1"/>
      <c r="H1" s="1"/>
      <c r="I1" s="1"/>
      <c r="J1" s="1"/>
    </row>
    <row r="2" spans="1:10" x14ac:dyDescent="0.45">
      <c r="A2" s="5" t="s">
        <v>11</v>
      </c>
      <c r="B2" s="5"/>
      <c r="C2" s="5"/>
      <c r="D2" s="5"/>
      <c r="E2" s="5"/>
      <c r="F2" s="5"/>
      <c r="G2" s="5"/>
      <c r="H2" s="5"/>
      <c r="I2" s="5"/>
      <c r="J2" s="5"/>
    </row>
    <row r="3" spans="1:10" x14ac:dyDescent="0.45">
      <c r="B3" s="4"/>
      <c r="C3" s="4"/>
      <c r="D3" s="4"/>
      <c r="E3" s="4"/>
      <c r="F3" s="4"/>
      <c r="G3" s="4"/>
      <c r="H3" s="4"/>
      <c r="I3" s="4"/>
      <c r="J3" s="4"/>
    </row>
    <row r="4" spans="1:10" x14ac:dyDescent="0.45">
      <c r="B4" s="4"/>
      <c r="C4" s="4"/>
      <c r="D4" s="4"/>
      <c r="E4" s="4"/>
      <c r="F4" s="4"/>
      <c r="G4" s="4"/>
      <c r="H4" s="4"/>
      <c r="I4" s="4"/>
      <c r="J4" s="4"/>
    </row>
    <row r="5" spans="1:10" x14ac:dyDescent="0.45">
      <c r="B5" s="4"/>
      <c r="C5" s="4"/>
      <c r="D5" s="4"/>
      <c r="E5" s="4"/>
      <c r="F5" s="4"/>
      <c r="G5" s="4"/>
      <c r="H5" s="4"/>
      <c r="I5" s="4"/>
      <c r="J5" s="4"/>
    </row>
    <row r="6" spans="1:10" x14ac:dyDescent="0.45">
      <c r="B6" s="4"/>
      <c r="C6" s="4"/>
      <c r="D6" s="4"/>
      <c r="E6" s="4"/>
      <c r="F6" s="4"/>
      <c r="G6" s="4"/>
      <c r="H6" s="4"/>
      <c r="I6" s="4"/>
      <c r="J6" s="4"/>
    </row>
    <row r="7" spans="1:10" x14ac:dyDescent="0.45">
      <c r="B7" s="4"/>
      <c r="C7" s="4"/>
      <c r="D7" s="4"/>
      <c r="E7" s="4"/>
      <c r="F7" s="4"/>
      <c r="G7" s="4"/>
      <c r="H7" s="4"/>
      <c r="I7" s="4"/>
      <c r="J7" s="4"/>
    </row>
    <row r="8" spans="1:10" x14ac:dyDescent="0.45">
      <c r="B8" s="4"/>
      <c r="C8" s="4"/>
      <c r="D8" s="4"/>
      <c r="E8" s="4"/>
      <c r="F8" s="4"/>
      <c r="G8" s="4"/>
      <c r="H8" s="4"/>
      <c r="I8" s="4"/>
      <c r="J8" s="4"/>
    </row>
  </sheetData>
  <mergeCells count="2">
    <mergeCell ref="B1:D1"/>
    <mergeCell ref="A2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31</vt:i4>
      </vt:variant>
    </vt:vector>
  </HeadingPairs>
  <TitlesOfParts>
    <vt:vector size="31" baseType="lpstr">
      <vt:lpstr>Macro </vt:lpstr>
      <vt:lpstr>onglet 1</vt:lpstr>
      <vt:lpstr>onglet (2)</vt:lpstr>
      <vt:lpstr>onglet (3)</vt:lpstr>
      <vt:lpstr>onglet (4)</vt:lpstr>
      <vt:lpstr>onglet (5)</vt:lpstr>
      <vt:lpstr>onglet (6)</vt:lpstr>
      <vt:lpstr>onglet (7)</vt:lpstr>
      <vt:lpstr>onglet (8)</vt:lpstr>
      <vt:lpstr>onglet (9)</vt:lpstr>
      <vt:lpstr>onglet (10)</vt:lpstr>
      <vt:lpstr>onglet (11)</vt:lpstr>
      <vt:lpstr>onglet (12)</vt:lpstr>
      <vt:lpstr>onglet (13)</vt:lpstr>
      <vt:lpstr>onglet (14)</vt:lpstr>
      <vt:lpstr>onglet (15)</vt:lpstr>
      <vt:lpstr>onglet (16)</vt:lpstr>
      <vt:lpstr>onglet (17)</vt:lpstr>
      <vt:lpstr>onglet (18)</vt:lpstr>
      <vt:lpstr>onglet (19)</vt:lpstr>
      <vt:lpstr>onglet (20)</vt:lpstr>
      <vt:lpstr>onglet (21)</vt:lpstr>
      <vt:lpstr>onglet (22)</vt:lpstr>
      <vt:lpstr>onglet (23)</vt:lpstr>
      <vt:lpstr>onglet (24)</vt:lpstr>
      <vt:lpstr>onglet (25)</vt:lpstr>
      <vt:lpstr>onglet (26)</vt:lpstr>
      <vt:lpstr>onglet (27)</vt:lpstr>
      <vt:lpstr>onglet (28)</vt:lpstr>
      <vt:lpstr>onglet (29)</vt:lpstr>
      <vt:lpstr>onglet (30)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 Al Tawil</dc:creator>
  <cp:lastModifiedBy>Sami Al Tawil</cp:lastModifiedBy>
  <dcterms:created xsi:type="dcterms:W3CDTF">2023-05-19T11:52:53Z</dcterms:created>
  <dcterms:modified xsi:type="dcterms:W3CDTF">2023-05-19T12:05:28Z</dcterms:modified>
</cp:coreProperties>
</file>