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Sandrine\Réseau SPE\"/>
    </mc:Choice>
  </mc:AlternateContent>
  <xr:revisionPtr revIDLastSave="0" documentId="13_ncr:1_{998D0BE7-3E45-497C-8D2E-EF823A0EA7CE}" xr6:coauthVersionLast="47" xr6:coauthVersionMax="47" xr10:uidLastSave="{00000000-0000-0000-0000-000000000000}"/>
  <bookViews>
    <workbookView xWindow="-120" yWindow="-120" windowWidth="29040" windowHeight="15720" xr2:uid="{4A77F2EA-281D-4589-8F28-1055605F8126}"/>
  </bookViews>
  <sheets>
    <sheet name="Feuil1" sheetId="1" r:id="rId1"/>
    <sheet name="liste déroulante" sheetId="2" r:id="rId2"/>
  </sheets>
  <definedNames>
    <definedName name="_xlnm._FilterDatabase" localSheetId="1" hidden="1">'liste déroulante'!$A$7:$C$117</definedName>
    <definedName name="_xlnm.Print_Area" localSheetId="0">Feuil1!$A$1:$B$32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9" i="1" l="1"/>
  <c r="B19" i="1"/>
  <c r="A18" i="1" s="1"/>
  <c r="E364" i="2"/>
  <c r="E363" i="2"/>
  <c r="E362" i="2"/>
  <c r="E361" i="2"/>
  <c r="E360" i="2"/>
  <c r="E359" i="2"/>
  <c r="E358" i="2"/>
  <c r="E357" i="2"/>
  <c r="E356" i="2"/>
  <c r="E355" i="2"/>
  <c r="E354" i="2"/>
  <c r="E353" i="2"/>
  <c r="E352" i="2"/>
  <c r="E351" i="2"/>
  <c r="E350" i="2"/>
  <c r="E349" i="2"/>
  <c r="E348" i="2"/>
  <c r="E347" i="2"/>
  <c r="E346" i="2"/>
  <c r="E345" i="2"/>
  <c r="E344" i="2"/>
  <c r="E343" i="2"/>
  <c r="E342" i="2"/>
  <c r="E341" i="2"/>
  <c r="E340" i="2"/>
  <c r="E339" i="2"/>
  <c r="E338" i="2"/>
  <c r="E337" i="2"/>
  <c r="E336" i="2"/>
  <c r="E335" i="2"/>
  <c r="E334" i="2"/>
  <c r="E333" i="2"/>
  <c r="E332" i="2"/>
  <c r="E331" i="2"/>
  <c r="E330" i="2"/>
  <c r="E329" i="2"/>
  <c r="C26" i="1" l="1"/>
  <c r="C25" i="1"/>
  <c r="C24" i="1"/>
  <c r="C30" i="1" s="1"/>
  <c r="C12" i="1"/>
  <c r="C7" i="1"/>
  <c r="C8" i="1" s="1"/>
  <c r="C21" i="1" s="1"/>
  <c r="E328" i="2"/>
  <c r="E327" i="2"/>
  <c r="E326" i="2"/>
  <c r="E325" i="2"/>
  <c r="E324" i="2"/>
  <c r="E323" i="2"/>
  <c r="E322" i="2"/>
  <c r="E321" i="2"/>
  <c r="E320" i="2"/>
  <c r="E319" i="2"/>
  <c r="E318" i="2"/>
  <c r="E317" i="2"/>
  <c r="E316" i="2"/>
  <c r="E315" i="2"/>
  <c r="E314" i="2"/>
  <c r="E313" i="2"/>
  <c r="E312" i="2"/>
  <c r="E311" i="2"/>
  <c r="E310" i="2"/>
  <c r="E309" i="2"/>
  <c r="E308" i="2"/>
  <c r="E307" i="2"/>
  <c r="E306" i="2"/>
  <c r="E305" i="2"/>
  <c r="E304" i="2"/>
  <c r="E303" i="2"/>
  <c r="E302" i="2"/>
  <c r="E301" i="2"/>
  <c r="E300" i="2"/>
  <c r="E299" i="2"/>
  <c r="E298" i="2"/>
  <c r="E297" i="2"/>
  <c r="E296" i="2"/>
  <c r="E295" i="2"/>
  <c r="E294" i="2"/>
  <c r="E293" i="2"/>
  <c r="E292" i="2"/>
  <c r="E291" i="2"/>
  <c r="E290" i="2"/>
  <c r="E289" i="2"/>
  <c r="E288" i="2"/>
  <c r="E287" i="2"/>
  <c r="E286" i="2"/>
  <c r="E285" i="2"/>
  <c r="E284" i="2"/>
  <c r="E283" i="2"/>
  <c r="E282" i="2"/>
  <c r="E281" i="2"/>
  <c r="E280" i="2"/>
  <c r="E279" i="2"/>
  <c r="E278" i="2"/>
  <c r="E277" i="2"/>
  <c r="E276" i="2"/>
  <c r="E275" i="2"/>
  <c r="E274" i="2"/>
  <c r="E273" i="2"/>
  <c r="E272" i="2"/>
  <c r="E271" i="2"/>
  <c r="E270" i="2"/>
  <c r="E269" i="2"/>
  <c r="E268" i="2"/>
  <c r="E267" i="2"/>
  <c r="E266" i="2"/>
  <c r="E265" i="2"/>
  <c r="E264" i="2"/>
  <c r="E263" i="2"/>
  <c r="E262" i="2"/>
  <c r="E261" i="2"/>
  <c r="E260" i="2"/>
  <c r="E259" i="2"/>
  <c r="E258" i="2"/>
  <c r="E257" i="2"/>
  <c r="E256" i="2"/>
  <c r="E255" i="2"/>
  <c r="E254" i="2"/>
  <c r="E253" i="2"/>
  <c r="E252" i="2"/>
  <c r="E251" i="2"/>
  <c r="E250" i="2"/>
  <c r="E249" i="2"/>
  <c r="E248" i="2"/>
  <c r="E247" i="2"/>
  <c r="E246" i="2"/>
  <c r="E245" i="2"/>
  <c r="E244" i="2"/>
  <c r="E243" i="2"/>
  <c r="E242" i="2"/>
  <c r="E241" i="2"/>
  <c r="E240" i="2"/>
  <c r="E239" i="2"/>
  <c r="E238" i="2"/>
  <c r="E237" i="2"/>
  <c r="E236" i="2"/>
  <c r="E235" i="2"/>
  <c r="E234" i="2"/>
  <c r="E233" i="2"/>
  <c r="E232" i="2"/>
  <c r="E231" i="2"/>
  <c r="E230" i="2"/>
  <c r="E229" i="2"/>
  <c r="E228" i="2"/>
  <c r="E227" i="2"/>
  <c r="E226" i="2"/>
  <c r="E225" i="2"/>
  <c r="E224" i="2"/>
  <c r="E223" i="2"/>
  <c r="E222" i="2"/>
  <c r="E221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185" i="2"/>
  <c r="B30" i="1" l="1"/>
  <c r="C17" i="1"/>
</calcChain>
</file>

<file path=xl/sharedStrings.xml><?xml version="1.0" encoding="utf-8"?>
<sst xmlns="http://schemas.openxmlformats.org/spreadsheetml/2006/main" count="384" uniqueCount="203">
  <si>
    <t>Année du bâtiment</t>
  </si>
  <si>
    <t>Conforme RT2012</t>
  </si>
  <si>
    <r>
      <t>0.6W/K.m</t>
    </r>
    <r>
      <rPr>
        <sz val="11"/>
        <color theme="1"/>
        <rFont val="Calibri"/>
        <family val="2"/>
      </rPr>
      <t>³</t>
    </r>
  </si>
  <si>
    <t>Conforme RT2005</t>
  </si>
  <si>
    <r>
      <t>0.9W/K.m</t>
    </r>
    <r>
      <rPr>
        <sz val="11"/>
        <color theme="1"/>
        <rFont val="Calibri"/>
        <family val="2"/>
      </rPr>
      <t>³</t>
    </r>
  </si>
  <si>
    <t>Conforme RT2000</t>
  </si>
  <si>
    <r>
      <t>0.8W/K.m</t>
    </r>
    <r>
      <rPr>
        <sz val="11"/>
        <color theme="1"/>
        <rFont val="Calibri"/>
        <family val="2"/>
      </rPr>
      <t>³</t>
    </r>
  </si>
  <si>
    <t>Construit avant 2000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</si>
  <si>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</si>
  <si>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</si>
  <si>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</si>
  <si>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</si>
  <si>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</si>
  <si>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</si>
  <si>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</si>
  <si>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</si>
  <si>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</si>
  <si>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</si>
  <si>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</si>
  <si>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</si>
  <si>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</si>
  <si>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</si>
  <si>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</si>
  <si>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</si>
  <si>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</si>
  <si>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</si>
  <si>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</si>
  <si>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</si>
  <si>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</si>
  <si>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</si>
  <si>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</si>
  <si>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</si>
  <si>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</si>
  <si>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</si>
  <si>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</si>
  <si>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</si>
  <si>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</si>
  <si>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</si>
  <si>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</si>
  <si>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</si>
  <si>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</si>
  <si>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</si>
  <si>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</si>
  <si>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</si>
  <si>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</si>
  <si>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</si>
  <si>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</si>
  <si>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</si>
  <si>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</si>
  <si>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</si>
  <si>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</si>
  <si>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</si>
  <si>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</si>
  <si>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</si>
  <si>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</si>
  <si>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</si>
  <si>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</si>
  <si>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</si>
  <si>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</si>
  <si>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</si>
  <si>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</si>
  <si>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</si>
  <si>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</si>
  <si>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</si>
  <si>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</si>
  <si>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</si>
  <si>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</si>
  <si>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</si>
  <si>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</si>
  <si>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</si>
  <si>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</si>
  <si>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</si>
  <si>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</si>
  <si>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</si>
  <si>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</si>
  <si>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</si>
  <si>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</si>
  <si>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</si>
  <si>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</si>
  <si>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</si>
  <si>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</si>
  <si>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</si>
  <si>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</si>
  <si>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</si>
  <si>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</si>
  <si>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</si>
  <si>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</si>
  <si>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</si>
  <si>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</si>
  <si>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</si>
  <si>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</si>
  <si>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</si>
  <si>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</si>
  <si>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</si>
  <si>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</si>
  <si>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</si>
  <si>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</si>
  <si>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</si>
  <si>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</si>
  <si>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</si>
  <si>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</si>
  <si>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</si>
  <si>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départements</t>
  </si>
  <si>
    <t>83 côte</t>
  </si>
  <si>
    <t>06 côte</t>
  </si>
  <si>
    <t>35 côte</t>
  </si>
  <si>
    <t>44 côte</t>
  </si>
  <si>
    <t>85 côte</t>
  </si>
  <si>
    <t>50 île</t>
  </si>
  <si>
    <t>85 île</t>
  </si>
  <si>
    <t>17 île</t>
  </si>
  <si>
    <t>33 côte</t>
  </si>
  <si>
    <t>40 côte</t>
  </si>
  <si>
    <t>17 côte</t>
  </si>
  <si>
    <t>56 île</t>
  </si>
  <si>
    <t>11 côte</t>
  </si>
  <si>
    <t>66 côte</t>
  </si>
  <si>
    <t>12 nord départ</t>
  </si>
  <si>
    <t>12 sud départ</t>
  </si>
  <si>
    <t>Département du bâtiment</t>
  </si>
  <si>
    <t>Altitude</t>
  </si>
  <si>
    <t>Site</t>
  </si>
  <si>
    <t>Distance côte &lt;25kms</t>
  </si>
  <si>
    <t>0 à 200 m</t>
  </si>
  <si>
    <t>201 à 400 m</t>
  </si>
  <si>
    <t>au dessus</t>
  </si>
  <si>
    <t>401 à 500 m</t>
  </si>
  <si>
    <t>501 à 600 m</t>
  </si>
  <si>
    <t>601 à 700 m</t>
  </si>
  <si>
    <t>701 à 800 m</t>
  </si>
  <si>
    <t>801 à 900 m</t>
  </si>
  <si>
    <t>901 à 1000 m</t>
  </si>
  <si>
    <t>1001 à 1100 m</t>
  </si>
  <si>
    <t>1101 à 1200 m</t>
  </si>
  <si>
    <t>1201 à 1300 m</t>
  </si>
  <si>
    <t>1301 à 1400 m</t>
  </si>
  <si>
    <t>1401 à 1500 m</t>
  </si>
  <si>
    <t>1501 à 1600 m</t>
  </si>
  <si>
    <t>1601 à 1700 m</t>
  </si>
  <si>
    <t>1701 à 1800 m</t>
  </si>
  <si>
    <t>1801 à 1900 m</t>
  </si>
  <si>
    <t>1901 à 2000 m</t>
  </si>
  <si>
    <t>2001 à 2100 m</t>
  </si>
  <si>
    <t>2101 à 2200 m</t>
  </si>
  <si>
    <t>2201 à 2400 m</t>
  </si>
  <si>
    <t>2401 à 2600 m</t>
  </si>
  <si>
    <t>2601 à 2800 m</t>
  </si>
  <si>
    <t>2801 à 3000 m</t>
  </si>
  <si>
    <t>îles</t>
  </si>
  <si>
    <t>Correction de la T° extérieure de base en fonction de l'altitude :</t>
  </si>
  <si>
    <t>Nombre de niveaux</t>
  </si>
  <si>
    <t>Niveaux</t>
  </si>
  <si>
    <t>Types de murs / toitures / Plancher bas</t>
  </si>
  <si>
    <t>Granite ou basalte (40cm)</t>
  </si>
  <si>
    <t>Béton plein (22cm)</t>
  </si>
  <si>
    <t>Pierre semi ferme (40cm)</t>
  </si>
  <si>
    <t>Pierre tendre (30 cm)</t>
  </si>
  <si>
    <t>Brique pleine (35cm)</t>
  </si>
  <si>
    <t>Agglos béton parois épaisses (30cm)</t>
  </si>
  <si>
    <t>Torchis (terre comprimée) (30cm)</t>
  </si>
  <si>
    <t>Brique creuse (25cm)</t>
  </si>
  <si>
    <t>Paroi double avec vide d'air (35cm)</t>
  </si>
  <si>
    <t>Béton cellulaire (20cm)</t>
  </si>
  <si>
    <t>paroi isolée</t>
  </si>
  <si>
    <t>comble non chauffé et fortement ventilé et plancher non isolé</t>
  </si>
  <si>
    <t>comble non chauffé et fortement ventilé et plancher isolé</t>
  </si>
  <si>
    <t>comble non chauffé et faiblement ventilé et plancher non isolé</t>
  </si>
  <si>
    <t>comble non chauffé et faiblement ventilé et plancher isolé</t>
  </si>
  <si>
    <t>comble chauffé et toiture isolée</t>
  </si>
  <si>
    <t>comble chauffé toiture non isolée</t>
  </si>
  <si>
    <t>Toiture - terrasse non isolée</t>
  </si>
  <si>
    <t>Toiture - terrasse isolée</t>
  </si>
  <si>
    <t>Plancher-bas sur vide sanitaire non isolé</t>
  </si>
  <si>
    <t>Plancher-bas sur vide sanitaire isolé</t>
  </si>
  <si>
    <t>Plancher-bas sur terre-plein non isolé</t>
  </si>
  <si>
    <t>Plancher-bas sur terre-plein isolé</t>
  </si>
  <si>
    <t>Murs</t>
  </si>
  <si>
    <t>Toiture</t>
  </si>
  <si>
    <t>Plancher bas</t>
  </si>
  <si>
    <t>IP1</t>
  </si>
  <si>
    <t>IP2</t>
  </si>
  <si>
    <t>CATEGORIE</t>
  </si>
  <si>
    <t>K MUR</t>
  </si>
  <si>
    <t>K TOIT</t>
  </si>
  <si>
    <t>K PLANCHER</t>
  </si>
  <si>
    <t>G</t>
  </si>
  <si>
    <t>concat</t>
  </si>
  <si>
    <t>IG1</t>
  </si>
  <si>
    <t>IG2</t>
  </si>
  <si>
    <t xml:space="preserve">Puissance utile : </t>
  </si>
  <si>
    <t>formuleG</t>
  </si>
  <si>
    <t>Localisation du bâtiment</t>
  </si>
  <si>
    <t>Détail sur le bâtiment :</t>
  </si>
  <si>
    <t xml:space="preserve">Dimensions : </t>
  </si>
  <si>
    <t>Isolation thermique des parois</t>
  </si>
  <si>
    <t xml:space="preserve">Nom du chantier : </t>
  </si>
  <si>
    <r>
      <rPr>
        <b/>
        <sz val="11"/>
        <rFont val="Calibri"/>
        <family val="2"/>
        <scheme val="minor"/>
      </rPr>
      <t xml:space="preserve">Attention : </t>
    </r>
    <r>
      <rPr>
        <sz val="11"/>
        <rFont val="Calibri"/>
        <family val="2"/>
        <scheme val="minor"/>
      </rPr>
      <t xml:space="preserve"> la méthode proposée permet une approximation, elle ne remplace pas le calcul imposé par la règlementation</t>
    </r>
  </si>
  <si>
    <t>Hauteur sous plafond</t>
  </si>
  <si>
    <t>Température ambiante</t>
  </si>
  <si>
    <t>IG3</t>
  </si>
  <si>
    <t>Surface à chauffer par niveau en m²</t>
  </si>
  <si>
    <r>
      <t>Volume à chauffer (en m</t>
    </r>
    <r>
      <rPr>
        <sz val="11"/>
        <rFont val="Calibri"/>
        <family val="2"/>
      </rPr>
      <t>³)</t>
    </r>
  </si>
  <si>
    <t>Puissance nominale (en KW) légèrement supérieure ou égale à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</si>
</sst>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3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1" xfId="0" applyFill="1" applyBorder="1"/>
    <xf numFmtId="49" fontId="0" fillId="3" borderId="1" xfId="0" applyNumberFormat="1" applyFill="1" applyBorder="1"/>
    <xf numFmtId="49" fontId="0" fillId="0" borderId="0" xfId="0" applyNumberFormat="1" applyAlignment="1">
      <alignment horizontal="left" vertical="center"/>
    </xf>
    <xf numFmtId="49" fontId="0" fillId="3" borderId="0" xfId="0" applyNumberFormat="1" applyFill="1"/>
    <xf numFmtId="0" fontId="0" fillId="3" borderId="0" xfId="0" applyFill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4" borderId="0" xfId="0" applyFont="1" applyFill="1" applyAlignment="1">
      <alignment horizontal="left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3" borderId="1" xfId="0" applyFont="1" applyFill="1" applyBorder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4" fillId="6" borderId="1" xfId="0" applyFont="1" applyFill="1" applyBorder="1" applyAlignment="1" applyProtection="1">
      <alignment horizontal="center"/>
      <protection locked="0"/>
    </xf>
    <xf numFmtId="0" fontId="4" fillId="6" borderId="0" xfId="0" applyFont="1" applyFill="1" applyProtection="1">
      <protection locked="0"/>
    </xf>
    <xf numFmtId="0" fontId="4" fillId="3" borderId="7" xfId="0" applyFont="1" applyFill="1" applyBorder="1"/>
    <xf numFmtId="0" fontId="4" fillId="6" borderId="7" xfId="0" applyFont="1" applyFill="1" applyBorder="1" applyAlignment="1" applyProtection="1">
      <alignment horizontal="center"/>
      <protection locked="0"/>
    </xf>
    <xf numFmtId="0" fontId="4" fillId="4" borderId="0" xfId="0" applyFont="1" applyFill="1" applyAlignment="1">
      <alignment horizont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right"/>
    </xf>
    <xf numFmtId="0" fontId="4" fillId="6" borderId="1" xfId="0" applyFont="1" applyFill="1" applyBorder="1" applyAlignment="1" applyProtection="1">
      <alignment horizontal="center" vertical="center"/>
      <protection locked="0"/>
    </xf>
    <xf numFmtId="164" fontId="6" fillId="0" borderId="2" xfId="0" applyNumberFormat="1" applyFont="1" applyBorder="1" applyAlignment="1">
      <alignment horizontal="center" vertical="center"/>
    </xf>
    <xf numFmtId="0" fontId="4" fillId="4" borderId="0" xfId="0" applyFont="1" applyFill="1" applyAlignment="1">
      <alignment horizontal="center" wrapText="1"/>
    </xf>
    <xf numFmtId="0" fontId="7" fillId="5" borderId="5" xfId="0" applyFont="1" applyFill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left"/>
    </xf>
    <xf numFmtId="0" fontId="4" fillId="3" borderId="4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/>
    </xf>
    <xf numFmtId="0" fontId="4" fillId="4" borderId="3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6B2D9-6D34-4832-A101-342B5F468F9B}">
  <dimension ref="A1:O38"/>
  <sheetViews>
    <sheetView tabSelected="1" workbookViewId="0">
      <selection activeCell="B13" sqref="B13"/>
    </sheetView>
  </sheetViews>
  <sheetFormatPr baseColWidth="10" defaultRowHeight="15" x14ac:dyDescent="0.25"/>
  <cols>
    <col min="1" max="1" width="33.42578125" style="15" customWidth="1"/>
    <col min="2" max="2" width="52.5703125" style="15" customWidth="1"/>
    <col min="3" max="3" width="11.42578125" style="24"/>
    <col min="4" max="12" width="11.42578125" style="15"/>
    <col min="13" max="13" width="11.42578125" style="14"/>
    <col min="14" max="14" width="11.42578125" style="13"/>
    <col min="15" max="16384" width="11.42578125" style="15"/>
  </cols>
  <sheetData>
    <row r="1" spans="1:15" ht="25.5" customHeight="1" x14ac:dyDescent="0.25">
      <c r="A1" s="12"/>
      <c r="B1" s="11" t="s">
        <v>195</v>
      </c>
      <c r="D1" s="12"/>
      <c r="E1" s="12"/>
      <c r="F1" s="12"/>
      <c r="G1" s="12"/>
      <c r="H1" s="12"/>
      <c r="I1" s="12"/>
      <c r="J1" s="12"/>
      <c r="K1" s="12"/>
      <c r="L1" s="12"/>
    </row>
    <row r="2" spans="1:15" ht="25.5" customHeight="1" x14ac:dyDescent="0.25">
      <c r="B2" s="21"/>
      <c r="D2" s="12"/>
      <c r="E2" s="12"/>
      <c r="F2" s="12"/>
      <c r="G2" s="12"/>
      <c r="H2" s="12"/>
      <c r="I2" s="12"/>
      <c r="J2" s="12"/>
      <c r="K2" s="12"/>
      <c r="L2" s="12"/>
    </row>
    <row r="3" spans="1:15" ht="25.5" customHeight="1" x14ac:dyDescent="0.25">
      <c r="A3" s="12"/>
      <c r="B3" s="12"/>
      <c r="D3" s="12"/>
      <c r="E3" s="12"/>
      <c r="F3" s="12"/>
      <c r="G3" s="12"/>
      <c r="H3" s="12"/>
      <c r="I3" s="12"/>
      <c r="J3" s="12"/>
      <c r="K3" s="12"/>
      <c r="L3" s="12"/>
    </row>
    <row r="4" spans="1:15" ht="15.75" thickBot="1" x14ac:dyDescent="0.3">
      <c r="A4" s="12"/>
      <c r="B4" s="12"/>
      <c r="D4" s="12"/>
      <c r="E4" s="12"/>
      <c r="F4" s="12"/>
      <c r="G4" s="12"/>
      <c r="H4" s="12"/>
      <c r="I4" s="12"/>
      <c r="J4" s="12"/>
      <c r="K4" s="12"/>
      <c r="L4" s="12"/>
    </row>
    <row r="5" spans="1:15" ht="21.75" thickBot="1" x14ac:dyDescent="0.4">
      <c r="A5" s="31" t="s">
        <v>191</v>
      </c>
      <c r="B5" s="32"/>
      <c r="D5" s="12"/>
      <c r="E5" s="12"/>
      <c r="F5" s="12"/>
      <c r="G5" s="12"/>
      <c r="H5" s="12"/>
      <c r="I5" s="12"/>
      <c r="J5" s="12"/>
      <c r="K5" s="12"/>
      <c r="L5" s="12"/>
      <c r="O5" s="16"/>
    </row>
    <row r="6" spans="1:15" x14ac:dyDescent="0.25">
      <c r="A6" s="12"/>
      <c r="B6" s="12"/>
      <c r="D6" s="12"/>
      <c r="E6" s="12"/>
      <c r="F6" s="12"/>
      <c r="G6" s="12"/>
      <c r="H6" s="12"/>
      <c r="I6" s="12"/>
      <c r="J6" s="12"/>
      <c r="K6" s="12"/>
      <c r="L6" s="12"/>
      <c r="O6" s="16"/>
    </row>
    <row r="7" spans="1:15" x14ac:dyDescent="0.25">
      <c r="A7" s="17" t="s">
        <v>119</v>
      </c>
      <c r="B7" s="20" t="s">
        <v>12</v>
      </c>
      <c r="C7" s="24">
        <f>IFERROR(VLOOKUP($B$7,'liste déroulante'!$A$7:$B$117,2,FALSE),"")</f>
        <v>-10</v>
      </c>
      <c r="D7" s="12"/>
      <c r="E7" s="12"/>
      <c r="F7" s="12"/>
      <c r="G7" s="12"/>
      <c r="H7" s="12"/>
      <c r="I7" s="12"/>
      <c r="J7" s="12"/>
      <c r="K7" s="12"/>
      <c r="L7" s="12"/>
    </row>
    <row r="8" spans="1:15" x14ac:dyDescent="0.25">
      <c r="A8" s="17" t="s">
        <v>120</v>
      </c>
      <c r="B8" s="20" t="s">
        <v>123</v>
      </c>
      <c r="C8" s="24">
        <f>INDEX('liste déroulante'!$A$120:$J$147,MATCH(Feuil1!B8,'liste déroulante'!$A$120:$A$147,0),MATCH(Feuil1!C7,'liste déroulante'!$A$120:$J$120,0))</f>
        <v>-10</v>
      </c>
      <c r="D8" s="12"/>
      <c r="E8" s="12"/>
      <c r="F8" s="12"/>
      <c r="G8" s="12"/>
      <c r="H8" s="12"/>
      <c r="I8" s="12"/>
      <c r="J8" s="12"/>
      <c r="K8" s="12"/>
      <c r="L8" s="12"/>
    </row>
    <row r="9" spans="1:15" ht="15.75" thickBot="1" x14ac:dyDescent="0.3">
      <c r="D9" s="12"/>
      <c r="E9" s="12"/>
      <c r="F9" s="12"/>
      <c r="G9" s="12"/>
      <c r="H9" s="12"/>
      <c r="I9" s="12"/>
      <c r="J9" s="12"/>
      <c r="K9" s="12"/>
      <c r="L9" s="12"/>
    </row>
    <row r="10" spans="1:15" ht="21.75" thickBot="1" x14ac:dyDescent="0.4">
      <c r="A10" s="31" t="s">
        <v>192</v>
      </c>
      <c r="B10" s="32"/>
      <c r="D10" s="12"/>
      <c r="E10" s="12"/>
      <c r="F10" s="12"/>
      <c r="G10" s="12"/>
      <c r="H10" s="12"/>
      <c r="I10" s="12"/>
      <c r="J10" s="12"/>
      <c r="K10" s="12"/>
      <c r="L10" s="12"/>
    </row>
    <row r="11" spans="1:15" x14ac:dyDescent="0.25">
      <c r="D11" s="12"/>
      <c r="E11" s="12"/>
      <c r="F11" s="12"/>
      <c r="G11" s="12"/>
      <c r="H11" s="12"/>
      <c r="I11" s="12"/>
      <c r="J11" s="12"/>
      <c r="K11" s="12"/>
      <c r="L11" s="12"/>
    </row>
    <row r="12" spans="1:15" x14ac:dyDescent="0.25">
      <c r="A12" s="17" t="s">
        <v>0</v>
      </c>
      <c r="B12" s="20" t="s">
        <v>1</v>
      </c>
      <c r="C12" s="24">
        <f>IF($B$12="","",VLOOKUP($B$12,'liste déroulante'!$A$2:$C$5,3,FALSE))</f>
        <v>0.6</v>
      </c>
      <c r="D12" s="12"/>
      <c r="E12" s="12"/>
      <c r="F12" s="12"/>
      <c r="G12" s="12"/>
      <c r="H12" s="12"/>
      <c r="I12" s="12"/>
      <c r="J12" s="12"/>
      <c r="K12" s="12"/>
      <c r="L12" s="12"/>
    </row>
    <row r="13" spans="1:15" ht="15.75" thickBot="1" x14ac:dyDescent="0.3">
      <c r="C13" s="12"/>
      <c r="D13" s="12"/>
      <c r="E13" s="12"/>
      <c r="F13" s="12"/>
      <c r="G13" s="12"/>
      <c r="H13" s="12"/>
      <c r="I13" s="12"/>
      <c r="J13" s="12"/>
      <c r="K13" s="12"/>
      <c r="L13" s="12"/>
    </row>
    <row r="14" spans="1:15" ht="15.75" thickBot="1" x14ac:dyDescent="0.3">
      <c r="A14" s="33" t="s">
        <v>193</v>
      </c>
      <c r="B14" s="34"/>
      <c r="D14" s="12"/>
      <c r="E14" s="12"/>
      <c r="F14" s="12"/>
      <c r="G14" s="12"/>
      <c r="H14" s="12"/>
      <c r="I14" s="12"/>
      <c r="J14" s="12"/>
      <c r="K14" s="12"/>
      <c r="L14" s="12"/>
    </row>
    <row r="15" spans="1:15" x14ac:dyDescent="0.25">
      <c r="A15" s="22" t="s">
        <v>200</v>
      </c>
      <c r="B15" s="23">
        <v>100</v>
      </c>
      <c r="D15" s="12"/>
      <c r="E15" s="12"/>
      <c r="F15" s="12"/>
      <c r="G15" s="12"/>
      <c r="H15" s="12"/>
      <c r="I15" s="12"/>
      <c r="J15" s="12"/>
      <c r="K15" s="12"/>
      <c r="L15" s="12"/>
    </row>
    <row r="16" spans="1:15" x14ac:dyDescent="0.25">
      <c r="A16" s="17" t="s">
        <v>197</v>
      </c>
      <c r="B16" s="20">
        <v>2.5</v>
      </c>
      <c r="D16" s="12"/>
      <c r="E16" s="12"/>
      <c r="F16" s="12"/>
      <c r="G16" s="12"/>
      <c r="H16" s="12"/>
      <c r="I16" s="12"/>
      <c r="J16" s="12"/>
      <c r="K16" s="12"/>
      <c r="L16" s="12"/>
    </row>
    <row r="17" spans="1:14" x14ac:dyDescent="0.25">
      <c r="A17" s="17" t="s">
        <v>150</v>
      </c>
      <c r="B17" s="20">
        <v>1</v>
      </c>
      <c r="C17" s="24" t="str">
        <f>IF($B$19&lt;270,"IP",IF($B$19&lt;460,"IG","non pris en charge par le calculateur"))</f>
        <v>IP</v>
      </c>
      <c r="D17" s="12"/>
      <c r="E17" s="12"/>
      <c r="F17" s="12"/>
      <c r="G17" s="12"/>
      <c r="H17" s="12"/>
      <c r="I17" s="12"/>
      <c r="J17" s="12"/>
      <c r="K17" s="12"/>
      <c r="L17" s="12"/>
    </row>
    <row r="18" spans="1:14" x14ac:dyDescent="0.25">
      <c r="A18" s="36" t="str">
        <f>IF(B19&gt;460,"&gt;460 M³ :Non pris en charge par le calculateur",IF(AND(B19&lt;271,B17=3),"&lt;270 M³ et 3 niveaux : Non pris en charge par le calculateur",""))</f>
        <v/>
      </c>
      <c r="B18" s="36"/>
      <c r="D18" s="12"/>
      <c r="E18" s="12"/>
      <c r="F18" s="12"/>
      <c r="G18" s="12"/>
      <c r="H18" s="12"/>
      <c r="I18" s="12"/>
      <c r="J18" s="12"/>
      <c r="K18" s="12"/>
      <c r="L18" s="12"/>
    </row>
    <row r="19" spans="1:14" x14ac:dyDescent="0.25">
      <c r="A19" s="18" t="s">
        <v>201</v>
      </c>
      <c r="B19" s="19">
        <f>(B15*B16*B17)</f>
        <v>250</v>
      </c>
      <c r="C19" s="24" t="str">
        <f>IF(CONCATENATE($C$17,$B$17)="IP3","non pris en charge par le calculateur",CONCATENATE($C$17,$B$17))</f>
        <v>IP1</v>
      </c>
      <c r="D19" s="12"/>
      <c r="E19" s="12"/>
      <c r="F19" s="12"/>
      <c r="G19" s="12"/>
      <c r="H19" s="12"/>
      <c r="I19" s="12"/>
      <c r="J19" s="12"/>
      <c r="K19" s="12"/>
      <c r="L19" s="12"/>
    </row>
    <row r="20" spans="1:14" s="12" customFormat="1" x14ac:dyDescent="0.25">
      <c r="B20" s="24"/>
      <c r="C20" s="24"/>
      <c r="M20" s="27"/>
      <c r="N20" s="24"/>
    </row>
    <row r="21" spans="1:14" x14ac:dyDescent="0.25">
      <c r="A21" s="17" t="s">
        <v>198</v>
      </c>
      <c r="B21" s="28">
        <v>19</v>
      </c>
      <c r="C21" s="24">
        <f>B21-C8</f>
        <v>29</v>
      </c>
      <c r="D21" s="12"/>
      <c r="E21" s="12"/>
      <c r="F21" s="12"/>
      <c r="G21" s="12"/>
      <c r="H21" s="12"/>
      <c r="I21" s="12"/>
      <c r="J21" s="12"/>
      <c r="K21" s="12"/>
      <c r="L21" s="12"/>
    </row>
    <row r="22" spans="1:14" ht="15.75" thickBot="1" x14ac:dyDescent="0.3">
      <c r="A22" s="12"/>
      <c r="C22" s="12"/>
      <c r="D22" s="12"/>
      <c r="E22" s="12"/>
      <c r="F22" s="12"/>
      <c r="G22" s="12"/>
      <c r="H22" s="12"/>
      <c r="I22" s="12"/>
      <c r="J22" s="12"/>
      <c r="K22" s="12"/>
      <c r="L22" s="12"/>
    </row>
    <row r="23" spans="1:14" ht="15.75" thickBot="1" x14ac:dyDescent="0.3">
      <c r="A23" s="33" t="s">
        <v>194</v>
      </c>
      <c r="B23" s="34"/>
      <c r="D23" s="12"/>
      <c r="E23" s="12"/>
      <c r="F23" s="12"/>
      <c r="G23" s="12"/>
      <c r="H23" s="12"/>
      <c r="I23" s="12"/>
      <c r="J23" s="12"/>
      <c r="K23" s="12"/>
      <c r="L23" s="12"/>
    </row>
    <row r="24" spans="1:14" x14ac:dyDescent="0.25">
      <c r="A24" s="22" t="s">
        <v>176</v>
      </c>
      <c r="B24" s="23" t="s">
        <v>153</v>
      </c>
      <c r="C24" s="24">
        <f>IFERROR(VLOOKUP($B$24,'liste déroulante'!$A$157:$B$167,2,FALSE),"")</f>
        <v>3</v>
      </c>
      <c r="D24" s="12"/>
      <c r="E24" s="12"/>
      <c r="F24" s="12"/>
      <c r="G24" s="12"/>
      <c r="H24" s="12"/>
      <c r="I24" s="12"/>
      <c r="J24" s="12"/>
      <c r="K24" s="12"/>
      <c r="L24" s="12"/>
    </row>
    <row r="25" spans="1:14" x14ac:dyDescent="0.25">
      <c r="A25" s="17" t="s">
        <v>177</v>
      </c>
      <c r="B25" s="20" t="s">
        <v>165</v>
      </c>
      <c r="C25" s="24">
        <f>IFERROR(VLOOKUP($B$25,'liste déroulante'!$A$169:$B$176,2,FALSE),"")</f>
        <v>0.5</v>
      </c>
      <c r="D25" s="12"/>
      <c r="E25" s="12"/>
      <c r="F25" s="12"/>
      <c r="G25" s="12"/>
      <c r="H25" s="12"/>
      <c r="I25" s="12"/>
      <c r="J25" s="12"/>
      <c r="K25" s="12"/>
      <c r="L25" s="12"/>
    </row>
    <row r="26" spans="1:14" x14ac:dyDescent="0.25">
      <c r="A26" s="17" t="s">
        <v>178</v>
      </c>
      <c r="B26" s="20" t="s">
        <v>172</v>
      </c>
      <c r="C26" s="24">
        <f>IFERROR(VLOOKUP($B$26,'liste déroulante'!$A$178:$B$181,2,FALSE),"")</f>
        <v>1.5</v>
      </c>
      <c r="D26" s="12"/>
      <c r="E26" s="12"/>
      <c r="F26" s="12"/>
      <c r="G26" s="12"/>
      <c r="H26" s="12"/>
      <c r="I26" s="12"/>
      <c r="J26" s="12"/>
      <c r="K26" s="12"/>
      <c r="L26" s="12"/>
    </row>
    <row r="27" spans="1:14" x14ac:dyDescent="0.25">
      <c r="A27" s="12"/>
      <c r="D27" s="12"/>
      <c r="E27" s="12"/>
      <c r="F27" s="12"/>
      <c r="G27" s="12"/>
      <c r="H27" s="12"/>
      <c r="I27" s="12"/>
      <c r="J27" s="12"/>
      <c r="K27" s="12"/>
      <c r="L27" s="12"/>
    </row>
    <row r="28" spans="1:14" s="12" customFormat="1" x14ac:dyDescent="0.25">
      <c r="B28" s="26"/>
      <c r="C28" s="24"/>
      <c r="M28" s="27"/>
      <c r="N28" s="24"/>
    </row>
    <row r="29" spans="1:14" x14ac:dyDescent="0.25">
      <c r="A29" s="35" t="s">
        <v>202</v>
      </c>
      <c r="B29" s="25" t="s">
        <v>189</v>
      </c>
      <c r="C29" s="12"/>
      <c r="D29" s="12"/>
      <c r="E29" s="12"/>
      <c r="F29" s="12"/>
      <c r="G29" s="12"/>
      <c r="H29" s="12"/>
      <c r="I29" s="12"/>
      <c r="J29" s="12"/>
      <c r="K29" s="12"/>
      <c r="L29" s="12"/>
    </row>
    <row r="30" spans="1:14" ht="39.75" thickBot="1" x14ac:dyDescent="0.3">
      <c r="A30" s="35"/>
      <c r="B30" s="29">
        <f>IFERROR(IF(C12&lt;1,((C12*B19*C21)/1000),((C30*B19*C21)/1000)),"")</f>
        <v>4.3499999999999996</v>
      </c>
      <c r="C30" s="37">
        <f>VLOOKUP((CONCATENATE(C19,C24,C25,C26)),'liste déroulante'!$E$184:$F$328,2,FALSE)</f>
        <v>1.84</v>
      </c>
      <c r="D30" s="12"/>
      <c r="E30" s="12"/>
      <c r="F30" s="12"/>
      <c r="G30" s="12"/>
      <c r="H30" s="12"/>
      <c r="I30" s="12"/>
      <c r="J30" s="12"/>
      <c r="K30" s="12"/>
      <c r="L30" s="12"/>
    </row>
    <row r="31" spans="1:14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</row>
    <row r="32" spans="1:14" ht="32.25" customHeight="1" x14ac:dyDescent="0.25">
      <c r="A32" s="30" t="s">
        <v>196</v>
      </c>
      <c r="B32" s="30"/>
      <c r="C32" s="12"/>
      <c r="D32" s="12"/>
      <c r="E32" s="12"/>
      <c r="F32" s="12"/>
      <c r="G32" s="12"/>
      <c r="H32" s="12"/>
      <c r="I32" s="12"/>
      <c r="J32" s="12"/>
      <c r="K32" s="12"/>
      <c r="L32" s="12"/>
    </row>
    <row r="33" spans="1:12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</row>
    <row r="34" spans="1:12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</row>
    <row r="35" spans="1:12" ht="47.25" customHeight="1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</row>
    <row r="36" spans="1:12" ht="15.75" customHeight="1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</row>
    <row r="37" spans="1:12" x14ac:dyDescent="0.25">
      <c r="A37" s="12"/>
      <c r="B37" s="12"/>
      <c r="D37" s="12"/>
      <c r="E37" s="12"/>
      <c r="F37" s="12"/>
      <c r="G37" s="12"/>
      <c r="H37" s="12"/>
      <c r="I37" s="12"/>
      <c r="J37" s="12"/>
      <c r="K37" s="12"/>
      <c r="L37" s="12"/>
    </row>
    <row r="38" spans="1:12" x14ac:dyDescent="0.25">
      <c r="A38" s="12"/>
      <c r="B38" s="12"/>
      <c r="D38" s="12"/>
      <c r="E38" s="12"/>
      <c r="F38" s="12"/>
      <c r="G38" s="12"/>
      <c r="H38" s="12"/>
      <c r="I38" s="12"/>
      <c r="J38" s="12"/>
      <c r="K38" s="12"/>
      <c r="L38" s="12"/>
    </row>
  </sheetData>
  <sheetProtection formatCells="0" formatColumns="0" formatRows="0"/>
  <mergeCells count="7">
    <mergeCell ref="A32:B32"/>
    <mergeCell ref="A5:B5"/>
    <mergeCell ref="A10:B10"/>
    <mergeCell ref="A14:B14"/>
    <mergeCell ref="A23:B23"/>
    <mergeCell ref="A29:A30"/>
    <mergeCell ref="A18:B18"/>
  </mergeCells>
  <conditionalFormatting sqref="A23:B26">
    <cfRule type="expression" dxfId="0" priority="1">
      <formula>$C$12&lt;1</formula>
    </cfRule>
  </conditionalFormatting>
  <dataValidations xWindow="611" yWindow="710" count="2">
    <dataValidation allowBlank="1" showInputMessage="1" showErrorMessage="1" promptTitle="info :" prompt="Côte = 25 kms maxi de la mer" sqref="A7" xr:uid="{90F2E2EF-E3C7-4887-8028-3CDC3218509A}"/>
    <dataValidation allowBlank="1" showInputMessage="1" showErrorMessage="1" promptTitle="Info :" prompt="la température ambiante réglementaire est de 19°C" sqref="B28 B21" xr:uid="{F0D5DEC1-ED94-4106-9748-9B9D0DFE4C9C}"/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611" yWindow="710" count="7">
        <x14:dataValidation type="list" allowBlank="1" showInputMessage="1" showErrorMessage="1" xr:uid="{913D4318-6E62-4A57-BC08-2684E003AC46}">
          <x14:formula1>
            <xm:f>'liste déroulante'!$A$2:$A$5</xm:f>
          </x14:formula1>
          <xm:sqref>B12</xm:sqref>
        </x14:dataValidation>
        <x14:dataValidation type="list" allowBlank="1" showInputMessage="1" showErrorMessage="1" promptTitle="Info : " prompt="Côte = 25kms de la mer" xr:uid="{7E3E968F-D0B2-44BD-8455-94C0FEAF06F5}">
          <x14:formula1>
            <xm:f>'liste déroulante'!$A$8:$A$117</xm:f>
          </x14:formula1>
          <xm:sqref>B7</xm:sqref>
        </x14:dataValidation>
        <x14:dataValidation type="list" allowBlank="1" showInputMessage="1" showErrorMessage="1" xr:uid="{AF3EB2C2-9749-4F1D-A9D1-4D6BB2E02ACE}">
          <x14:formula1>
            <xm:f>'liste déroulante'!$A$157:$A$167</xm:f>
          </x14:formula1>
          <xm:sqref>B24</xm:sqref>
        </x14:dataValidation>
        <x14:dataValidation type="list" allowBlank="1" showInputMessage="1" showErrorMessage="1" xr:uid="{10955A10-F4E3-49E9-BE4E-CD3F76767A16}">
          <x14:formula1>
            <xm:f>'liste déroulante'!$A$169:$A$176</xm:f>
          </x14:formula1>
          <xm:sqref>B25</xm:sqref>
        </x14:dataValidation>
        <x14:dataValidation type="list" allowBlank="1" showInputMessage="1" showErrorMessage="1" xr:uid="{3C8CA084-B26F-43E7-B2A8-D56476053DC2}">
          <x14:formula1>
            <xm:f>'liste déroulante'!$A$178:$A$181</xm:f>
          </x14:formula1>
          <xm:sqref>B26</xm:sqref>
        </x14:dataValidation>
        <x14:dataValidation type="list" allowBlank="1" showInputMessage="1" showErrorMessage="1" xr:uid="{C63270FF-C160-4453-9A14-11F5399BC1EE}">
          <x14:formula1>
            <xm:f>'liste déroulante'!$A$121:$A$147</xm:f>
          </x14:formula1>
          <xm:sqref>B10 B8</xm:sqref>
        </x14:dataValidation>
        <x14:dataValidation type="list" allowBlank="1" showInputMessage="1" showErrorMessage="1" xr:uid="{C0D704B5-11BF-4CD3-8A22-3075B76CFD55}">
          <x14:formula1>
            <xm:f>'liste déroulante'!$A$151:$A$153</xm:f>
          </x14:formula1>
          <xm:sqref>B17 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0504C3-7690-408E-B18D-1E6CCEBA9357}">
  <dimension ref="A2:J364"/>
  <sheetViews>
    <sheetView topLeftCell="A308" workbookViewId="0">
      <selection activeCell="Z325" sqref="Z325"/>
    </sheetView>
  </sheetViews>
  <sheetFormatPr baseColWidth="10" defaultColWidth="4.7109375" defaultRowHeight="15" x14ac:dyDescent="0.25"/>
  <sheetData>
    <row r="2" spans="1:3" x14ac:dyDescent="0.25">
      <c r="A2" s="1" t="s">
        <v>1</v>
      </c>
      <c r="B2" s="1" t="s">
        <v>2</v>
      </c>
      <c r="C2" s="1">
        <v>0.6</v>
      </c>
    </row>
    <row r="3" spans="1:3" x14ac:dyDescent="0.25">
      <c r="A3" s="1" t="s">
        <v>3</v>
      </c>
      <c r="B3" s="1" t="s">
        <v>6</v>
      </c>
      <c r="C3" s="1">
        <v>0.8</v>
      </c>
    </row>
    <row r="4" spans="1:3" x14ac:dyDescent="0.25">
      <c r="A4" s="1" t="s">
        <v>5</v>
      </c>
      <c r="B4" s="1" t="s">
        <v>4</v>
      </c>
      <c r="C4" s="1">
        <v>0.9</v>
      </c>
    </row>
    <row r="5" spans="1:3" x14ac:dyDescent="0.25">
      <c r="A5" s="1" t="s">
        <v>7</v>
      </c>
      <c r="B5" s="1"/>
      <c r="C5" s="4" t="s">
        <v>190</v>
      </c>
    </row>
    <row r="7" spans="1:3" x14ac:dyDescent="0.25">
      <c r="A7" s="2" t="s">
        <v>102</v>
      </c>
      <c r="B7" s="2"/>
    </row>
    <row r="8" spans="1:3" x14ac:dyDescent="0.25">
      <c r="A8" s="3" t="s">
        <v>8</v>
      </c>
      <c r="B8" s="2">
        <v>-10</v>
      </c>
    </row>
    <row r="9" spans="1:3" x14ac:dyDescent="0.25">
      <c r="A9" s="3" t="s">
        <v>9</v>
      </c>
      <c r="B9" s="2">
        <v>-5</v>
      </c>
    </row>
    <row r="10" spans="1:3" x14ac:dyDescent="0.25">
      <c r="A10" s="3" t="s">
        <v>10</v>
      </c>
      <c r="B10" s="2">
        <v>-8</v>
      </c>
    </row>
    <row r="11" spans="1:3" x14ac:dyDescent="0.25">
      <c r="A11" s="3" t="s">
        <v>11</v>
      </c>
      <c r="B11" s="2">
        <v>-8</v>
      </c>
    </row>
    <row r="12" spans="1:3" x14ac:dyDescent="0.25">
      <c r="A12" s="3" t="s">
        <v>12</v>
      </c>
      <c r="B12" s="2">
        <v>-10</v>
      </c>
    </row>
    <row r="13" spans="1:3" x14ac:dyDescent="0.25">
      <c r="A13" s="3" t="s">
        <v>104</v>
      </c>
      <c r="B13" s="2">
        <v>-2</v>
      </c>
    </row>
    <row r="14" spans="1:3" x14ac:dyDescent="0.25">
      <c r="A14" s="3" t="s">
        <v>13</v>
      </c>
      <c r="B14" s="2">
        <v>-8</v>
      </c>
    </row>
    <row r="15" spans="1:3" x14ac:dyDescent="0.25">
      <c r="A15" s="3" t="s">
        <v>14</v>
      </c>
      <c r="B15" s="2">
        <v>-6</v>
      </c>
    </row>
    <row r="16" spans="1:3" x14ac:dyDescent="0.25">
      <c r="A16" s="3" t="s">
        <v>15</v>
      </c>
      <c r="B16" s="2">
        <v>-10</v>
      </c>
    </row>
    <row r="17" spans="1:2" x14ac:dyDescent="0.25">
      <c r="A17" s="3" t="s">
        <v>16</v>
      </c>
      <c r="B17" s="2">
        <v>-5</v>
      </c>
    </row>
    <row r="18" spans="1:2" x14ac:dyDescent="0.25">
      <c r="A18" s="3" t="s">
        <v>17</v>
      </c>
      <c r="B18" s="2">
        <v>-10</v>
      </c>
    </row>
    <row r="19" spans="1:2" x14ac:dyDescent="0.25">
      <c r="A19" s="3" t="s">
        <v>115</v>
      </c>
      <c r="B19" s="2">
        <v>-4</v>
      </c>
    </row>
    <row r="20" spans="1:2" x14ac:dyDescent="0.25">
      <c r="A20" s="3" t="s">
        <v>18</v>
      </c>
      <c r="B20" s="2">
        <v>-5</v>
      </c>
    </row>
    <row r="21" spans="1:2" x14ac:dyDescent="0.25">
      <c r="A21" s="3" t="s">
        <v>117</v>
      </c>
      <c r="B21" s="2">
        <v>-8</v>
      </c>
    </row>
    <row r="22" spans="1:2" x14ac:dyDescent="0.25">
      <c r="A22" s="3" t="s">
        <v>118</v>
      </c>
      <c r="B22" s="2">
        <v>-6</v>
      </c>
    </row>
    <row r="23" spans="1:2" x14ac:dyDescent="0.25">
      <c r="A23" s="3" t="s">
        <v>19</v>
      </c>
      <c r="B23" s="2">
        <v>-5</v>
      </c>
    </row>
    <row r="24" spans="1:2" x14ac:dyDescent="0.25">
      <c r="A24" s="3" t="s">
        <v>20</v>
      </c>
      <c r="B24" s="2">
        <v>-7</v>
      </c>
    </row>
    <row r="25" spans="1:2" x14ac:dyDescent="0.25">
      <c r="A25" s="3" t="s">
        <v>21</v>
      </c>
      <c r="B25" s="2">
        <v>-8</v>
      </c>
    </row>
    <row r="26" spans="1:2" x14ac:dyDescent="0.25">
      <c r="A26" s="3" t="s">
        <v>22</v>
      </c>
      <c r="B26" s="2">
        <v>-5</v>
      </c>
    </row>
    <row r="27" spans="1:2" x14ac:dyDescent="0.25">
      <c r="A27" s="3" t="s">
        <v>110</v>
      </c>
      <c r="B27" s="2">
        <v>-2</v>
      </c>
    </row>
    <row r="28" spans="1:2" x14ac:dyDescent="0.25">
      <c r="A28" s="3" t="s">
        <v>113</v>
      </c>
      <c r="B28" s="2">
        <v>-4</v>
      </c>
    </row>
    <row r="29" spans="1:2" x14ac:dyDescent="0.25">
      <c r="A29" s="3" t="s">
        <v>23</v>
      </c>
      <c r="B29" s="2">
        <v>-5</v>
      </c>
    </row>
    <row r="30" spans="1:2" x14ac:dyDescent="0.25">
      <c r="A30" s="3" t="s">
        <v>24</v>
      </c>
      <c r="B30" s="2">
        <v>-7</v>
      </c>
    </row>
    <row r="31" spans="1:2" x14ac:dyDescent="0.25">
      <c r="A31" s="3" t="s">
        <v>25</v>
      </c>
      <c r="B31" s="2">
        <v>-8</v>
      </c>
    </row>
    <row r="32" spans="1:2" x14ac:dyDescent="0.25">
      <c r="A32" s="3" t="s">
        <v>26</v>
      </c>
      <c r="B32" s="2">
        <v>-2</v>
      </c>
    </row>
    <row r="33" spans="1:2" x14ac:dyDescent="0.25">
      <c r="A33" s="3" t="s">
        <v>27</v>
      </c>
      <c r="B33" s="2">
        <v>-10</v>
      </c>
    </row>
    <row r="34" spans="1:2" x14ac:dyDescent="0.25">
      <c r="A34" s="3" t="s">
        <v>28</v>
      </c>
      <c r="B34" s="2">
        <v>-4</v>
      </c>
    </row>
    <row r="35" spans="1:2" x14ac:dyDescent="0.25">
      <c r="A35" s="3" t="s">
        <v>29</v>
      </c>
      <c r="B35" s="2">
        <v>-8</v>
      </c>
    </row>
    <row r="36" spans="1:2" x14ac:dyDescent="0.25">
      <c r="A36" s="3" t="s">
        <v>30</v>
      </c>
      <c r="B36" s="2">
        <v>-5</v>
      </c>
    </row>
    <row r="37" spans="1:2" x14ac:dyDescent="0.25">
      <c r="A37" s="3" t="s">
        <v>31</v>
      </c>
      <c r="B37" s="2">
        <v>-12</v>
      </c>
    </row>
    <row r="38" spans="1:2" x14ac:dyDescent="0.25">
      <c r="A38" s="3" t="s">
        <v>32</v>
      </c>
      <c r="B38" s="2">
        <v>-6</v>
      </c>
    </row>
    <row r="39" spans="1:2" x14ac:dyDescent="0.25">
      <c r="A39" s="3" t="s">
        <v>33</v>
      </c>
      <c r="B39" s="2">
        <v>-7</v>
      </c>
    </row>
    <row r="40" spans="1:2" x14ac:dyDescent="0.25">
      <c r="A40" s="3" t="s">
        <v>34</v>
      </c>
      <c r="B40" s="2">
        <v>-7</v>
      </c>
    </row>
    <row r="41" spans="1:2" x14ac:dyDescent="0.25">
      <c r="A41" s="3" t="s">
        <v>35</v>
      </c>
      <c r="B41" s="2">
        <v>-4</v>
      </c>
    </row>
    <row r="42" spans="1:2" x14ac:dyDescent="0.25">
      <c r="A42" s="3" t="s">
        <v>36</v>
      </c>
      <c r="B42" s="2">
        <v>-5</v>
      </c>
    </row>
    <row r="43" spans="1:2" x14ac:dyDescent="0.25">
      <c r="A43" s="3" t="s">
        <v>37</v>
      </c>
      <c r="B43" s="2">
        <v>-5</v>
      </c>
    </row>
    <row r="44" spans="1:2" x14ac:dyDescent="0.25">
      <c r="A44" s="3" t="s">
        <v>38</v>
      </c>
      <c r="B44" s="2">
        <v>-5</v>
      </c>
    </row>
    <row r="45" spans="1:2" x14ac:dyDescent="0.25">
      <c r="A45" s="3" t="s">
        <v>111</v>
      </c>
      <c r="B45" s="2">
        <v>-4</v>
      </c>
    </row>
    <row r="46" spans="1:2" x14ac:dyDescent="0.25">
      <c r="A46" s="3" t="s">
        <v>39</v>
      </c>
      <c r="B46" s="2">
        <v>-5</v>
      </c>
    </row>
    <row r="47" spans="1:2" x14ac:dyDescent="0.25">
      <c r="A47" s="3" t="s">
        <v>40</v>
      </c>
      <c r="B47" s="2">
        <v>-5</v>
      </c>
    </row>
    <row r="48" spans="1:2" x14ac:dyDescent="0.25">
      <c r="A48" s="3" t="s">
        <v>105</v>
      </c>
      <c r="B48" s="2">
        <v>-4</v>
      </c>
    </row>
    <row r="49" spans="1:2" x14ac:dyDescent="0.25">
      <c r="A49" s="3" t="s">
        <v>41</v>
      </c>
      <c r="B49" s="2">
        <v>-5</v>
      </c>
    </row>
    <row r="50" spans="1:2" x14ac:dyDescent="0.25">
      <c r="A50" s="3" t="s">
        <v>42</v>
      </c>
      <c r="B50" s="2">
        <v>-7</v>
      </c>
    </row>
    <row r="51" spans="1:2" x14ac:dyDescent="0.25">
      <c r="A51" s="3" t="s">
        <v>43</v>
      </c>
      <c r="B51" s="2">
        <v>-7</v>
      </c>
    </row>
    <row r="52" spans="1:2" x14ac:dyDescent="0.25">
      <c r="A52" s="3" t="s">
        <v>44</v>
      </c>
      <c r="B52" s="2">
        <v>-10</v>
      </c>
    </row>
    <row r="53" spans="1:2" x14ac:dyDescent="0.25">
      <c r="A53" s="3" t="s">
        <v>45</v>
      </c>
      <c r="B53" s="2">
        <v>-10</v>
      </c>
    </row>
    <row r="54" spans="1:2" x14ac:dyDescent="0.25">
      <c r="A54" s="3" t="s">
        <v>112</v>
      </c>
      <c r="B54" s="2">
        <v>-4</v>
      </c>
    </row>
    <row r="55" spans="1:2" x14ac:dyDescent="0.25">
      <c r="A55" s="3" t="s">
        <v>46</v>
      </c>
      <c r="B55" s="2">
        <v>-5</v>
      </c>
    </row>
    <row r="56" spans="1:2" x14ac:dyDescent="0.25">
      <c r="A56" s="3" t="s">
        <v>47</v>
      </c>
      <c r="B56" s="2">
        <v>-7</v>
      </c>
    </row>
    <row r="57" spans="1:2" x14ac:dyDescent="0.25">
      <c r="A57" s="3" t="s">
        <v>48</v>
      </c>
      <c r="B57" s="2">
        <v>-10</v>
      </c>
    </row>
    <row r="58" spans="1:2" x14ac:dyDescent="0.25">
      <c r="A58" s="3" t="s">
        <v>49</v>
      </c>
      <c r="B58" s="2">
        <v>-8</v>
      </c>
    </row>
    <row r="59" spans="1:2" x14ac:dyDescent="0.25">
      <c r="A59" s="3" t="s">
        <v>106</v>
      </c>
      <c r="B59" s="2">
        <v>-4</v>
      </c>
    </row>
    <row r="60" spans="1:2" x14ac:dyDescent="0.25">
      <c r="A60" s="3" t="s">
        <v>50</v>
      </c>
      <c r="B60" s="2">
        <v>-5</v>
      </c>
    </row>
    <row r="61" spans="1:2" x14ac:dyDescent="0.25">
      <c r="A61" s="3" t="s">
        <v>51</v>
      </c>
      <c r="B61" s="2">
        <v>-7</v>
      </c>
    </row>
    <row r="62" spans="1:2" x14ac:dyDescent="0.25">
      <c r="A62" s="3" t="s">
        <v>52</v>
      </c>
      <c r="B62" s="2">
        <v>-6</v>
      </c>
    </row>
    <row r="63" spans="1:2" x14ac:dyDescent="0.25">
      <c r="A63" s="3" t="s">
        <v>53</v>
      </c>
      <c r="B63" s="2">
        <v>-5</v>
      </c>
    </row>
    <row r="64" spans="1:2" x14ac:dyDescent="0.25">
      <c r="A64" s="3" t="s">
        <v>54</v>
      </c>
      <c r="B64" s="2">
        <v>-8</v>
      </c>
    </row>
    <row r="65" spans="1:2" x14ac:dyDescent="0.25">
      <c r="A65" s="3" t="s">
        <v>55</v>
      </c>
      <c r="B65" s="2">
        <v>-7</v>
      </c>
    </row>
    <row r="66" spans="1:2" x14ac:dyDescent="0.25">
      <c r="A66" s="3" t="s">
        <v>108</v>
      </c>
      <c r="B66" s="2">
        <v>-2</v>
      </c>
    </row>
    <row r="67" spans="1:2" x14ac:dyDescent="0.25">
      <c r="A67" s="3" t="s">
        <v>56</v>
      </c>
      <c r="B67" s="2">
        <v>-4</v>
      </c>
    </row>
    <row r="68" spans="1:2" x14ac:dyDescent="0.25">
      <c r="A68" s="3" t="s">
        <v>57</v>
      </c>
      <c r="B68" s="2">
        <v>-10</v>
      </c>
    </row>
    <row r="69" spans="1:2" x14ac:dyDescent="0.25">
      <c r="A69" s="3" t="s">
        <v>58</v>
      </c>
      <c r="B69" s="2">
        <v>-12</v>
      </c>
    </row>
    <row r="70" spans="1:2" x14ac:dyDescent="0.25">
      <c r="A70" s="3" t="s">
        <v>59</v>
      </c>
      <c r="B70" s="2">
        <v>-7</v>
      </c>
    </row>
    <row r="71" spans="1:2" x14ac:dyDescent="0.25">
      <c r="A71" s="3" t="s">
        <v>60</v>
      </c>
      <c r="B71" s="2">
        <v>-15</v>
      </c>
    </row>
    <row r="72" spans="1:2" x14ac:dyDescent="0.25">
      <c r="A72" s="3" t="s">
        <v>61</v>
      </c>
      <c r="B72" s="2">
        <v>-12</v>
      </c>
    </row>
    <row r="73" spans="1:2" x14ac:dyDescent="0.25">
      <c r="A73" s="3" t="s">
        <v>114</v>
      </c>
      <c r="B73" s="2">
        <v>-2</v>
      </c>
    </row>
    <row r="74" spans="1:2" x14ac:dyDescent="0.25">
      <c r="A74" s="3" t="s">
        <v>62</v>
      </c>
      <c r="B74" s="2">
        <v>-4</v>
      </c>
    </row>
    <row r="75" spans="1:2" x14ac:dyDescent="0.25">
      <c r="A75" s="3" t="s">
        <v>63</v>
      </c>
      <c r="B75" s="2">
        <v>-15</v>
      </c>
    </row>
    <row r="76" spans="1:2" x14ac:dyDescent="0.25">
      <c r="A76" s="3" t="s">
        <v>64</v>
      </c>
      <c r="B76" s="2">
        <v>-10</v>
      </c>
    </row>
    <row r="77" spans="1:2" x14ac:dyDescent="0.25">
      <c r="A77" s="3" t="s">
        <v>65</v>
      </c>
      <c r="B77" s="2">
        <v>-9</v>
      </c>
    </row>
    <row r="78" spans="1:2" x14ac:dyDescent="0.25">
      <c r="A78" s="3" t="s">
        <v>66</v>
      </c>
      <c r="B78" s="2">
        <v>-7</v>
      </c>
    </row>
    <row r="79" spans="1:2" x14ac:dyDescent="0.25">
      <c r="A79" s="3" t="s">
        <v>67</v>
      </c>
      <c r="B79" s="2">
        <v>-7</v>
      </c>
    </row>
    <row r="80" spans="1:2" x14ac:dyDescent="0.25">
      <c r="A80" s="3" t="s">
        <v>68</v>
      </c>
      <c r="B80" s="2">
        <v>-9</v>
      </c>
    </row>
    <row r="81" spans="1:2" x14ac:dyDescent="0.25">
      <c r="A81" s="3" t="s">
        <v>69</v>
      </c>
      <c r="B81" s="2">
        <v>-8</v>
      </c>
    </row>
    <row r="82" spans="1:2" x14ac:dyDescent="0.25">
      <c r="A82" s="3" t="s">
        <v>70</v>
      </c>
      <c r="B82" s="2">
        <v>-5</v>
      </c>
    </row>
    <row r="83" spans="1:2" x14ac:dyDescent="0.25">
      <c r="A83" s="3" t="s">
        <v>71</v>
      </c>
      <c r="B83" s="2">
        <v>-5</v>
      </c>
    </row>
    <row r="84" spans="1:2" x14ac:dyDescent="0.25">
      <c r="A84" s="3" t="s">
        <v>116</v>
      </c>
      <c r="B84" s="2">
        <v>-4</v>
      </c>
    </row>
    <row r="85" spans="1:2" x14ac:dyDescent="0.25">
      <c r="A85" s="3" t="s">
        <v>72</v>
      </c>
      <c r="B85" s="2">
        <v>-5</v>
      </c>
    </row>
    <row r="86" spans="1:2" x14ac:dyDescent="0.25">
      <c r="A86" s="3" t="s">
        <v>73</v>
      </c>
      <c r="B86" s="2">
        <v>-15</v>
      </c>
    </row>
    <row r="87" spans="1:2" x14ac:dyDescent="0.25">
      <c r="A87" s="3" t="s">
        <v>74</v>
      </c>
      <c r="B87" s="2">
        <v>-15</v>
      </c>
    </row>
    <row r="88" spans="1:2" x14ac:dyDescent="0.25">
      <c r="A88" s="3" t="s">
        <v>75</v>
      </c>
      <c r="B88" s="2">
        <v>-10</v>
      </c>
    </row>
    <row r="89" spans="1:2" x14ac:dyDescent="0.25">
      <c r="A89" s="3" t="s">
        <v>76</v>
      </c>
      <c r="B89" s="2">
        <v>-12</v>
      </c>
    </row>
    <row r="90" spans="1:2" x14ac:dyDescent="0.25">
      <c r="A90" s="3" t="s">
        <v>77</v>
      </c>
      <c r="B90" s="2">
        <v>-10</v>
      </c>
    </row>
    <row r="91" spans="1:2" x14ac:dyDescent="0.25">
      <c r="A91" s="3" t="s">
        <v>78</v>
      </c>
      <c r="B91" s="2">
        <v>-7</v>
      </c>
    </row>
    <row r="92" spans="1:2" x14ac:dyDescent="0.25">
      <c r="A92" s="3" t="s">
        <v>79</v>
      </c>
      <c r="B92" s="2">
        <v>-10</v>
      </c>
    </row>
    <row r="93" spans="1:2" x14ac:dyDescent="0.25">
      <c r="A93" s="3" t="s">
        <v>80</v>
      </c>
      <c r="B93" s="2">
        <v>-10</v>
      </c>
    </row>
    <row r="94" spans="1:2" x14ac:dyDescent="0.25">
      <c r="A94" s="3" t="s">
        <v>81</v>
      </c>
      <c r="B94" s="2">
        <v>-5</v>
      </c>
    </row>
    <row r="95" spans="1:2" x14ac:dyDescent="0.25">
      <c r="A95" s="3" t="s">
        <v>82</v>
      </c>
      <c r="B95" s="2">
        <v>-7</v>
      </c>
    </row>
    <row r="96" spans="1:2" x14ac:dyDescent="0.25">
      <c r="A96" s="3" t="s">
        <v>83</v>
      </c>
      <c r="B96" s="2">
        <v>-7</v>
      </c>
    </row>
    <row r="97" spans="1:2" x14ac:dyDescent="0.25">
      <c r="A97" s="3" t="s">
        <v>84</v>
      </c>
      <c r="B97" s="2">
        <v>-7</v>
      </c>
    </row>
    <row r="98" spans="1:2" x14ac:dyDescent="0.25">
      <c r="A98" s="3" t="s">
        <v>85</v>
      </c>
      <c r="B98" s="2">
        <v>-7</v>
      </c>
    </row>
    <row r="99" spans="1:2" x14ac:dyDescent="0.25">
      <c r="A99" s="3" t="s">
        <v>86</v>
      </c>
      <c r="B99" s="2">
        <v>-9</v>
      </c>
    </row>
    <row r="100" spans="1:2" x14ac:dyDescent="0.25">
      <c r="A100" s="3" t="s">
        <v>87</v>
      </c>
      <c r="B100" s="2">
        <v>-5</v>
      </c>
    </row>
    <row r="101" spans="1:2" x14ac:dyDescent="0.25">
      <c r="A101" s="3" t="s">
        <v>88</v>
      </c>
      <c r="B101" s="2">
        <v>-5</v>
      </c>
    </row>
    <row r="102" spans="1:2" x14ac:dyDescent="0.25">
      <c r="A102" s="3" t="s">
        <v>103</v>
      </c>
      <c r="B102" s="2">
        <v>-2</v>
      </c>
    </row>
    <row r="103" spans="1:2" x14ac:dyDescent="0.25">
      <c r="A103" s="3" t="s">
        <v>89</v>
      </c>
      <c r="B103" s="2">
        <v>-5</v>
      </c>
    </row>
    <row r="104" spans="1:2" x14ac:dyDescent="0.25">
      <c r="A104" s="3" t="s">
        <v>90</v>
      </c>
      <c r="B104" s="2">
        <v>-6</v>
      </c>
    </row>
    <row r="105" spans="1:2" x14ac:dyDescent="0.25">
      <c r="A105" s="3" t="s">
        <v>107</v>
      </c>
      <c r="B105" s="2">
        <v>-4</v>
      </c>
    </row>
    <row r="106" spans="1:2" x14ac:dyDescent="0.25">
      <c r="A106" s="3" t="s">
        <v>109</v>
      </c>
      <c r="B106" s="2">
        <v>-2</v>
      </c>
    </row>
    <row r="107" spans="1:2" x14ac:dyDescent="0.25">
      <c r="A107" s="3" t="s">
        <v>91</v>
      </c>
      <c r="B107" s="2">
        <v>-5</v>
      </c>
    </row>
    <row r="108" spans="1:2" x14ac:dyDescent="0.25">
      <c r="A108" s="3" t="s">
        <v>92</v>
      </c>
      <c r="B108" s="2">
        <v>-7</v>
      </c>
    </row>
    <row r="109" spans="1:2" x14ac:dyDescent="0.25">
      <c r="A109" s="3" t="s">
        <v>93</v>
      </c>
      <c r="B109" s="2">
        <v>-8</v>
      </c>
    </row>
    <row r="110" spans="1:2" x14ac:dyDescent="0.25">
      <c r="A110" s="3" t="s">
        <v>94</v>
      </c>
      <c r="B110" s="2">
        <v>-15</v>
      </c>
    </row>
    <row r="111" spans="1:2" x14ac:dyDescent="0.25">
      <c r="A111" s="3" t="s">
        <v>95</v>
      </c>
      <c r="B111" s="2">
        <v>-10</v>
      </c>
    </row>
    <row r="112" spans="1:2" x14ac:dyDescent="0.25">
      <c r="A112" s="3" t="s">
        <v>96</v>
      </c>
      <c r="B112" s="2">
        <v>-15</v>
      </c>
    </row>
    <row r="113" spans="1:10" x14ac:dyDescent="0.25">
      <c r="A113" s="3" t="s">
        <v>97</v>
      </c>
      <c r="B113" s="2">
        <v>-7</v>
      </c>
    </row>
    <row r="114" spans="1:10" x14ac:dyDescent="0.25">
      <c r="A114" s="3" t="s">
        <v>98</v>
      </c>
      <c r="B114" s="2">
        <v>-5</v>
      </c>
    </row>
    <row r="115" spans="1:10" x14ac:dyDescent="0.25">
      <c r="A115" s="3" t="s">
        <v>99</v>
      </c>
      <c r="B115" s="2">
        <v>-5</v>
      </c>
    </row>
    <row r="116" spans="1:10" x14ac:dyDescent="0.25">
      <c r="A116" s="3" t="s">
        <v>100</v>
      </c>
      <c r="B116" s="2">
        <v>-5</v>
      </c>
    </row>
    <row r="117" spans="1:10" x14ac:dyDescent="0.25">
      <c r="A117" s="3" t="s">
        <v>101</v>
      </c>
      <c r="B117" s="2">
        <v>-7</v>
      </c>
    </row>
    <row r="119" spans="1:10" x14ac:dyDescent="0.25">
      <c r="A119" s="6" t="s">
        <v>149</v>
      </c>
    </row>
    <row r="120" spans="1:10" x14ac:dyDescent="0.25">
      <c r="A120" s="5" t="s">
        <v>121</v>
      </c>
      <c r="B120" s="9">
        <v>-2</v>
      </c>
      <c r="C120" s="9">
        <v>-4</v>
      </c>
      <c r="D120" s="9">
        <v>-5</v>
      </c>
      <c r="E120" s="9">
        <v>-6</v>
      </c>
      <c r="F120" s="9">
        <v>-7</v>
      </c>
      <c r="G120" s="9">
        <v>-8</v>
      </c>
      <c r="H120" s="9">
        <v>-10</v>
      </c>
      <c r="I120" s="9">
        <v>-12</v>
      </c>
      <c r="J120" s="9">
        <v>-15</v>
      </c>
    </row>
    <row r="121" spans="1:10" x14ac:dyDescent="0.25">
      <c r="A121" s="5" t="s">
        <v>148</v>
      </c>
      <c r="B121" s="10"/>
      <c r="C121" s="10">
        <v>-2</v>
      </c>
      <c r="D121" s="10">
        <v>-2</v>
      </c>
      <c r="E121" s="10"/>
      <c r="F121" s="10">
        <v>-5</v>
      </c>
      <c r="G121" s="10"/>
      <c r="H121" s="10"/>
      <c r="I121" s="10"/>
      <c r="J121" s="10"/>
    </row>
    <row r="122" spans="1:10" x14ac:dyDescent="0.25">
      <c r="A122" s="5" t="s">
        <v>122</v>
      </c>
      <c r="B122" s="10">
        <v>-2</v>
      </c>
      <c r="C122" s="10">
        <v>-2</v>
      </c>
      <c r="D122" s="10">
        <v>-4</v>
      </c>
      <c r="E122" s="10"/>
      <c r="F122" s="10">
        <v>-7</v>
      </c>
      <c r="G122" s="10"/>
      <c r="H122" s="10"/>
      <c r="I122" s="10"/>
      <c r="J122" s="10"/>
    </row>
    <row r="123" spans="1:10" x14ac:dyDescent="0.25">
      <c r="A123" s="5" t="s">
        <v>123</v>
      </c>
      <c r="B123" s="10">
        <v>-2</v>
      </c>
      <c r="C123" s="10">
        <v>-4</v>
      </c>
      <c r="D123" s="10">
        <v>-5</v>
      </c>
      <c r="E123" s="10">
        <v>-6</v>
      </c>
      <c r="F123" s="10">
        <v>-7</v>
      </c>
      <c r="G123" s="10">
        <v>-8</v>
      </c>
      <c r="H123" s="10">
        <v>-10</v>
      </c>
      <c r="I123" s="10">
        <v>-12</v>
      </c>
      <c r="J123" s="10">
        <v>-15</v>
      </c>
    </row>
    <row r="124" spans="1:10" x14ac:dyDescent="0.25">
      <c r="A124" s="5" t="s">
        <v>124</v>
      </c>
      <c r="B124" s="10">
        <v>-2</v>
      </c>
      <c r="C124" s="10">
        <v>-5</v>
      </c>
      <c r="D124" s="10">
        <v>-6</v>
      </c>
      <c r="E124" s="10">
        <v>-7</v>
      </c>
      <c r="F124" s="10">
        <v>-8</v>
      </c>
      <c r="G124" s="10">
        <v>-9</v>
      </c>
      <c r="H124" s="10">
        <v>-11</v>
      </c>
      <c r="I124" s="10">
        <v>-13</v>
      </c>
      <c r="J124" s="10">
        <v>-15</v>
      </c>
    </row>
    <row r="125" spans="1:10" x14ac:dyDescent="0.25">
      <c r="A125" s="5" t="s">
        <v>126</v>
      </c>
      <c r="B125" s="10">
        <v>-3</v>
      </c>
      <c r="C125" s="10">
        <v>-6</v>
      </c>
      <c r="D125" s="10">
        <v>-7</v>
      </c>
      <c r="E125" s="10">
        <v>-8</v>
      </c>
      <c r="F125" s="10">
        <v>-9</v>
      </c>
      <c r="G125" s="10">
        <v>-10</v>
      </c>
      <c r="H125" s="10">
        <v>-12</v>
      </c>
      <c r="I125" s="10">
        <v>-14</v>
      </c>
      <c r="J125" s="10">
        <v>-16</v>
      </c>
    </row>
    <row r="126" spans="1:10" x14ac:dyDescent="0.25">
      <c r="A126" s="5" t="s">
        <v>127</v>
      </c>
      <c r="B126" s="10">
        <v>-4</v>
      </c>
      <c r="C126" s="10"/>
      <c r="D126" s="10">
        <v>-7</v>
      </c>
      <c r="E126" s="10">
        <v>-9</v>
      </c>
      <c r="F126" s="10"/>
      <c r="G126" s="10">
        <v>-11</v>
      </c>
      <c r="H126" s="10">
        <v>-13</v>
      </c>
      <c r="I126" s="10">
        <v>-15</v>
      </c>
      <c r="J126" s="10">
        <v>-17</v>
      </c>
    </row>
    <row r="127" spans="1:10" x14ac:dyDescent="0.25">
      <c r="A127" s="5" t="s">
        <v>128</v>
      </c>
      <c r="B127" s="10">
        <v>-5</v>
      </c>
      <c r="C127" s="10"/>
      <c r="D127" s="10">
        <v>-8</v>
      </c>
      <c r="E127" s="10">
        <v>-10</v>
      </c>
      <c r="F127" s="10"/>
      <c r="G127" s="10">
        <v>-12</v>
      </c>
      <c r="H127" s="10">
        <v>-14</v>
      </c>
      <c r="I127" s="10">
        <v>-16</v>
      </c>
      <c r="J127" s="10">
        <v>-18</v>
      </c>
    </row>
    <row r="128" spans="1:10" x14ac:dyDescent="0.25">
      <c r="A128" s="5" t="s">
        <v>129</v>
      </c>
      <c r="B128" s="10">
        <v>-6</v>
      </c>
      <c r="C128" s="10"/>
      <c r="D128" s="10">
        <v>-8</v>
      </c>
      <c r="E128" s="10">
        <v>-11</v>
      </c>
      <c r="F128" s="10"/>
      <c r="G128" s="10">
        <v>-13</v>
      </c>
      <c r="H128" s="10">
        <v>-15</v>
      </c>
      <c r="I128" s="10">
        <v>-17</v>
      </c>
      <c r="J128" s="10">
        <v>-19</v>
      </c>
    </row>
    <row r="129" spans="1:10" x14ac:dyDescent="0.25">
      <c r="A129" s="5" t="s">
        <v>130</v>
      </c>
      <c r="B129" s="10"/>
      <c r="C129" s="10"/>
      <c r="D129" s="10">
        <v>-9</v>
      </c>
      <c r="E129" s="10">
        <v>-12</v>
      </c>
      <c r="F129" s="10"/>
      <c r="G129" s="10">
        <v>-14</v>
      </c>
      <c r="H129" s="10">
        <v>-16</v>
      </c>
      <c r="I129" s="10">
        <v>-18</v>
      </c>
      <c r="J129" s="10">
        <v>-20</v>
      </c>
    </row>
    <row r="130" spans="1:10" x14ac:dyDescent="0.25">
      <c r="A130" s="5" t="s">
        <v>131</v>
      </c>
      <c r="B130" s="10"/>
      <c r="C130" s="10"/>
      <c r="D130" s="10">
        <v>-9</v>
      </c>
      <c r="E130" s="10">
        <v>-13</v>
      </c>
      <c r="F130" s="10"/>
      <c r="G130" s="10">
        <v>-15</v>
      </c>
      <c r="H130" s="10">
        <v>-17</v>
      </c>
      <c r="I130" s="10">
        <v>-19</v>
      </c>
      <c r="J130" s="10">
        <v>-21</v>
      </c>
    </row>
    <row r="131" spans="1:10" x14ac:dyDescent="0.25">
      <c r="A131" s="5" t="s">
        <v>132</v>
      </c>
      <c r="B131" s="10"/>
      <c r="C131" s="10"/>
      <c r="D131" s="10">
        <v>-10</v>
      </c>
      <c r="E131" s="10">
        <v>-14</v>
      </c>
      <c r="F131" s="10"/>
      <c r="G131" s="10">
        <v>-16</v>
      </c>
      <c r="H131" s="10">
        <v>-18</v>
      </c>
      <c r="I131" s="10">
        <v>-20</v>
      </c>
      <c r="J131" s="10">
        <v>-22</v>
      </c>
    </row>
    <row r="132" spans="1:10" x14ac:dyDescent="0.25">
      <c r="A132" s="5" t="s">
        <v>133</v>
      </c>
      <c r="B132" s="10"/>
      <c r="C132" s="10"/>
      <c r="D132" s="10">
        <v>-10</v>
      </c>
      <c r="E132" s="10"/>
      <c r="F132" s="10"/>
      <c r="G132" s="10">
        <v>-17</v>
      </c>
      <c r="H132" s="10">
        <v>-19</v>
      </c>
      <c r="I132" s="10">
        <v>-21</v>
      </c>
      <c r="J132" s="10">
        <v>-23</v>
      </c>
    </row>
    <row r="133" spans="1:10" x14ac:dyDescent="0.25">
      <c r="A133" s="5" t="s">
        <v>134</v>
      </c>
      <c r="B133" s="10"/>
      <c r="C133" s="10"/>
      <c r="D133" s="10">
        <v>-11</v>
      </c>
      <c r="E133" s="10"/>
      <c r="F133" s="10"/>
      <c r="G133" s="10">
        <v>-18</v>
      </c>
      <c r="H133" s="10">
        <v>-20</v>
      </c>
      <c r="I133" s="10">
        <v>-22</v>
      </c>
      <c r="J133" s="10">
        <v>-24</v>
      </c>
    </row>
    <row r="134" spans="1:10" x14ac:dyDescent="0.25">
      <c r="A134" s="5" t="s">
        <v>135</v>
      </c>
      <c r="B134" s="10"/>
      <c r="C134" s="10"/>
      <c r="D134" s="10">
        <v>-11</v>
      </c>
      <c r="E134" s="10"/>
      <c r="F134" s="10"/>
      <c r="G134" s="10">
        <v>-19</v>
      </c>
      <c r="H134" s="10">
        <v>-21</v>
      </c>
      <c r="I134" s="10">
        <v>-23</v>
      </c>
      <c r="J134" s="10">
        <v>-25</v>
      </c>
    </row>
    <row r="135" spans="1:10" x14ac:dyDescent="0.25">
      <c r="A135" s="5" t="s">
        <v>136</v>
      </c>
      <c r="B135" s="10"/>
      <c r="C135" s="10"/>
      <c r="D135" s="10">
        <v>-12</v>
      </c>
      <c r="E135" s="10"/>
      <c r="F135" s="10"/>
      <c r="G135" s="10"/>
      <c r="H135" s="10">
        <v>-22</v>
      </c>
      <c r="I135" s="10">
        <v>-24</v>
      </c>
      <c r="J135" s="10">
        <v>-25</v>
      </c>
    </row>
    <row r="136" spans="1:10" x14ac:dyDescent="0.25">
      <c r="A136" s="5" t="s">
        <v>137</v>
      </c>
      <c r="B136" s="10"/>
      <c r="C136" s="10"/>
      <c r="D136" s="10">
        <v>-12</v>
      </c>
      <c r="E136" s="10"/>
      <c r="F136" s="10"/>
      <c r="G136" s="10"/>
      <c r="H136" s="10">
        <v>-23</v>
      </c>
      <c r="I136" s="10"/>
      <c r="J136" s="10"/>
    </row>
    <row r="137" spans="1:10" x14ac:dyDescent="0.25">
      <c r="A137" s="5" t="s">
        <v>138</v>
      </c>
      <c r="B137" s="10"/>
      <c r="C137" s="10"/>
      <c r="D137" s="10">
        <v>-12</v>
      </c>
      <c r="E137" s="10"/>
      <c r="F137" s="10"/>
      <c r="G137" s="10"/>
      <c r="H137" s="10">
        <v>-24</v>
      </c>
      <c r="I137" s="10"/>
      <c r="J137" s="10"/>
    </row>
    <row r="138" spans="1:10" x14ac:dyDescent="0.25">
      <c r="A138" s="5" t="s">
        <v>139</v>
      </c>
      <c r="B138" s="10"/>
      <c r="C138" s="10"/>
      <c r="D138" s="10">
        <v>-13</v>
      </c>
      <c r="E138" s="10"/>
      <c r="F138" s="10"/>
      <c r="G138" s="10"/>
      <c r="H138" s="10">
        <v>-25</v>
      </c>
      <c r="I138" s="10"/>
      <c r="J138" s="10"/>
    </row>
    <row r="139" spans="1:10" x14ac:dyDescent="0.25">
      <c r="A139" s="5" t="s">
        <v>140</v>
      </c>
      <c r="B139" s="10"/>
      <c r="C139" s="10"/>
      <c r="D139" s="10">
        <v>-14</v>
      </c>
      <c r="E139" s="10"/>
      <c r="F139" s="10"/>
      <c r="G139" s="10"/>
      <c r="H139" s="10">
        <v>-26</v>
      </c>
      <c r="I139" s="10"/>
      <c r="J139" s="10"/>
    </row>
    <row r="140" spans="1:10" x14ac:dyDescent="0.25">
      <c r="A140" s="5" t="s">
        <v>141</v>
      </c>
      <c r="B140" s="10"/>
      <c r="C140" s="10"/>
      <c r="D140" s="10">
        <v>-14</v>
      </c>
      <c r="E140" s="10"/>
      <c r="F140" s="10"/>
      <c r="G140" s="10"/>
      <c r="H140" s="10">
        <v>-27</v>
      </c>
      <c r="I140" s="10"/>
      <c r="J140" s="10"/>
    </row>
    <row r="141" spans="1:10" x14ac:dyDescent="0.25">
      <c r="A141" s="5" t="s">
        <v>142</v>
      </c>
      <c r="B141" s="10"/>
      <c r="C141" s="10"/>
      <c r="D141" s="10">
        <v>-15</v>
      </c>
      <c r="E141" s="10"/>
      <c r="F141" s="10"/>
      <c r="G141" s="10"/>
      <c r="H141" s="10">
        <v>-28</v>
      </c>
      <c r="I141" s="10"/>
      <c r="J141" s="10"/>
    </row>
    <row r="142" spans="1:10" x14ac:dyDescent="0.25">
      <c r="A142" s="5" t="s">
        <v>143</v>
      </c>
      <c r="B142" s="10"/>
      <c r="C142" s="10"/>
      <c r="D142" s="10">
        <v>-15</v>
      </c>
      <c r="E142" s="10"/>
      <c r="F142" s="10"/>
      <c r="G142" s="10"/>
      <c r="H142" s="10">
        <v>-29</v>
      </c>
      <c r="I142" s="10"/>
      <c r="J142" s="10"/>
    </row>
    <row r="143" spans="1:10" x14ac:dyDescent="0.25">
      <c r="A143" s="5" t="s">
        <v>144</v>
      </c>
      <c r="B143" s="10"/>
      <c r="C143" s="10"/>
      <c r="D143" s="10">
        <v>-16</v>
      </c>
      <c r="E143" s="10"/>
      <c r="F143" s="10"/>
      <c r="G143" s="10"/>
      <c r="H143" s="10">
        <v>-30</v>
      </c>
      <c r="I143" s="10"/>
      <c r="J143" s="10"/>
    </row>
    <row r="144" spans="1:10" x14ac:dyDescent="0.25">
      <c r="A144" s="5" t="s">
        <v>145</v>
      </c>
      <c r="B144" s="10"/>
      <c r="C144" s="10"/>
      <c r="D144" s="10">
        <v>-17</v>
      </c>
      <c r="E144" s="10"/>
      <c r="F144" s="10"/>
      <c r="G144" s="10"/>
      <c r="H144" s="10">
        <v>-30</v>
      </c>
      <c r="I144" s="10"/>
      <c r="J144" s="10"/>
    </row>
    <row r="145" spans="1:10" x14ac:dyDescent="0.25">
      <c r="A145" s="5" t="s">
        <v>146</v>
      </c>
      <c r="B145" s="10"/>
      <c r="C145" s="10"/>
      <c r="D145" s="10">
        <v>-18</v>
      </c>
      <c r="E145" s="10"/>
      <c r="F145" s="10"/>
      <c r="G145" s="10"/>
      <c r="H145" s="10">
        <v>-30</v>
      </c>
      <c r="I145" s="10"/>
      <c r="J145" s="10"/>
    </row>
    <row r="146" spans="1:10" x14ac:dyDescent="0.25">
      <c r="A146" s="5" t="s">
        <v>147</v>
      </c>
      <c r="B146" s="10"/>
      <c r="C146" s="10"/>
      <c r="D146" s="10">
        <v>-19</v>
      </c>
      <c r="E146" s="10"/>
      <c r="F146" s="10"/>
      <c r="G146" s="10"/>
      <c r="H146" s="10">
        <v>-30</v>
      </c>
      <c r="I146" s="10"/>
      <c r="J146" s="10"/>
    </row>
    <row r="147" spans="1:10" x14ac:dyDescent="0.25">
      <c r="A147" s="5" t="s">
        <v>125</v>
      </c>
      <c r="B147" s="10"/>
      <c r="C147" s="10"/>
      <c r="D147" s="10">
        <v>-20</v>
      </c>
      <c r="E147" s="10"/>
      <c r="F147" s="10"/>
      <c r="G147" s="10"/>
      <c r="H147" s="10">
        <v>-30</v>
      </c>
      <c r="I147" s="10"/>
      <c r="J147" s="10"/>
    </row>
    <row r="150" spans="1:10" x14ac:dyDescent="0.25">
      <c r="A150" s="7" t="s">
        <v>151</v>
      </c>
    </row>
    <row r="151" spans="1:10" x14ac:dyDescent="0.25">
      <c r="A151">
        <v>1</v>
      </c>
    </row>
    <row r="152" spans="1:10" x14ac:dyDescent="0.25">
      <c r="A152">
        <v>2</v>
      </c>
    </row>
    <row r="153" spans="1:10" x14ac:dyDescent="0.25">
      <c r="A153">
        <v>3</v>
      </c>
    </row>
    <row r="156" spans="1:10" x14ac:dyDescent="0.25">
      <c r="A156" t="s">
        <v>152</v>
      </c>
    </row>
    <row r="157" spans="1:10" x14ac:dyDescent="0.25">
      <c r="A157" t="s">
        <v>153</v>
      </c>
      <c r="B157" s="8">
        <v>3</v>
      </c>
    </row>
    <row r="158" spans="1:10" x14ac:dyDescent="0.25">
      <c r="A158" t="s">
        <v>154</v>
      </c>
      <c r="B158" s="8">
        <v>3</v>
      </c>
    </row>
    <row r="159" spans="1:10" x14ac:dyDescent="0.25">
      <c r="A159" t="s">
        <v>155</v>
      </c>
      <c r="B159" s="8">
        <v>2</v>
      </c>
    </row>
    <row r="160" spans="1:10" x14ac:dyDescent="0.25">
      <c r="A160" t="s">
        <v>156</v>
      </c>
      <c r="B160" s="8">
        <v>2</v>
      </c>
    </row>
    <row r="161" spans="1:2" x14ac:dyDescent="0.25">
      <c r="A161" t="s">
        <v>157</v>
      </c>
      <c r="B161" s="8">
        <v>2</v>
      </c>
    </row>
    <row r="162" spans="1:2" x14ac:dyDescent="0.25">
      <c r="A162" t="s">
        <v>158</v>
      </c>
      <c r="B162" s="8">
        <v>2</v>
      </c>
    </row>
    <row r="163" spans="1:2" x14ac:dyDescent="0.25">
      <c r="A163" t="s">
        <v>159</v>
      </c>
      <c r="B163" s="8">
        <v>2</v>
      </c>
    </row>
    <row r="164" spans="1:2" x14ac:dyDescent="0.25">
      <c r="A164" t="s">
        <v>160</v>
      </c>
      <c r="B164" s="8">
        <v>2</v>
      </c>
    </row>
    <row r="165" spans="1:2" x14ac:dyDescent="0.25">
      <c r="A165" t="s">
        <v>161</v>
      </c>
      <c r="B165" s="8">
        <v>2</v>
      </c>
    </row>
    <row r="166" spans="1:2" x14ac:dyDescent="0.25">
      <c r="A166" t="s">
        <v>162</v>
      </c>
      <c r="B166" s="8">
        <v>1</v>
      </c>
    </row>
    <row r="167" spans="1:2" x14ac:dyDescent="0.25">
      <c r="A167" t="s">
        <v>163</v>
      </c>
      <c r="B167" s="8">
        <v>0.5</v>
      </c>
    </row>
    <row r="169" spans="1:2" x14ac:dyDescent="0.25">
      <c r="A169" t="s">
        <v>164</v>
      </c>
      <c r="B169" s="8">
        <v>3</v>
      </c>
    </row>
    <row r="170" spans="1:2" x14ac:dyDescent="0.25">
      <c r="A170" t="s">
        <v>165</v>
      </c>
      <c r="B170" s="8">
        <v>0.5</v>
      </c>
    </row>
    <row r="171" spans="1:2" x14ac:dyDescent="0.25">
      <c r="A171" t="s">
        <v>166</v>
      </c>
      <c r="B171" s="8">
        <v>1.5</v>
      </c>
    </row>
    <row r="172" spans="1:2" x14ac:dyDescent="0.25">
      <c r="A172" t="s">
        <v>167</v>
      </c>
      <c r="B172" s="8">
        <v>0.5</v>
      </c>
    </row>
    <row r="173" spans="1:2" x14ac:dyDescent="0.25">
      <c r="A173" t="s">
        <v>169</v>
      </c>
      <c r="B173" s="8">
        <v>3</v>
      </c>
    </row>
    <row r="174" spans="1:2" x14ac:dyDescent="0.25">
      <c r="A174" t="s">
        <v>168</v>
      </c>
      <c r="B174" s="8">
        <v>0.5</v>
      </c>
    </row>
    <row r="175" spans="1:2" x14ac:dyDescent="0.25">
      <c r="A175" t="s">
        <v>170</v>
      </c>
      <c r="B175" s="8">
        <v>3</v>
      </c>
    </row>
    <row r="176" spans="1:2" x14ac:dyDescent="0.25">
      <c r="A176" t="s">
        <v>171</v>
      </c>
      <c r="B176" s="8">
        <v>0.5</v>
      </c>
    </row>
    <row r="178" spans="1:6" x14ac:dyDescent="0.25">
      <c r="A178" t="s">
        <v>174</v>
      </c>
      <c r="B178" s="8">
        <v>1</v>
      </c>
    </row>
    <row r="179" spans="1:6" x14ac:dyDescent="0.25">
      <c r="A179" t="s">
        <v>175</v>
      </c>
      <c r="B179" s="8">
        <v>0.5</v>
      </c>
    </row>
    <row r="180" spans="1:6" x14ac:dyDescent="0.25">
      <c r="A180" t="s">
        <v>172</v>
      </c>
      <c r="B180" s="8">
        <v>1.5</v>
      </c>
    </row>
    <row r="181" spans="1:6" x14ac:dyDescent="0.25">
      <c r="A181" t="s">
        <v>173</v>
      </c>
      <c r="B181" s="8">
        <v>0.5</v>
      </c>
    </row>
    <row r="184" spans="1:6" x14ac:dyDescent="0.25">
      <c r="A184" s="2" t="s">
        <v>181</v>
      </c>
      <c r="B184" s="2" t="s">
        <v>182</v>
      </c>
      <c r="C184" s="2" t="s">
        <v>183</v>
      </c>
      <c r="D184" s="2" t="s">
        <v>184</v>
      </c>
      <c r="E184" s="2" t="s">
        <v>186</v>
      </c>
      <c r="F184" s="2" t="s">
        <v>185</v>
      </c>
    </row>
    <row r="185" spans="1:6" x14ac:dyDescent="0.25">
      <c r="A185" s="2" t="s">
        <v>179</v>
      </c>
      <c r="B185" s="2">
        <v>3</v>
      </c>
      <c r="C185" s="2">
        <v>3</v>
      </c>
      <c r="D185" s="2">
        <v>1.5</v>
      </c>
      <c r="E185" t="str">
        <f>_xlfn.CONCAT(A185,B185,C185,D185)</f>
        <v>IP1331.5</v>
      </c>
      <c r="F185" s="2">
        <v>2.56</v>
      </c>
    </row>
    <row r="186" spans="1:6" x14ac:dyDescent="0.25">
      <c r="A186" s="2" t="s">
        <v>179</v>
      </c>
      <c r="B186" s="2">
        <v>3</v>
      </c>
      <c r="C186" s="2">
        <v>3</v>
      </c>
      <c r="D186" s="2">
        <v>1</v>
      </c>
      <c r="E186" t="str">
        <f t="shared" ref="E186:E220" si="0">_xlfn.CONCAT(A186,B186,C186,D186)</f>
        <v>IP1331</v>
      </c>
      <c r="F186" s="2">
        <v>2.42</v>
      </c>
    </row>
    <row r="187" spans="1:6" x14ac:dyDescent="0.25">
      <c r="A187" s="2" t="s">
        <v>179</v>
      </c>
      <c r="B187" s="2">
        <v>3</v>
      </c>
      <c r="C187" s="2">
        <v>3</v>
      </c>
      <c r="D187" s="2">
        <v>0.5</v>
      </c>
      <c r="E187" t="str">
        <f t="shared" si="0"/>
        <v>IP1330.5</v>
      </c>
      <c r="F187" s="2">
        <v>2.27</v>
      </c>
    </row>
    <row r="188" spans="1:6" x14ac:dyDescent="0.25">
      <c r="A188" s="2" t="s">
        <v>179</v>
      </c>
      <c r="B188" s="2">
        <v>3</v>
      </c>
      <c r="C188" s="2">
        <v>1.5</v>
      </c>
      <c r="D188" s="2">
        <v>1.5</v>
      </c>
      <c r="E188" t="str">
        <f t="shared" si="0"/>
        <v>IP131.51.5</v>
      </c>
      <c r="F188" s="2">
        <v>2.1800000000000002</v>
      </c>
    </row>
    <row r="189" spans="1:6" x14ac:dyDescent="0.25">
      <c r="A189" s="2" t="s">
        <v>179</v>
      </c>
      <c r="B189" s="2">
        <v>3</v>
      </c>
      <c r="C189" s="2">
        <v>1.5</v>
      </c>
      <c r="D189" s="2">
        <v>1</v>
      </c>
      <c r="E189" t="str">
        <f t="shared" si="0"/>
        <v>IP131.51</v>
      </c>
      <c r="F189" s="2">
        <v>2.02</v>
      </c>
    </row>
    <row r="190" spans="1:6" x14ac:dyDescent="0.25">
      <c r="A190" s="2" t="s">
        <v>179</v>
      </c>
      <c r="B190" s="2">
        <v>3</v>
      </c>
      <c r="C190" s="2">
        <v>1.5</v>
      </c>
      <c r="D190" s="2">
        <v>0.5</v>
      </c>
      <c r="E190" t="str">
        <f t="shared" si="0"/>
        <v>IP131.50.5</v>
      </c>
      <c r="F190" s="2">
        <v>1.86</v>
      </c>
    </row>
    <row r="191" spans="1:6" x14ac:dyDescent="0.25">
      <c r="A191" s="2" t="s">
        <v>179</v>
      </c>
      <c r="B191" s="2">
        <v>3</v>
      </c>
      <c r="C191" s="2">
        <v>0.5</v>
      </c>
      <c r="D191" s="2">
        <v>1.5</v>
      </c>
      <c r="E191" t="str">
        <f t="shared" si="0"/>
        <v>IP130.51.5</v>
      </c>
      <c r="F191" s="2">
        <v>1.84</v>
      </c>
    </row>
    <row r="192" spans="1:6" x14ac:dyDescent="0.25">
      <c r="A192" s="2" t="s">
        <v>179</v>
      </c>
      <c r="B192" s="2">
        <v>3</v>
      </c>
      <c r="C192" s="2">
        <v>0.5</v>
      </c>
      <c r="D192" s="2">
        <v>1</v>
      </c>
      <c r="E192" t="str">
        <f t="shared" si="0"/>
        <v>IP130.51</v>
      </c>
      <c r="F192" s="2">
        <v>1.69</v>
      </c>
    </row>
    <row r="193" spans="1:6" x14ac:dyDescent="0.25">
      <c r="A193" s="2" t="s">
        <v>179</v>
      </c>
      <c r="B193" s="2">
        <v>3</v>
      </c>
      <c r="C193" s="2">
        <v>0.5</v>
      </c>
      <c r="D193" s="2">
        <v>0.5</v>
      </c>
      <c r="E193" t="str">
        <f t="shared" si="0"/>
        <v>IP130.50.5</v>
      </c>
      <c r="F193" s="2">
        <v>1.54</v>
      </c>
    </row>
    <row r="194" spans="1:6" x14ac:dyDescent="0.25">
      <c r="A194" s="2" t="s">
        <v>179</v>
      </c>
      <c r="B194" s="2">
        <v>2</v>
      </c>
      <c r="C194" s="2">
        <v>3</v>
      </c>
      <c r="D194" s="2">
        <v>1.5</v>
      </c>
      <c r="E194" t="str">
        <f t="shared" si="0"/>
        <v>IP1231.5</v>
      </c>
      <c r="F194" s="2">
        <v>2.3199999999999998</v>
      </c>
    </row>
    <row r="195" spans="1:6" x14ac:dyDescent="0.25">
      <c r="A195" s="2" t="s">
        <v>179</v>
      </c>
      <c r="B195" s="2">
        <v>2</v>
      </c>
      <c r="C195" s="2">
        <v>3</v>
      </c>
      <c r="D195" s="2">
        <v>1</v>
      </c>
      <c r="E195" t="str">
        <f t="shared" si="0"/>
        <v>IP1231</v>
      </c>
      <c r="F195" s="2">
        <v>2.1800000000000002</v>
      </c>
    </row>
    <row r="196" spans="1:6" x14ac:dyDescent="0.25">
      <c r="A196" s="2" t="s">
        <v>179</v>
      </c>
      <c r="B196" s="2">
        <v>2</v>
      </c>
      <c r="C196" s="2">
        <v>3</v>
      </c>
      <c r="D196" s="2">
        <v>0.5</v>
      </c>
      <c r="E196" t="str">
        <f t="shared" si="0"/>
        <v>IP1230.5</v>
      </c>
      <c r="F196" s="2">
        <v>2.0299999999999998</v>
      </c>
    </row>
    <row r="197" spans="1:6" x14ac:dyDescent="0.25">
      <c r="A197" s="2" t="s">
        <v>179</v>
      </c>
      <c r="B197" s="2">
        <v>2</v>
      </c>
      <c r="C197" s="2">
        <v>1.5</v>
      </c>
      <c r="D197" s="2">
        <v>1.5</v>
      </c>
      <c r="E197" t="str">
        <f t="shared" si="0"/>
        <v>IP121.51.5</v>
      </c>
      <c r="F197" s="2">
        <v>1.87</v>
      </c>
    </row>
    <row r="198" spans="1:6" x14ac:dyDescent="0.25">
      <c r="A198" s="2" t="s">
        <v>179</v>
      </c>
      <c r="B198" s="2">
        <v>2</v>
      </c>
      <c r="C198" s="2">
        <v>1.5</v>
      </c>
      <c r="D198" s="2">
        <v>1</v>
      </c>
      <c r="E198" t="str">
        <f t="shared" si="0"/>
        <v>IP121.51</v>
      </c>
      <c r="F198" s="2">
        <v>1.71</v>
      </c>
    </row>
    <row r="199" spans="1:6" x14ac:dyDescent="0.25">
      <c r="A199" s="2" t="s">
        <v>179</v>
      </c>
      <c r="B199" s="2">
        <v>2</v>
      </c>
      <c r="C199" s="2">
        <v>1.5</v>
      </c>
      <c r="D199" s="2">
        <v>0.5</v>
      </c>
      <c r="E199" t="str">
        <f t="shared" si="0"/>
        <v>IP121.50.5</v>
      </c>
      <c r="F199" s="2">
        <v>1.58</v>
      </c>
    </row>
    <row r="200" spans="1:6" x14ac:dyDescent="0.25">
      <c r="A200" s="2" t="s">
        <v>179</v>
      </c>
      <c r="B200" s="2">
        <v>2</v>
      </c>
      <c r="C200" s="2">
        <v>0.5</v>
      </c>
      <c r="D200" s="2">
        <v>1.5</v>
      </c>
      <c r="E200" t="str">
        <f t="shared" si="0"/>
        <v>IP120.51.5</v>
      </c>
      <c r="F200" s="2">
        <v>1.56</v>
      </c>
    </row>
    <row r="201" spans="1:6" x14ac:dyDescent="0.25">
      <c r="A201" s="2" t="s">
        <v>179</v>
      </c>
      <c r="B201" s="2">
        <v>2</v>
      </c>
      <c r="C201" s="2">
        <v>0.5</v>
      </c>
      <c r="D201" s="2">
        <v>1</v>
      </c>
      <c r="E201" t="str">
        <f t="shared" si="0"/>
        <v>IP120.51</v>
      </c>
      <c r="F201" s="2">
        <v>1.41</v>
      </c>
    </row>
    <row r="202" spans="1:6" x14ac:dyDescent="0.25">
      <c r="A202" s="2" t="s">
        <v>179</v>
      </c>
      <c r="B202" s="2">
        <v>2</v>
      </c>
      <c r="C202" s="2">
        <v>0.5</v>
      </c>
      <c r="D202" s="2">
        <v>0.5</v>
      </c>
      <c r="E202" t="str">
        <f t="shared" si="0"/>
        <v>IP120.50.5</v>
      </c>
      <c r="F202" s="2">
        <v>1.26</v>
      </c>
    </row>
    <row r="203" spans="1:6" x14ac:dyDescent="0.25">
      <c r="A203" s="2" t="s">
        <v>179</v>
      </c>
      <c r="B203" s="2">
        <v>1</v>
      </c>
      <c r="C203" s="2">
        <v>3</v>
      </c>
      <c r="D203" s="2">
        <v>1.5</v>
      </c>
      <c r="E203" t="str">
        <f t="shared" si="0"/>
        <v>IP1131.5</v>
      </c>
      <c r="F203" s="2">
        <v>2.02</v>
      </c>
    </row>
    <row r="204" spans="1:6" x14ac:dyDescent="0.25">
      <c r="A204" s="2" t="s">
        <v>179</v>
      </c>
      <c r="B204" s="2">
        <v>1</v>
      </c>
      <c r="C204" s="2">
        <v>3</v>
      </c>
      <c r="D204" s="2">
        <v>1</v>
      </c>
      <c r="E204" t="str">
        <f t="shared" si="0"/>
        <v>IP1131</v>
      </c>
      <c r="F204" s="2">
        <v>1.95</v>
      </c>
    </row>
    <row r="205" spans="1:6" x14ac:dyDescent="0.25">
      <c r="A205" s="2" t="s">
        <v>179</v>
      </c>
      <c r="B205" s="2">
        <v>1</v>
      </c>
      <c r="C205" s="2">
        <v>3</v>
      </c>
      <c r="D205" s="2">
        <v>0.5</v>
      </c>
      <c r="E205" t="str">
        <f t="shared" si="0"/>
        <v>IP1130.5</v>
      </c>
      <c r="F205" s="2">
        <v>1.8</v>
      </c>
    </row>
    <row r="206" spans="1:6" x14ac:dyDescent="0.25">
      <c r="A206" s="2" t="s">
        <v>179</v>
      </c>
      <c r="B206" s="2">
        <v>1</v>
      </c>
      <c r="C206" s="2">
        <v>1.5</v>
      </c>
      <c r="D206" s="2">
        <v>1.5</v>
      </c>
      <c r="E206" t="str">
        <f t="shared" si="0"/>
        <v>IP111.51.5</v>
      </c>
      <c r="F206" s="2">
        <v>1.65</v>
      </c>
    </row>
    <row r="207" spans="1:6" x14ac:dyDescent="0.25">
      <c r="A207" s="2" t="s">
        <v>179</v>
      </c>
      <c r="B207" s="2">
        <v>1</v>
      </c>
      <c r="C207" s="2">
        <v>1.5</v>
      </c>
      <c r="D207" s="2">
        <v>1</v>
      </c>
      <c r="E207" t="str">
        <f t="shared" si="0"/>
        <v>IP111.51</v>
      </c>
      <c r="F207" s="2">
        <v>1.48</v>
      </c>
    </row>
    <row r="208" spans="1:6" x14ac:dyDescent="0.25">
      <c r="A208" s="2" t="s">
        <v>179</v>
      </c>
      <c r="B208" s="2">
        <v>1</v>
      </c>
      <c r="C208" s="2">
        <v>1.5</v>
      </c>
      <c r="D208" s="2">
        <v>0.5</v>
      </c>
      <c r="E208" t="str">
        <f t="shared" si="0"/>
        <v>IP111.50.5</v>
      </c>
      <c r="F208" s="2">
        <v>1.33</v>
      </c>
    </row>
    <row r="209" spans="1:6" x14ac:dyDescent="0.25">
      <c r="A209" s="2" t="s">
        <v>179</v>
      </c>
      <c r="B209" s="2">
        <v>1</v>
      </c>
      <c r="C209" s="2">
        <v>0.5</v>
      </c>
      <c r="D209" s="2">
        <v>1.5</v>
      </c>
      <c r="E209" t="str">
        <f t="shared" si="0"/>
        <v>IP110.51.5</v>
      </c>
      <c r="F209" s="2">
        <v>1.31</v>
      </c>
    </row>
    <row r="210" spans="1:6" x14ac:dyDescent="0.25">
      <c r="A210" s="2" t="s">
        <v>179</v>
      </c>
      <c r="B210" s="2">
        <v>1</v>
      </c>
      <c r="C210" s="2">
        <v>0.5</v>
      </c>
      <c r="D210" s="2">
        <v>1</v>
      </c>
      <c r="E210" t="str">
        <f t="shared" si="0"/>
        <v>IP110.51</v>
      </c>
      <c r="F210" s="2">
        <v>1.1599999999999999</v>
      </c>
    </row>
    <row r="211" spans="1:6" x14ac:dyDescent="0.25">
      <c r="A211" s="2" t="s">
        <v>179</v>
      </c>
      <c r="B211" s="2">
        <v>1</v>
      </c>
      <c r="C211" s="2">
        <v>0.5</v>
      </c>
      <c r="D211" s="2">
        <v>0.5</v>
      </c>
      <c r="E211" t="str">
        <f t="shared" si="0"/>
        <v>IP110.50.5</v>
      </c>
      <c r="F211" s="2">
        <v>1.01</v>
      </c>
    </row>
    <row r="212" spans="1:6" x14ac:dyDescent="0.25">
      <c r="A212" s="2" t="s">
        <v>179</v>
      </c>
      <c r="B212" s="2">
        <v>0.5</v>
      </c>
      <c r="C212" s="2">
        <v>3</v>
      </c>
      <c r="D212" s="2">
        <v>1.5</v>
      </c>
      <c r="E212" t="str">
        <f t="shared" si="0"/>
        <v>IP10.531.5</v>
      </c>
      <c r="F212" s="2">
        <v>1.96</v>
      </c>
    </row>
    <row r="213" spans="1:6" x14ac:dyDescent="0.25">
      <c r="A213" s="2" t="s">
        <v>179</v>
      </c>
      <c r="B213" s="2">
        <v>0.5</v>
      </c>
      <c r="C213" s="2">
        <v>3</v>
      </c>
      <c r="D213" s="2">
        <v>1</v>
      </c>
      <c r="E213" t="str">
        <f t="shared" si="0"/>
        <v>IP10.531</v>
      </c>
      <c r="F213" s="2">
        <v>1.81</v>
      </c>
    </row>
    <row r="214" spans="1:6" x14ac:dyDescent="0.25">
      <c r="A214" s="2" t="s">
        <v>179</v>
      </c>
      <c r="B214" s="2">
        <v>0.5</v>
      </c>
      <c r="C214" s="2">
        <v>3</v>
      </c>
      <c r="D214" s="2">
        <v>0.5</v>
      </c>
      <c r="E214" t="str">
        <f t="shared" si="0"/>
        <v>IP10.530.5</v>
      </c>
      <c r="F214" s="2">
        <v>1.66</v>
      </c>
    </row>
    <row r="215" spans="1:6" x14ac:dyDescent="0.25">
      <c r="A215" s="2" t="s">
        <v>179</v>
      </c>
      <c r="B215" s="2">
        <v>0.5</v>
      </c>
      <c r="C215" s="2">
        <v>1.5</v>
      </c>
      <c r="D215" s="2">
        <v>1.5</v>
      </c>
      <c r="E215" t="str">
        <f t="shared" si="0"/>
        <v>IP10.51.51.5</v>
      </c>
      <c r="F215" s="2">
        <v>1.51</v>
      </c>
    </row>
    <row r="216" spans="1:6" x14ac:dyDescent="0.25">
      <c r="A216" s="2" t="s">
        <v>179</v>
      </c>
      <c r="B216" s="2">
        <v>0.5</v>
      </c>
      <c r="C216" s="2">
        <v>1.5</v>
      </c>
      <c r="D216" s="2">
        <v>1</v>
      </c>
      <c r="E216" t="str">
        <f t="shared" si="0"/>
        <v>IP10.51.51</v>
      </c>
      <c r="F216" s="2">
        <v>1.36</v>
      </c>
    </row>
    <row r="217" spans="1:6" x14ac:dyDescent="0.25">
      <c r="A217" s="2" t="s">
        <v>179</v>
      </c>
      <c r="B217" s="2">
        <v>0.5</v>
      </c>
      <c r="C217" s="2">
        <v>1.5</v>
      </c>
      <c r="D217" s="2">
        <v>0.5</v>
      </c>
      <c r="E217" t="str">
        <f t="shared" si="0"/>
        <v>IP10.51.50.5</v>
      </c>
      <c r="F217" s="2">
        <v>1.21</v>
      </c>
    </row>
    <row r="218" spans="1:6" x14ac:dyDescent="0.25">
      <c r="A218" s="2" t="s">
        <v>179</v>
      </c>
      <c r="B218" s="2">
        <v>0.5</v>
      </c>
      <c r="C218" s="2">
        <v>0.5</v>
      </c>
      <c r="D218" s="2">
        <v>1.5</v>
      </c>
      <c r="E218" t="str">
        <f t="shared" si="0"/>
        <v>IP10.50.51.5</v>
      </c>
      <c r="F218" s="2">
        <v>1.19</v>
      </c>
    </row>
    <row r="219" spans="1:6" x14ac:dyDescent="0.25">
      <c r="A219" s="2" t="s">
        <v>179</v>
      </c>
      <c r="B219" s="2">
        <v>0.5</v>
      </c>
      <c r="C219" s="2">
        <v>0.5</v>
      </c>
      <c r="D219" s="2">
        <v>1</v>
      </c>
      <c r="E219" t="str">
        <f t="shared" si="0"/>
        <v>IP10.50.51</v>
      </c>
      <c r="F219" s="2">
        <v>1.05</v>
      </c>
    </row>
    <row r="220" spans="1:6" x14ac:dyDescent="0.25">
      <c r="A220" s="2" t="s">
        <v>179</v>
      </c>
      <c r="B220" s="2">
        <v>0.5</v>
      </c>
      <c r="C220" s="2">
        <v>0.5</v>
      </c>
      <c r="D220" s="2">
        <v>0.5</v>
      </c>
      <c r="E220" t="str">
        <f t="shared" si="0"/>
        <v>IP10.50.50.5</v>
      </c>
      <c r="F220" s="2">
        <v>0.91</v>
      </c>
    </row>
    <row r="221" spans="1:6" x14ac:dyDescent="0.25">
      <c r="A221" s="2" t="s">
        <v>180</v>
      </c>
      <c r="B221" s="2">
        <v>3</v>
      </c>
      <c r="C221" s="2">
        <v>3</v>
      </c>
      <c r="D221" s="2">
        <v>1.5</v>
      </c>
      <c r="E221" t="str">
        <f>_xlfn.CONCAT(A221,B221,C221,D221)</f>
        <v>IP2331.5</v>
      </c>
      <c r="F221" s="2">
        <v>2.3199999999999998</v>
      </c>
    </row>
    <row r="222" spans="1:6" x14ac:dyDescent="0.25">
      <c r="A222" s="2" t="s">
        <v>180</v>
      </c>
      <c r="B222" s="2">
        <v>3</v>
      </c>
      <c r="C222" s="2">
        <v>3</v>
      </c>
      <c r="D222" s="2">
        <v>1</v>
      </c>
      <c r="E222" t="str">
        <f t="shared" ref="E222:E256" si="1">_xlfn.CONCAT(A222,B222,C222,D222)</f>
        <v>IP2331</v>
      </c>
      <c r="F222" s="2">
        <v>2.2599999999999998</v>
      </c>
    </row>
    <row r="223" spans="1:6" x14ac:dyDescent="0.25">
      <c r="A223" s="2" t="s">
        <v>180</v>
      </c>
      <c r="B223" s="2">
        <v>3</v>
      </c>
      <c r="C223" s="2">
        <v>3</v>
      </c>
      <c r="D223" s="2">
        <v>0.5</v>
      </c>
      <c r="E223" t="str">
        <f t="shared" si="1"/>
        <v>IP2330.5</v>
      </c>
      <c r="F223" s="2">
        <v>2.17</v>
      </c>
    </row>
    <row r="224" spans="1:6" x14ac:dyDescent="0.25">
      <c r="A224" s="2" t="s">
        <v>180</v>
      </c>
      <c r="B224" s="2">
        <v>3</v>
      </c>
      <c r="C224" s="2">
        <v>1.5</v>
      </c>
      <c r="D224" s="2">
        <v>1.5</v>
      </c>
      <c r="E224" t="str">
        <f t="shared" si="1"/>
        <v>IP231.51.5</v>
      </c>
      <c r="F224" s="2">
        <v>2.11</v>
      </c>
    </row>
    <row r="225" spans="1:6" x14ac:dyDescent="0.25">
      <c r="A225" s="2" t="s">
        <v>180</v>
      </c>
      <c r="B225" s="2">
        <v>3</v>
      </c>
      <c r="C225" s="2">
        <v>1.5</v>
      </c>
      <c r="D225" s="2">
        <v>1</v>
      </c>
      <c r="E225" t="str">
        <f t="shared" si="1"/>
        <v>IP231.51</v>
      </c>
      <c r="F225" s="2">
        <v>2.02</v>
      </c>
    </row>
    <row r="226" spans="1:6" x14ac:dyDescent="0.25">
      <c r="A226" s="2" t="s">
        <v>180</v>
      </c>
      <c r="B226" s="2">
        <v>3</v>
      </c>
      <c r="C226" s="2">
        <v>1.5</v>
      </c>
      <c r="D226" s="2">
        <v>0.5</v>
      </c>
      <c r="E226" t="str">
        <f t="shared" si="1"/>
        <v>IP231.50.5</v>
      </c>
      <c r="F226" s="2">
        <v>1.93</v>
      </c>
    </row>
    <row r="227" spans="1:6" x14ac:dyDescent="0.25">
      <c r="A227" s="2" t="s">
        <v>180</v>
      </c>
      <c r="B227" s="2">
        <v>3</v>
      </c>
      <c r="C227" s="2">
        <v>0.5</v>
      </c>
      <c r="D227" s="2">
        <v>1.5</v>
      </c>
      <c r="E227" t="str">
        <f t="shared" si="1"/>
        <v>IP230.51.5</v>
      </c>
      <c r="F227" s="2">
        <v>1.91</v>
      </c>
    </row>
    <row r="228" spans="1:6" x14ac:dyDescent="0.25">
      <c r="A228" s="2" t="s">
        <v>180</v>
      </c>
      <c r="B228" s="2">
        <v>3</v>
      </c>
      <c r="C228" s="2">
        <v>0.5</v>
      </c>
      <c r="D228" s="2">
        <v>1</v>
      </c>
      <c r="E228" t="str">
        <f t="shared" si="1"/>
        <v>IP230.51</v>
      </c>
      <c r="F228" s="2">
        <v>1.82</v>
      </c>
    </row>
    <row r="229" spans="1:6" x14ac:dyDescent="0.25">
      <c r="A229" s="2" t="s">
        <v>180</v>
      </c>
      <c r="B229" s="2">
        <v>3</v>
      </c>
      <c r="C229" s="2">
        <v>0.5</v>
      </c>
      <c r="D229" s="2">
        <v>0.5</v>
      </c>
      <c r="E229" t="str">
        <f t="shared" si="1"/>
        <v>IP230.50.5</v>
      </c>
      <c r="F229" s="2">
        <v>1.73</v>
      </c>
    </row>
    <row r="230" spans="1:6" x14ac:dyDescent="0.25">
      <c r="A230" s="2" t="s">
        <v>180</v>
      </c>
      <c r="B230" s="2">
        <v>2</v>
      </c>
      <c r="C230" s="2">
        <v>3</v>
      </c>
      <c r="D230" s="2">
        <v>1.5</v>
      </c>
      <c r="E230" t="str">
        <f t="shared" si="1"/>
        <v>IP2231.5</v>
      </c>
      <c r="F230" s="2">
        <v>1.95</v>
      </c>
    </row>
    <row r="231" spans="1:6" x14ac:dyDescent="0.25">
      <c r="A231" s="2" t="s">
        <v>180</v>
      </c>
      <c r="B231" s="2">
        <v>2</v>
      </c>
      <c r="C231" s="2">
        <v>3</v>
      </c>
      <c r="D231" s="2">
        <v>1</v>
      </c>
      <c r="E231" t="str">
        <f t="shared" si="1"/>
        <v>IP2231</v>
      </c>
      <c r="F231" s="2">
        <v>1.97</v>
      </c>
    </row>
    <row r="232" spans="1:6" x14ac:dyDescent="0.25">
      <c r="A232" s="2" t="s">
        <v>180</v>
      </c>
      <c r="B232" s="2">
        <v>2</v>
      </c>
      <c r="C232" s="2">
        <v>3</v>
      </c>
      <c r="D232" s="2">
        <v>0.5</v>
      </c>
      <c r="E232" t="str">
        <f t="shared" si="1"/>
        <v>IP2230.5</v>
      </c>
      <c r="F232" s="2">
        <v>1.78</v>
      </c>
    </row>
    <row r="233" spans="1:6" x14ac:dyDescent="0.25">
      <c r="A233" s="2" t="s">
        <v>180</v>
      </c>
      <c r="B233" s="2">
        <v>2</v>
      </c>
      <c r="C233" s="2">
        <v>1.5</v>
      </c>
      <c r="D233" s="2">
        <v>1.5</v>
      </c>
      <c r="E233" t="str">
        <f t="shared" si="1"/>
        <v>IP221.51.5</v>
      </c>
      <c r="F233" s="2">
        <v>1.71</v>
      </c>
    </row>
    <row r="234" spans="1:6" x14ac:dyDescent="0.25">
      <c r="A234" s="2" t="s">
        <v>180</v>
      </c>
      <c r="B234" s="2">
        <v>2</v>
      </c>
      <c r="C234" s="2">
        <v>1.5</v>
      </c>
      <c r="D234" s="2">
        <v>1</v>
      </c>
      <c r="E234" t="str">
        <f t="shared" si="1"/>
        <v>IP221.51</v>
      </c>
      <c r="F234" s="2">
        <v>1.65</v>
      </c>
    </row>
    <row r="235" spans="1:6" x14ac:dyDescent="0.25">
      <c r="A235" s="2" t="s">
        <v>180</v>
      </c>
      <c r="B235" s="2">
        <v>2</v>
      </c>
      <c r="C235" s="2">
        <v>1.5</v>
      </c>
      <c r="D235" s="2">
        <v>0.5</v>
      </c>
      <c r="E235" t="str">
        <f t="shared" si="1"/>
        <v>IP221.50.5</v>
      </c>
      <c r="F235" s="2">
        <v>1.57</v>
      </c>
    </row>
    <row r="236" spans="1:6" x14ac:dyDescent="0.25">
      <c r="A236" s="2" t="s">
        <v>180</v>
      </c>
      <c r="B236" s="2">
        <v>2</v>
      </c>
      <c r="C236" s="2">
        <v>0.5</v>
      </c>
      <c r="D236" s="2">
        <v>1.5</v>
      </c>
      <c r="E236" t="str">
        <f t="shared" si="1"/>
        <v>IP220.51.5</v>
      </c>
      <c r="F236" s="2">
        <v>1.55</v>
      </c>
    </row>
    <row r="237" spans="1:6" x14ac:dyDescent="0.25">
      <c r="A237" s="2" t="s">
        <v>180</v>
      </c>
      <c r="B237" s="2">
        <v>2</v>
      </c>
      <c r="C237" s="2">
        <v>0.5</v>
      </c>
      <c r="D237" s="2">
        <v>1</v>
      </c>
      <c r="E237" t="str">
        <f t="shared" si="1"/>
        <v>IP220.51</v>
      </c>
      <c r="F237" s="2">
        <v>1.45</v>
      </c>
    </row>
    <row r="238" spans="1:6" x14ac:dyDescent="0.25">
      <c r="A238" s="2" t="s">
        <v>180</v>
      </c>
      <c r="B238" s="2">
        <v>2</v>
      </c>
      <c r="C238" s="2">
        <v>0.5</v>
      </c>
      <c r="D238" s="2">
        <v>0.5</v>
      </c>
      <c r="E238" t="str">
        <f t="shared" si="1"/>
        <v>IP220.50.5</v>
      </c>
      <c r="F238" s="2">
        <v>1.37</v>
      </c>
    </row>
    <row r="239" spans="1:6" x14ac:dyDescent="0.25">
      <c r="A239" s="2" t="s">
        <v>180</v>
      </c>
      <c r="B239" s="2">
        <v>1</v>
      </c>
      <c r="C239" s="2">
        <v>3</v>
      </c>
      <c r="D239" s="2">
        <v>1.5</v>
      </c>
      <c r="E239" t="str">
        <f t="shared" si="1"/>
        <v>IP2131.5</v>
      </c>
      <c r="F239" s="2">
        <v>1.56</v>
      </c>
    </row>
    <row r="240" spans="1:6" x14ac:dyDescent="0.25">
      <c r="A240" s="2" t="s">
        <v>180</v>
      </c>
      <c r="B240" s="2">
        <v>1</v>
      </c>
      <c r="C240" s="2">
        <v>3</v>
      </c>
      <c r="D240" s="2">
        <v>1</v>
      </c>
      <c r="E240" t="str">
        <f t="shared" si="1"/>
        <v>IP2131</v>
      </c>
      <c r="F240" s="2">
        <v>1.48</v>
      </c>
    </row>
    <row r="241" spans="1:6" x14ac:dyDescent="0.25">
      <c r="A241" s="2" t="s">
        <v>180</v>
      </c>
      <c r="B241" s="2">
        <v>1</v>
      </c>
      <c r="C241" s="2">
        <v>3</v>
      </c>
      <c r="D241" s="2">
        <v>0.5</v>
      </c>
      <c r="E241" t="str">
        <f t="shared" si="1"/>
        <v>IP2130.5</v>
      </c>
      <c r="F241" s="2">
        <v>1.39</v>
      </c>
    </row>
    <row r="242" spans="1:6" x14ac:dyDescent="0.25">
      <c r="A242" s="2" t="s">
        <v>180</v>
      </c>
      <c r="B242" s="2">
        <v>1</v>
      </c>
      <c r="C242" s="2">
        <v>1.5</v>
      </c>
      <c r="D242" s="2">
        <v>1.5</v>
      </c>
      <c r="E242" t="str">
        <f t="shared" si="1"/>
        <v>IP211.51.5</v>
      </c>
      <c r="F242" s="2">
        <v>1.34</v>
      </c>
    </row>
    <row r="243" spans="1:6" x14ac:dyDescent="0.25">
      <c r="A243" s="2" t="s">
        <v>180</v>
      </c>
      <c r="B243" s="2">
        <v>1</v>
      </c>
      <c r="C243" s="2">
        <v>1.5</v>
      </c>
      <c r="D243" s="2">
        <v>1</v>
      </c>
      <c r="E243" t="str">
        <f t="shared" si="1"/>
        <v>IP211.51</v>
      </c>
      <c r="F243" s="2">
        <v>1.24</v>
      </c>
    </row>
    <row r="244" spans="1:6" x14ac:dyDescent="0.25">
      <c r="A244" s="2" t="s">
        <v>180</v>
      </c>
      <c r="B244" s="2">
        <v>1</v>
      </c>
      <c r="C244" s="2">
        <v>1.5</v>
      </c>
      <c r="D244" s="2">
        <v>0.5</v>
      </c>
      <c r="E244" t="str">
        <f t="shared" si="1"/>
        <v>IP211.50.5</v>
      </c>
      <c r="F244" s="2">
        <v>1.1499999999999999</v>
      </c>
    </row>
    <row r="245" spans="1:6" x14ac:dyDescent="0.25">
      <c r="A245" s="2" t="s">
        <v>180</v>
      </c>
      <c r="B245" s="2">
        <v>1</v>
      </c>
      <c r="C245" s="2">
        <v>0.5</v>
      </c>
      <c r="D245" s="2">
        <v>1.5</v>
      </c>
      <c r="E245" t="str">
        <f t="shared" si="1"/>
        <v>IP210.51.5</v>
      </c>
      <c r="F245" s="2">
        <v>1.1299999999999999</v>
      </c>
    </row>
    <row r="246" spans="1:6" x14ac:dyDescent="0.25">
      <c r="A246" s="2" t="s">
        <v>180</v>
      </c>
      <c r="B246" s="2">
        <v>1</v>
      </c>
      <c r="C246" s="2">
        <v>0.5</v>
      </c>
      <c r="D246" s="2">
        <v>1</v>
      </c>
      <c r="E246" t="str">
        <f t="shared" si="1"/>
        <v>IP210.51</v>
      </c>
      <c r="F246" s="2">
        <v>1.04</v>
      </c>
    </row>
    <row r="247" spans="1:6" x14ac:dyDescent="0.25">
      <c r="A247" s="2" t="s">
        <v>180</v>
      </c>
      <c r="B247" s="2">
        <v>1</v>
      </c>
      <c r="C247" s="2">
        <v>0.5</v>
      </c>
      <c r="D247" s="2">
        <v>0.5</v>
      </c>
      <c r="E247" t="str">
        <f t="shared" si="1"/>
        <v>IP210.50.5</v>
      </c>
      <c r="F247" s="2">
        <v>0.95</v>
      </c>
    </row>
    <row r="248" spans="1:6" x14ac:dyDescent="0.25">
      <c r="A248" s="2" t="s">
        <v>180</v>
      </c>
      <c r="B248" s="2">
        <v>0.5</v>
      </c>
      <c r="C248" s="2">
        <v>3</v>
      </c>
      <c r="D248" s="2">
        <v>1.5</v>
      </c>
      <c r="E248" t="str">
        <f t="shared" si="1"/>
        <v>IP20.531.5</v>
      </c>
      <c r="F248" s="2">
        <v>1.41</v>
      </c>
    </row>
    <row r="249" spans="1:6" x14ac:dyDescent="0.25">
      <c r="A249" s="2" t="s">
        <v>180</v>
      </c>
      <c r="B249" s="2">
        <v>0.5</v>
      </c>
      <c r="C249" s="2">
        <v>3</v>
      </c>
      <c r="D249" s="2">
        <v>1</v>
      </c>
      <c r="E249" t="str">
        <f t="shared" si="1"/>
        <v>IP20.531</v>
      </c>
      <c r="F249" s="2">
        <v>1.32</v>
      </c>
    </row>
    <row r="250" spans="1:6" x14ac:dyDescent="0.25">
      <c r="A250" s="2" t="s">
        <v>180</v>
      </c>
      <c r="B250" s="2">
        <v>0.5</v>
      </c>
      <c r="C250" s="2">
        <v>3</v>
      </c>
      <c r="D250" s="2">
        <v>0.5</v>
      </c>
      <c r="E250" t="str">
        <f t="shared" si="1"/>
        <v>IP20.530.5</v>
      </c>
      <c r="F250" s="2">
        <v>1.23</v>
      </c>
    </row>
    <row r="251" spans="1:6" x14ac:dyDescent="0.25">
      <c r="A251" s="2" t="s">
        <v>180</v>
      </c>
      <c r="B251" s="2">
        <v>0.5</v>
      </c>
      <c r="C251" s="2">
        <v>1.5</v>
      </c>
      <c r="D251" s="2">
        <v>1.5</v>
      </c>
      <c r="E251" t="str">
        <f t="shared" si="1"/>
        <v>IP20.51.51.5</v>
      </c>
      <c r="F251" s="2">
        <v>1.1499999999999999</v>
      </c>
    </row>
    <row r="252" spans="1:6" x14ac:dyDescent="0.25">
      <c r="A252" s="2" t="s">
        <v>180</v>
      </c>
      <c r="B252" s="2">
        <v>0.5</v>
      </c>
      <c r="C252" s="2">
        <v>1.5</v>
      </c>
      <c r="D252" s="2">
        <v>1</v>
      </c>
      <c r="E252" t="str">
        <f t="shared" si="1"/>
        <v>IP20.51.51</v>
      </c>
      <c r="F252" s="2">
        <v>1.06</v>
      </c>
    </row>
    <row r="253" spans="1:6" x14ac:dyDescent="0.25">
      <c r="A253" s="2" t="s">
        <v>180</v>
      </c>
      <c r="B253" s="2">
        <v>0.5</v>
      </c>
      <c r="C253" s="2">
        <v>1.5</v>
      </c>
      <c r="D253" s="2">
        <v>0.5</v>
      </c>
      <c r="E253" t="str">
        <f t="shared" si="1"/>
        <v>IP20.51.50.5</v>
      </c>
      <c r="F253" s="2">
        <v>0.98</v>
      </c>
    </row>
    <row r="254" spans="1:6" x14ac:dyDescent="0.25">
      <c r="A254" s="2" t="s">
        <v>180</v>
      </c>
      <c r="B254" s="2">
        <v>0.5</v>
      </c>
      <c r="C254" s="2">
        <v>0.5</v>
      </c>
      <c r="D254" s="2">
        <v>1.5</v>
      </c>
      <c r="E254" t="str">
        <f t="shared" si="1"/>
        <v>IP20.50.51.5</v>
      </c>
      <c r="F254" s="2">
        <v>0.96</v>
      </c>
    </row>
    <row r="255" spans="1:6" x14ac:dyDescent="0.25">
      <c r="A255" s="2" t="s">
        <v>180</v>
      </c>
      <c r="B255" s="2">
        <v>0.5</v>
      </c>
      <c r="C255" s="2">
        <v>0.5</v>
      </c>
      <c r="D255" s="2">
        <v>1</v>
      </c>
      <c r="E255" t="str">
        <f t="shared" si="1"/>
        <v>IP20.50.51</v>
      </c>
      <c r="F255" s="2">
        <v>0.87</v>
      </c>
    </row>
    <row r="256" spans="1:6" x14ac:dyDescent="0.25">
      <c r="A256" s="2" t="s">
        <v>180</v>
      </c>
      <c r="B256" s="2">
        <v>0.5</v>
      </c>
      <c r="C256" s="2">
        <v>0.5</v>
      </c>
      <c r="D256" s="2">
        <v>0.5</v>
      </c>
      <c r="E256" t="str">
        <f t="shared" si="1"/>
        <v>IP20.50.50.5</v>
      </c>
      <c r="F256" s="2">
        <v>0.78</v>
      </c>
    </row>
    <row r="257" spans="1:6" x14ac:dyDescent="0.25">
      <c r="A257" s="2" t="s">
        <v>187</v>
      </c>
      <c r="B257" s="2">
        <v>3</v>
      </c>
      <c r="C257" s="2">
        <v>3</v>
      </c>
      <c r="D257" s="2">
        <v>1.5</v>
      </c>
      <c r="E257" t="str">
        <f>_xlfn.CONCAT(A257,B257,C257,D257)</f>
        <v>IG1331.5</v>
      </c>
      <c r="F257" s="2">
        <v>2.42</v>
      </c>
    </row>
    <row r="258" spans="1:6" x14ac:dyDescent="0.25">
      <c r="A258" s="2" t="s">
        <v>187</v>
      </c>
      <c r="B258" s="2">
        <v>3</v>
      </c>
      <c r="C258" s="2">
        <v>3</v>
      </c>
      <c r="D258" s="2">
        <v>1</v>
      </c>
      <c r="E258" t="str">
        <f t="shared" ref="E258:E292" si="2">_xlfn.CONCAT(A258,B258,C258,D258)</f>
        <v>IG1331</v>
      </c>
      <c r="F258" s="2">
        <v>2.2599999999999998</v>
      </c>
    </row>
    <row r="259" spans="1:6" x14ac:dyDescent="0.25">
      <c r="A259" s="2" t="s">
        <v>187</v>
      </c>
      <c r="B259" s="2">
        <v>3</v>
      </c>
      <c r="C259" s="2">
        <v>3</v>
      </c>
      <c r="D259" s="2">
        <v>0.5</v>
      </c>
      <c r="E259" t="str">
        <f t="shared" si="2"/>
        <v>IG1330.5</v>
      </c>
      <c r="F259" s="2">
        <v>2.11</v>
      </c>
    </row>
    <row r="260" spans="1:6" x14ac:dyDescent="0.25">
      <c r="A260" s="2" t="s">
        <v>187</v>
      </c>
      <c r="B260" s="2">
        <v>3</v>
      </c>
      <c r="C260" s="2">
        <v>1.5</v>
      </c>
      <c r="D260" s="2">
        <v>1.5</v>
      </c>
      <c r="E260" t="str">
        <f t="shared" si="2"/>
        <v>IG131.51.5</v>
      </c>
      <c r="F260" s="2">
        <v>1.95</v>
      </c>
    </row>
    <row r="261" spans="1:6" x14ac:dyDescent="0.25">
      <c r="A261" s="2" t="s">
        <v>187</v>
      </c>
      <c r="B261" s="2">
        <v>3</v>
      </c>
      <c r="C261" s="2">
        <v>1.5</v>
      </c>
      <c r="D261" s="2">
        <v>1</v>
      </c>
      <c r="E261" t="str">
        <f t="shared" si="2"/>
        <v>IG131.51</v>
      </c>
      <c r="F261" s="2">
        <v>1.79</v>
      </c>
    </row>
    <row r="262" spans="1:6" x14ac:dyDescent="0.25">
      <c r="A262" s="2" t="s">
        <v>187</v>
      </c>
      <c r="B262" s="2">
        <v>3</v>
      </c>
      <c r="C262" s="2">
        <v>1.5</v>
      </c>
      <c r="D262" s="2">
        <v>0.5</v>
      </c>
      <c r="E262" t="str">
        <f t="shared" si="2"/>
        <v>IG131.50.5</v>
      </c>
      <c r="F262" s="2">
        <v>1.64</v>
      </c>
    </row>
    <row r="263" spans="1:6" x14ac:dyDescent="0.25">
      <c r="A263" s="2" t="s">
        <v>187</v>
      </c>
      <c r="B263" s="2">
        <v>3</v>
      </c>
      <c r="C263" s="2">
        <v>0.5</v>
      </c>
      <c r="D263" s="2">
        <v>1.5</v>
      </c>
      <c r="E263" t="str">
        <f t="shared" si="2"/>
        <v>IG130.51.5</v>
      </c>
      <c r="F263" s="2">
        <v>1.62</v>
      </c>
    </row>
    <row r="264" spans="1:6" x14ac:dyDescent="0.25">
      <c r="A264" s="2" t="s">
        <v>187</v>
      </c>
      <c r="B264" s="2">
        <v>3</v>
      </c>
      <c r="C264" s="2">
        <v>0.5</v>
      </c>
      <c r="D264" s="2">
        <v>1</v>
      </c>
      <c r="E264" t="str">
        <f t="shared" si="2"/>
        <v>IG130.51</v>
      </c>
      <c r="F264" s="2">
        <v>1.47</v>
      </c>
    </row>
    <row r="265" spans="1:6" x14ac:dyDescent="0.25">
      <c r="A265" s="2" t="s">
        <v>187</v>
      </c>
      <c r="B265" s="2">
        <v>3</v>
      </c>
      <c r="C265" s="2">
        <v>0.5</v>
      </c>
      <c r="D265" s="2">
        <v>0.5</v>
      </c>
      <c r="E265" t="str">
        <f t="shared" si="2"/>
        <v>IG130.50.5</v>
      </c>
      <c r="F265" s="2">
        <v>1.31</v>
      </c>
    </row>
    <row r="266" spans="1:6" x14ac:dyDescent="0.25">
      <c r="A266" s="2" t="s">
        <v>187</v>
      </c>
      <c r="B266" s="2">
        <v>2</v>
      </c>
      <c r="C266" s="2">
        <v>3</v>
      </c>
      <c r="D266" s="2">
        <v>1.5</v>
      </c>
      <c r="E266" t="str">
        <f t="shared" si="2"/>
        <v>IG1231.5</v>
      </c>
      <c r="F266" s="2">
        <v>2.1800000000000002</v>
      </c>
    </row>
    <row r="267" spans="1:6" x14ac:dyDescent="0.25">
      <c r="A267" s="2" t="s">
        <v>187</v>
      </c>
      <c r="B267" s="2">
        <v>2</v>
      </c>
      <c r="C267" s="2">
        <v>3</v>
      </c>
      <c r="D267" s="2">
        <v>1</v>
      </c>
      <c r="E267" t="str">
        <f t="shared" si="2"/>
        <v>IG1231</v>
      </c>
      <c r="F267" s="2">
        <v>2.02</v>
      </c>
    </row>
    <row r="268" spans="1:6" x14ac:dyDescent="0.25">
      <c r="A268" s="2" t="s">
        <v>187</v>
      </c>
      <c r="B268" s="2">
        <v>2</v>
      </c>
      <c r="C268" s="2">
        <v>3</v>
      </c>
      <c r="D268" s="2">
        <v>0.5</v>
      </c>
      <c r="E268" t="str">
        <f t="shared" si="2"/>
        <v>IG1230.5</v>
      </c>
      <c r="F268" s="2">
        <v>1.87</v>
      </c>
    </row>
    <row r="269" spans="1:6" x14ac:dyDescent="0.25">
      <c r="A269" s="2" t="s">
        <v>187</v>
      </c>
      <c r="B269" s="2">
        <v>2</v>
      </c>
      <c r="C269" s="2">
        <v>1.5</v>
      </c>
      <c r="D269" s="2">
        <v>1.5</v>
      </c>
      <c r="E269" t="str">
        <f t="shared" si="2"/>
        <v>IG121.51.5</v>
      </c>
      <c r="F269" s="2">
        <v>1.79</v>
      </c>
    </row>
    <row r="270" spans="1:6" x14ac:dyDescent="0.25">
      <c r="A270" s="2" t="s">
        <v>187</v>
      </c>
      <c r="B270" s="2">
        <v>2</v>
      </c>
      <c r="C270" s="2">
        <v>1.5</v>
      </c>
      <c r="D270" s="2">
        <v>1</v>
      </c>
      <c r="E270" t="str">
        <f t="shared" si="2"/>
        <v>IG121.51</v>
      </c>
      <c r="F270" s="2">
        <v>1.71</v>
      </c>
    </row>
    <row r="271" spans="1:6" x14ac:dyDescent="0.25">
      <c r="A271" s="2" t="s">
        <v>187</v>
      </c>
      <c r="B271" s="2">
        <v>2</v>
      </c>
      <c r="C271" s="2">
        <v>1.5</v>
      </c>
      <c r="D271" s="2">
        <v>0.5</v>
      </c>
      <c r="E271" t="str">
        <f t="shared" si="2"/>
        <v>IG121.50.5</v>
      </c>
      <c r="F271" s="2">
        <v>1.56</v>
      </c>
    </row>
    <row r="272" spans="1:6" x14ac:dyDescent="0.25">
      <c r="A272" s="2" t="s">
        <v>187</v>
      </c>
      <c r="B272" s="2">
        <v>2</v>
      </c>
      <c r="C272" s="2">
        <v>0.5</v>
      </c>
      <c r="D272" s="2">
        <v>1.5</v>
      </c>
      <c r="E272" t="str">
        <f t="shared" si="2"/>
        <v>IG120.51.5</v>
      </c>
      <c r="F272" s="2">
        <v>1.54</v>
      </c>
    </row>
    <row r="273" spans="1:6" x14ac:dyDescent="0.25">
      <c r="A273" s="2" t="s">
        <v>187</v>
      </c>
      <c r="B273" s="2">
        <v>2</v>
      </c>
      <c r="C273" s="2">
        <v>0.5</v>
      </c>
      <c r="D273" s="2">
        <v>1</v>
      </c>
      <c r="E273" t="str">
        <f t="shared" si="2"/>
        <v>IG120.51</v>
      </c>
      <c r="F273" s="2">
        <v>1.38</v>
      </c>
    </row>
    <row r="274" spans="1:6" x14ac:dyDescent="0.25">
      <c r="A274" s="2" t="s">
        <v>187</v>
      </c>
      <c r="B274" s="2">
        <v>2</v>
      </c>
      <c r="C274" s="2">
        <v>0.5</v>
      </c>
      <c r="D274" s="2">
        <v>0.5</v>
      </c>
      <c r="E274" t="str">
        <f t="shared" si="2"/>
        <v>IG120.50.5</v>
      </c>
      <c r="F274" s="2">
        <v>1.23</v>
      </c>
    </row>
    <row r="275" spans="1:6" x14ac:dyDescent="0.25">
      <c r="A275" s="2" t="s">
        <v>187</v>
      </c>
      <c r="B275" s="2">
        <v>1</v>
      </c>
      <c r="C275" s="2">
        <v>3</v>
      </c>
      <c r="D275" s="2">
        <v>1.5</v>
      </c>
      <c r="E275" t="str">
        <f t="shared" si="2"/>
        <v>IG1131.5</v>
      </c>
      <c r="F275" s="2">
        <v>2.02</v>
      </c>
    </row>
    <row r="276" spans="1:6" x14ac:dyDescent="0.25">
      <c r="A276" s="2" t="s">
        <v>187</v>
      </c>
      <c r="B276" s="2">
        <v>1</v>
      </c>
      <c r="C276" s="2">
        <v>3</v>
      </c>
      <c r="D276" s="2">
        <v>1</v>
      </c>
      <c r="E276" t="str">
        <f t="shared" si="2"/>
        <v>IG1131</v>
      </c>
      <c r="F276" s="2">
        <v>1.87</v>
      </c>
    </row>
    <row r="277" spans="1:6" x14ac:dyDescent="0.25">
      <c r="A277" s="2" t="s">
        <v>187</v>
      </c>
      <c r="B277" s="2">
        <v>1</v>
      </c>
      <c r="C277" s="2">
        <v>3</v>
      </c>
      <c r="D277" s="2">
        <v>0.5</v>
      </c>
      <c r="E277" t="str">
        <f t="shared" si="2"/>
        <v>IG1130.5</v>
      </c>
      <c r="F277" s="2">
        <v>1.79</v>
      </c>
    </row>
    <row r="278" spans="1:6" x14ac:dyDescent="0.25">
      <c r="A278" s="2" t="s">
        <v>187</v>
      </c>
      <c r="B278" s="2">
        <v>1</v>
      </c>
      <c r="C278" s="2">
        <v>1.5</v>
      </c>
      <c r="D278" s="2">
        <v>1.5</v>
      </c>
      <c r="E278" t="str">
        <f t="shared" si="2"/>
        <v>IG111.51.5</v>
      </c>
      <c r="F278" s="2">
        <v>1.71</v>
      </c>
    </row>
    <row r="279" spans="1:6" x14ac:dyDescent="0.25">
      <c r="A279" s="2" t="s">
        <v>187</v>
      </c>
      <c r="B279" s="2">
        <v>1</v>
      </c>
      <c r="C279" s="2">
        <v>1.5</v>
      </c>
      <c r="D279" s="2">
        <v>1</v>
      </c>
      <c r="E279" t="str">
        <f t="shared" si="2"/>
        <v>IG111.51</v>
      </c>
      <c r="F279" s="2">
        <v>1.56</v>
      </c>
    </row>
    <row r="280" spans="1:6" x14ac:dyDescent="0.25">
      <c r="A280" s="2" t="s">
        <v>187</v>
      </c>
      <c r="B280" s="2">
        <v>1</v>
      </c>
      <c r="C280" s="2">
        <v>1.5</v>
      </c>
      <c r="D280" s="2">
        <v>0.5</v>
      </c>
      <c r="E280" t="str">
        <f t="shared" si="2"/>
        <v>IG111.50.5</v>
      </c>
      <c r="F280" s="2">
        <v>1.4</v>
      </c>
    </row>
    <row r="281" spans="1:6" x14ac:dyDescent="0.25">
      <c r="A281" s="2" t="s">
        <v>187</v>
      </c>
      <c r="B281" s="2">
        <v>1</v>
      </c>
      <c r="C281" s="2">
        <v>0.5</v>
      </c>
      <c r="D281" s="2">
        <v>1.5</v>
      </c>
      <c r="E281" t="str">
        <f t="shared" si="2"/>
        <v>IG110.51.5</v>
      </c>
      <c r="F281" s="2">
        <v>1.25</v>
      </c>
    </row>
    <row r="282" spans="1:6" x14ac:dyDescent="0.25">
      <c r="A282" s="2" t="s">
        <v>187</v>
      </c>
      <c r="B282" s="2">
        <v>1</v>
      </c>
      <c r="C282" s="2">
        <v>0.5</v>
      </c>
      <c r="D282" s="2">
        <v>1</v>
      </c>
      <c r="E282" t="str">
        <f t="shared" si="2"/>
        <v>IG110.51</v>
      </c>
      <c r="F282" s="2">
        <v>1.23</v>
      </c>
    </row>
    <row r="283" spans="1:6" x14ac:dyDescent="0.25">
      <c r="A283" s="2" t="s">
        <v>187</v>
      </c>
      <c r="B283" s="2">
        <v>1</v>
      </c>
      <c r="C283" s="2">
        <v>0.5</v>
      </c>
      <c r="D283" s="2">
        <v>0.5</v>
      </c>
      <c r="E283" t="str">
        <f t="shared" si="2"/>
        <v>IG110.50.5</v>
      </c>
      <c r="F283" s="2">
        <v>1.07</v>
      </c>
    </row>
    <row r="284" spans="1:6" x14ac:dyDescent="0.25">
      <c r="A284" s="2" t="s">
        <v>187</v>
      </c>
      <c r="B284" s="2">
        <v>0.5</v>
      </c>
      <c r="C284" s="2">
        <v>3</v>
      </c>
      <c r="D284" s="2">
        <v>1.5</v>
      </c>
      <c r="E284" t="str">
        <f t="shared" si="2"/>
        <v>IG10.531.5</v>
      </c>
      <c r="F284" s="2">
        <v>1.92</v>
      </c>
    </row>
    <row r="285" spans="1:6" x14ac:dyDescent="0.25">
      <c r="A285" s="2" t="s">
        <v>187</v>
      </c>
      <c r="B285" s="2">
        <v>0.5</v>
      </c>
      <c r="C285" s="2">
        <v>3</v>
      </c>
      <c r="D285" s="2">
        <v>1</v>
      </c>
      <c r="E285" t="str">
        <f t="shared" si="2"/>
        <v>IG10.531</v>
      </c>
      <c r="F285" s="2">
        <v>1.77</v>
      </c>
    </row>
    <row r="286" spans="1:6" x14ac:dyDescent="0.25">
      <c r="A286" s="2" t="s">
        <v>187</v>
      </c>
      <c r="B286" s="2">
        <v>0.5</v>
      </c>
      <c r="C286" s="2">
        <v>3</v>
      </c>
      <c r="D286" s="2">
        <v>0.5</v>
      </c>
      <c r="E286" t="str">
        <f t="shared" si="2"/>
        <v>IG10.530.5</v>
      </c>
      <c r="F286" s="2">
        <v>1.61</v>
      </c>
    </row>
    <row r="287" spans="1:6" x14ac:dyDescent="0.25">
      <c r="A287" s="2" t="s">
        <v>187</v>
      </c>
      <c r="B287" s="2">
        <v>0.5</v>
      </c>
      <c r="C287" s="2">
        <v>1.5</v>
      </c>
      <c r="D287" s="2">
        <v>1.5</v>
      </c>
      <c r="E287" t="str">
        <f t="shared" si="2"/>
        <v>IG10.51.51.5</v>
      </c>
      <c r="F287" s="2">
        <v>1.46</v>
      </c>
    </row>
    <row r="288" spans="1:6" x14ac:dyDescent="0.25">
      <c r="A288" s="2" t="s">
        <v>187</v>
      </c>
      <c r="B288" s="2">
        <v>0.5</v>
      </c>
      <c r="C288" s="2">
        <v>1.5</v>
      </c>
      <c r="D288" s="2">
        <v>1</v>
      </c>
      <c r="E288" t="str">
        <f t="shared" si="2"/>
        <v>IG10.51.51</v>
      </c>
      <c r="F288" s="2">
        <v>1.3</v>
      </c>
    </row>
    <row r="289" spans="1:6" x14ac:dyDescent="0.25">
      <c r="A289" s="2" t="s">
        <v>187</v>
      </c>
      <c r="B289" s="2">
        <v>0.5</v>
      </c>
      <c r="C289" s="2">
        <v>1.5</v>
      </c>
      <c r="D289" s="2">
        <v>0.5</v>
      </c>
      <c r="E289" t="str">
        <f t="shared" si="2"/>
        <v>IG10.51.50.5</v>
      </c>
      <c r="F289" s="2">
        <v>1.1499999999999999</v>
      </c>
    </row>
    <row r="290" spans="1:6" x14ac:dyDescent="0.25">
      <c r="A290" s="2" t="s">
        <v>187</v>
      </c>
      <c r="B290" s="2">
        <v>0.5</v>
      </c>
      <c r="C290" s="2">
        <v>0.5</v>
      </c>
      <c r="D290" s="2">
        <v>1.5</v>
      </c>
      <c r="E290" t="str">
        <f t="shared" si="2"/>
        <v>IG10.50.51.5</v>
      </c>
      <c r="F290" s="2">
        <v>1.1299999999999999</v>
      </c>
    </row>
    <row r="291" spans="1:6" x14ac:dyDescent="0.25">
      <c r="A291" s="2" t="s">
        <v>187</v>
      </c>
      <c r="B291" s="2">
        <v>0.5</v>
      </c>
      <c r="C291" s="2">
        <v>0.5</v>
      </c>
      <c r="D291" s="2">
        <v>1</v>
      </c>
      <c r="E291" t="str">
        <f t="shared" si="2"/>
        <v>IG10.50.51</v>
      </c>
      <c r="F291" s="2">
        <v>0.97</v>
      </c>
    </row>
    <row r="292" spans="1:6" x14ac:dyDescent="0.25">
      <c r="A292" s="2" t="s">
        <v>187</v>
      </c>
      <c r="B292" s="2">
        <v>0.5</v>
      </c>
      <c r="C292" s="2">
        <v>0.5</v>
      </c>
      <c r="D292" s="2">
        <v>0.5</v>
      </c>
      <c r="E292" t="str">
        <f t="shared" si="2"/>
        <v>IG10.50.50.5</v>
      </c>
      <c r="F292" s="2">
        <v>0.92</v>
      </c>
    </row>
    <row r="293" spans="1:6" x14ac:dyDescent="0.25">
      <c r="A293" s="2" t="s">
        <v>188</v>
      </c>
      <c r="B293" s="2">
        <v>3</v>
      </c>
      <c r="C293" s="2">
        <v>3</v>
      </c>
      <c r="D293" s="2">
        <v>1.5</v>
      </c>
      <c r="E293" t="str">
        <f>_xlfn.CONCAT(A293,B293,C293,D293)</f>
        <v>IG2331.5</v>
      </c>
      <c r="F293" s="2">
        <v>2.02</v>
      </c>
    </row>
    <row r="294" spans="1:6" x14ac:dyDescent="0.25">
      <c r="A294" s="2" t="s">
        <v>188</v>
      </c>
      <c r="B294" s="2">
        <v>3</v>
      </c>
      <c r="C294" s="2">
        <v>3</v>
      </c>
      <c r="D294" s="2">
        <v>1</v>
      </c>
      <c r="E294" t="str">
        <f t="shared" ref="E294:E328" si="3">_xlfn.CONCAT(A294,B294,C294,D294)</f>
        <v>IG2331</v>
      </c>
      <c r="F294" s="2">
        <v>1.95</v>
      </c>
    </row>
    <row r="295" spans="1:6" x14ac:dyDescent="0.25">
      <c r="A295" s="2" t="s">
        <v>188</v>
      </c>
      <c r="B295" s="2">
        <v>3</v>
      </c>
      <c r="C295" s="2">
        <v>3</v>
      </c>
      <c r="D295" s="2">
        <v>0.5</v>
      </c>
      <c r="E295" t="str">
        <f t="shared" si="3"/>
        <v>IG2330.5</v>
      </c>
      <c r="F295" s="2">
        <v>1.87</v>
      </c>
    </row>
    <row r="296" spans="1:6" x14ac:dyDescent="0.25">
      <c r="A296" s="2" t="s">
        <v>188</v>
      </c>
      <c r="B296" s="2">
        <v>3</v>
      </c>
      <c r="C296" s="2">
        <v>1.5</v>
      </c>
      <c r="D296" s="2">
        <v>1.5</v>
      </c>
      <c r="E296" t="str">
        <f t="shared" si="3"/>
        <v>IG231.51.5</v>
      </c>
      <c r="F296" s="2">
        <v>1.79</v>
      </c>
    </row>
    <row r="297" spans="1:6" x14ac:dyDescent="0.25">
      <c r="A297" s="2" t="s">
        <v>188</v>
      </c>
      <c r="B297" s="2">
        <v>3</v>
      </c>
      <c r="C297" s="2">
        <v>1.5</v>
      </c>
      <c r="D297" s="2">
        <v>1</v>
      </c>
      <c r="E297" t="str">
        <f t="shared" si="3"/>
        <v>IG231.51</v>
      </c>
      <c r="F297" s="2">
        <v>1.71</v>
      </c>
    </row>
    <row r="298" spans="1:6" x14ac:dyDescent="0.25">
      <c r="A298" s="2" t="s">
        <v>188</v>
      </c>
      <c r="B298" s="2">
        <v>3</v>
      </c>
      <c r="C298" s="2">
        <v>1.5</v>
      </c>
      <c r="D298" s="2">
        <v>0.5</v>
      </c>
      <c r="E298" t="str">
        <f t="shared" si="3"/>
        <v>IG231.50.5</v>
      </c>
      <c r="F298" s="2">
        <v>1.64</v>
      </c>
    </row>
    <row r="299" spans="1:6" x14ac:dyDescent="0.25">
      <c r="A299" s="2" t="s">
        <v>188</v>
      </c>
      <c r="B299" s="2">
        <v>3</v>
      </c>
      <c r="C299" s="2">
        <v>0.5</v>
      </c>
      <c r="D299" s="2">
        <v>1.5</v>
      </c>
      <c r="E299" t="str">
        <f t="shared" si="3"/>
        <v>IG230.51.5</v>
      </c>
      <c r="F299" s="2">
        <v>1.62</v>
      </c>
    </row>
    <row r="300" spans="1:6" x14ac:dyDescent="0.25">
      <c r="A300" s="2" t="s">
        <v>188</v>
      </c>
      <c r="B300" s="2">
        <v>3</v>
      </c>
      <c r="C300" s="2">
        <v>0.5</v>
      </c>
      <c r="D300" s="2">
        <v>1</v>
      </c>
      <c r="E300" t="str">
        <f t="shared" si="3"/>
        <v>IG230.51</v>
      </c>
      <c r="F300" s="2">
        <v>1.54</v>
      </c>
    </row>
    <row r="301" spans="1:6" x14ac:dyDescent="0.25">
      <c r="A301" s="2" t="s">
        <v>188</v>
      </c>
      <c r="B301" s="2">
        <v>3</v>
      </c>
      <c r="C301" s="2">
        <v>0.5</v>
      </c>
      <c r="D301" s="2">
        <v>0.5</v>
      </c>
      <c r="E301" t="str">
        <f t="shared" si="3"/>
        <v>IG230.50.5</v>
      </c>
      <c r="F301" s="2">
        <v>1.47</v>
      </c>
    </row>
    <row r="302" spans="1:6" x14ac:dyDescent="0.25">
      <c r="A302" s="2" t="s">
        <v>188</v>
      </c>
      <c r="B302" s="2">
        <v>2</v>
      </c>
      <c r="C302" s="2">
        <v>3</v>
      </c>
      <c r="D302" s="2">
        <v>1.5</v>
      </c>
      <c r="E302" t="str">
        <f t="shared" si="3"/>
        <v>IG2231.5</v>
      </c>
      <c r="F302" s="2">
        <v>1.71</v>
      </c>
    </row>
    <row r="303" spans="1:6" x14ac:dyDescent="0.25">
      <c r="A303" s="2" t="s">
        <v>188</v>
      </c>
      <c r="B303" s="2">
        <v>2</v>
      </c>
      <c r="C303" s="2">
        <v>3</v>
      </c>
      <c r="D303" s="2">
        <v>1</v>
      </c>
      <c r="E303" t="str">
        <f t="shared" si="3"/>
        <v>IG2231</v>
      </c>
      <c r="F303" s="2">
        <v>1.65</v>
      </c>
    </row>
    <row r="304" spans="1:6" x14ac:dyDescent="0.25">
      <c r="A304" s="2" t="s">
        <v>188</v>
      </c>
      <c r="B304" s="2">
        <v>2</v>
      </c>
      <c r="C304" s="2">
        <v>3</v>
      </c>
      <c r="D304" s="2">
        <v>0.5</v>
      </c>
      <c r="E304" t="str">
        <f t="shared" si="3"/>
        <v>IG2230.5</v>
      </c>
      <c r="F304" s="2">
        <v>1.58</v>
      </c>
    </row>
    <row r="305" spans="1:6" x14ac:dyDescent="0.25">
      <c r="A305" s="2" t="s">
        <v>188</v>
      </c>
      <c r="B305" s="2">
        <v>2</v>
      </c>
      <c r="C305" s="2">
        <v>1.5</v>
      </c>
      <c r="D305" s="2">
        <v>1.5</v>
      </c>
      <c r="E305" t="str">
        <f t="shared" si="3"/>
        <v>IG221.51.5</v>
      </c>
      <c r="F305" s="2">
        <v>1.56</v>
      </c>
    </row>
    <row r="306" spans="1:6" x14ac:dyDescent="0.25">
      <c r="A306" s="2" t="s">
        <v>188</v>
      </c>
      <c r="B306" s="2">
        <v>2</v>
      </c>
      <c r="C306" s="2">
        <v>1.5</v>
      </c>
      <c r="D306" s="2">
        <v>1</v>
      </c>
      <c r="E306" t="str">
        <f t="shared" si="3"/>
        <v>IG221.51</v>
      </c>
      <c r="F306" s="2">
        <v>1.48</v>
      </c>
    </row>
    <row r="307" spans="1:6" x14ac:dyDescent="0.25">
      <c r="A307" s="2" t="s">
        <v>188</v>
      </c>
      <c r="B307" s="2">
        <v>2</v>
      </c>
      <c r="C307" s="2">
        <v>1.5</v>
      </c>
      <c r="D307" s="2">
        <v>0.5</v>
      </c>
      <c r="E307" t="str">
        <f t="shared" si="3"/>
        <v>IG221.50.5</v>
      </c>
      <c r="F307" s="2">
        <v>1.4</v>
      </c>
    </row>
    <row r="308" spans="1:6" x14ac:dyDescent="0.25">
      <c r="A308" s="2" t="s">
        <v>188</v>
      </c>
      <c r="B308" s="2">
        <v>2</v>
      </c>
      <c r="C308" s="2">
        <v>0.5</v>
      </c>
      <c r="D308" s="2">
        <v>1.5</v>
      </c>
      <c r="E308" t="str">
        <f t="shared" si="3"/>
        <v>IG220.51.5</v>
      </c>
      <c r="F308" s="2">
        <v>1.38</v>
      </c>
    </row>
    <row r="309" spans="1:6" x14ac:dyDescent="0.25">
      <c r="A309" s="2" t="s">
        <v>188</v>
      </c>
      <c r="B309" s="2">
        <v>2</v>
      </c>
      <c r="C309" s="2">
        <v>0.5</v>
      </c>
      <c r="D309" s="2">
        <v>1</v>
      </c>
      <c r="E309" t="str">
        <f t="shared" si="3"/>
        <v>IG220.51</v>
      </c>
      <c r="F309" s="2">
        <v>1.3</v>
      </c>
    </row>
    <row r="310" spans="1:6" x14ac:dyDescent="0.25">
      <c r="A310" s="2" t="s">
        <v>188</v>
      </c>
      <c r="B310" s="2">
        <v>2</v>
      </c>
      <c r="C310" s="2">
        <v>0.5</v>
      </c>
      <c r="D310" s="2">
        <v>0.5</v>
      </c>
      <c r="E310" t="str">
        <f t="shared" si="3"/>
        <v>IG220.50.5</v>
      </c>
      <c r="F310" s="2">
        <v>1.23</v>
      </c>
    </row>
    <row r="311" spans="1:6" x14ac:dyDescent="0.25">
      <c r="A311" s="2" t="s">
        <v>188</v>
      </c>
      <c r="B311" s="2">
        <v>1</v>
      </c>
      <c r="C311" s="2">
        <v>3</v>
      </c>
      <c r="D311" s="2">
        <v>1.5</v>
      </c>
      <c r="E311" t="str">
        <f t="shared" si="3"/>
        <v>IG2131.5</v>
      </c>
      <c r="F311" s="2">
        <v>1.46</v>
      </c>
    </row>
    <row r="312" spans="1:6" x14ac:dyDescent="0.25">
      <c r="A312" s="2" t="s">
        <v>188</v>
      </c>
      <c r="B312" s="2">
        <v>1</v>
      </c>
      <c r="C312" s="2">
        <v>3</v>
      </c>
      <c r="D312" s="2">
        <v>1</v>
      </c>
      <c r="E312" t="str">
        <f t="shared" si="3"/>
        <v>IG2131</v>
      </c>
      <c r="F312" s="2">
        <v>1.4</v>
      </c>
    </row>
    <row r="313" spans="1:6" x14ac:dyDescent="0.25">
      <c r="A313" s="2" t="s">
        <v>188</v>
      </c>
      <c r="B313" s="2">
        <v>1</v>
      </c>
      <c r="C313" s="2">
        <v>3</v>
      </c>
      <c r="D313" s="2">
        <v>0.5</v>
      </c>
      <c r="E313" t="str">
        <f t="shared" si="3"/>
        <v>IG2130.5</v>
      </c>
      <c r="F313" s="2">
        <v>1.33</v>
      </c>
    </row>
    <row r="314" spans="1:6" x14ac:dyDescent="0.25">
      <c r="A314" s="2" t="s">
        <v>188</v>
      </c>
      <c r="B314" s="2">
        <v>1</v>
      </c>
      <c r="C314" s="2">
        <v>1.5</v>
      </c>
      <c r="D314" s="2">
        <v>1.5</v>
      </c>
      <c r="E314" t="str">
        <f t="shared" si="3"/>
        <v>IG211.51.5</v>
      </c>
      <c r="F314" s="2">
        <v>1.24</v>
      </c>
    </row>
    <row r="315" spans="1:6" x14ac:dyDescent="0.25">
      <c r="A315" s="2" t="s">
        <v>188</v>
      </c>
      <c r="B315" s="2">
        <v>1</v>
      </c>
      <c r="C315" s="2">
        <v>1.5</v>
      </c>
      <c r="D315" s="2">
        <v>1</v>
      </c>
      <c r="E315" t="str">
        <f t="shared" si="3"/>
        <v>IG211.51</v>
      </c>
      <c r="F315" s="2">
        <v>1.18</v>
      </c>
    </row>
    <row r="316" spans="1:6" x14ac:dyDescent="0.25">
      <c r="A316" s="2" t="s">
        <v>188</v>
      </c>
      <c r="B316" s="2">
        <v>1</v>
      </c>
      <c r="C316" s="2">
        <v>1.5</v>
      </c>
      <c r="D316" s="2">
        <v>0.5</v>
      </c>
      <c r="E316" t="str">
        <f t="shared" si="3"/>
        <v>IG211.50.5</v>
      </c>
      <c r="F316" s="2">
        <v>1.1100000000000001</v>
      </c>
    </row>
    <row r="317" spans="1:6" x14ac:dyDescent="0.25">
      <c r="A317" s="2" t="s">
        <v>188</v>
      </c>
      <c r="B317" s="2">
        <v>1</v>
      </c>
      <c r="C317" s="2">
        <v>0.5</v>
      </c>
      <c r="D317" s="2">
        <v>1.5</v>
      </c>
      <c r="E317" t="str">
        <f t="shared" si="3"/>
        <v>IG210.51.5</v>
      </c>
      <c r="F317" s="2">
        <v>1.0900000000000001</v>
      </c>
    </row>
    <row r="318" spans="1:6" x14ac:dyDescent="0.25">
      <c r="A318" s="2" t="s">
        <v>188</v>
      </c>
      <c r="B318" s="2">
        <v>1</v>
      </c>
      <c r="C318" s="2">
        <v>0.5</v>
      </c>
      <c r="D318" s="2">
        <v>1</v>
      </c>
      <c r="E318" t="str">
        <f t="shared" si="3"/>
        <v>IG210.51</v>
      </c>
      <c r="F318" s="2">
        <v>1.01</v>
      </c>
    </row>
    <row r="319" spans="1:6" x14ac:dyDescent="0.25">
      <c r="A319" s="2" t="s">
        <v>188</v>
      </c>
      <c r="B319" s="2">
        <v>1</v>
      </c>
      <c r="C319" s="2">
        <v>0.5</v>
      </c>
      <c r="D319" s="2">
        <v>0.5</v>
      </c>
      <c r="E319" t="str">
        <f t="shared" si="3"/>
        <v>IG210.50.5</v>
      </c>
      <c r="F319" s="2">
        <v>0.94</v>
      </c>
    </row>
    <row r="320" spans="1:6" x14ac:dyDescent="0.25">
      <c r="A320" s="2" t="s">
        <v>188</v>
      </c>
      <c r="B320" s="2">
        <v>0.5</v>
      </c>
      <c r="C320" s="2">
        <v>3</v>
      </c>
      <c r="D320" s="2">
        <v>1.5</v>
      </c>
      <c r="E320" t="str">
        <f t="shared" si="3"/>
        <v>IG20.531.5</v>
      </c>
      <c r="F320" s="2">
        <v>1.35</v>
      </c>
    </row>
    <row r="321" spans="1:6" x14ac:dyDescent="0.25">
      <c r="A321" s="2" t="s">
        <v>188</v>
      </c>
      <c r="B321" s="2">
        <v>0.5</v>
      </c>
      <c r="C321" s="2">
        <v>3</v>
      </c>
      <c r="D321" s="2">
        <v>1</v>
      </c>
      <c r="E321" t="str">
        <f t="shared" si="3"/>
        <v>IG20.531</v>
      </c>
      <c r="F321" s="2">
        <v>1.28</v>
      </c>
    </row>
    <row r="322" spans="1:6" x14ac:dyDescent="0.25">
      <c r="A322" s="2" t="s">
        <v>188</v>
      </c>
      <c r="B322" s="2">
        <v>0.5</v>
      </c>
      <c r="C322" s="2">
        <v>3</v>
      </c>
      <c r="D322" s="2">
        <v>0.5</v>
      </c>
      <c r="E322" t="str">
        <f t="shared" si="3"/>
        <v>IG20.530.5</v>
      </c>
      <c r="F322" s="2">
        <v>1.2</v>
      </c>
    </row>
    <row r="323" spans="1:6" x14ac:dyDescent="0.25">
      <c r="A323" s="2" t="s">
        <v>188</v>
      </c>
      <c r="B323" s="2">
        <v>0.5</v>
      </c>
      <c r="C323" s="2">
        <v>1.5</v>
      </c>
      <c r="D323" s="2">
        <v>1.5</v>
      </c>
      <c r="E323" t="str">
        <f t="shared" si="3"/>
        <v>IG20.51.51.5</v>
      </c>
      <c r="F323" s="2">
        <v>1.1200000000000001</v>
      </c>
    </row>
    <row r="324" spans="1:6" x14ac:dyDescent="0.25">
      <c r="A324" s="2" t="s">
        <v>188</v>
      </c>
      <c r="B324" s="2">
        <v>0.5</v>
      </c>
      <c r="C324" s="2">
        <v>1.5</v>
      </c>
      <c r="D324" s="2">
        <v>1</v>
      </c>
      <c r="E324" t="str">
        <f t="shared" si="3"/>
        <v>IG20.51.51</v>
      </c>
      <c r="F324" s="2">
        <v>1.05</v>
      </c>
    </row>
    <row r="325" spans="1:6" x14ac:dyDescent="0.25">
      <c r="A325" s="2" t="s">
        <v>188</v>
      </c>
      <c r="B325" s="2">
        <v>0.5</v>
      </c>
      <c r="C325" s="2">
        <v>1.5</v>
      </c>
      <c r="D325" s="2">
        <v>0.5</v>
      </c>
      <c r="E325" t="str">
        <f t="shared" si="3"/>
        <v>IG20.51.50.5</v>
      </c>
      <c r="F325" s="2">
        <v>0.97</v>
      </c>
    </row>
    <row r="326" spans="1:6" x14ac:dyDescent="0.25">
      <c r="A326" s="2" t="s">
        <v>188</v>
      </c>
      <c r="B326" s="2">
        <v>0.5</v>
      </c>
      <c r="C326" s="2">
        <v>0.5</v>
      </c>
      <c r="D326" s="2">
        <v>1.5</v>
      </c>
      <c r="E326" t="str">
        <f t="shared" si="3"/>
        <v>IG20.50.51.5</v>
      </c>
      <c r="F326" s="2">
        <v>0.95</v>
      </c>
    </row>
    <row r="327" spans="1:6" x14ac:dyDescent="0.25">
      <c r="A327" s="2" t="s">
        <v>188</v>
      </c>
      <c r="B327" s="2">
        <v>0.5</v>
      </c>
      <c r="C327" s="2">
        <v>0.5</v>
      </c>
      <c r="D327" s="2">
        <v>1</v>
      </c>
      <c r="E327" t="str">
        <f t="shared" si="3"/>
        <v>IG20.50.51</v>
      </c>
      <c r="F327" s="2">
        <v>0.86</v>
      </c>
    </row>
    <row r="328" spans="1:6" x14ac:dyDescent="0.25">
      <c r="A328" s="2" t="s">
        <v>188</v>
      </c>
      <c r="B328" s="2">
        <v>0.5</v>
      </c>
      <c r="C328" s="2">
        <v>0.5</v>
      </c>
      <c r="D328" s="2">
        <v>0.5</v>
      </c>
      <c r="E328" t="str">
        <f t="shared" si="3"/>
        <v>IG20.50.50.5</v>
      </c>
      <c r="F328" s="2">
        <v>0.77</v>
      </c>
    </row>
    <row r="329" spans="1:6" x14ac:dyDescent="0.25">
      <c r="A329" s="2" t="s">
        <v>199</v>
      </c>
      <c r="B329" s="2">
        <v>3</v>
      </c>
      <c r="C329" s="2">
        <v>3</v>
      </c>
      <c r="D329" s="2">
        <v>1.5</v>
      </c>
      <c r="E329" t="str">
        <f>_xlfn.CONCAT(A329,B329,C329,D329)</f>
        <v>IG3331.5</v>
      </c>
      <c r="F329" s="2">
        <v>2.02</v>
      </c>
    </row>
    <row r="330" spans="1:6" x14ac:dyDescent="0.25">
      <c r="A330" s="2" t="s">
        <v>199</v>
      </c>
      <c r="B330" s="2">
        <v>3</v>
      </c>
      <c r="C330" s="2">
        <v>3</v>
      </c>
      <c r="D330" s="2">
        <v>1</v>
      </c>
      <c r="E330" t="str">
        <f t="shared" ref="E330:E364" si="4">_xlfn.CONCAT(A330,B330,C330,D330)</f>
        <v>IG3331</v>
      </c>
      <c r="F330" s="2">
        <v>1.95</v>
      </c>
    </row>
    <row r="331" spans="1:6" x14ac:dyDescent="0.25">
      <c r="A331" s="2" t="s">
        <v>199</v>
      </c>
      <c r="B331" s="2">
        <v>3</v>
      </c>
      <c r="C331" s="2">
        <v>3</v>
      </c>
      <c r="D331" s="2">
        <v>0.5</v>
      </c>
      <c r="E331" t="str">
        <f t="shared" si="4"/>
        <v>IG3330.5</v>
      </c>
      <c r="F331" s="2">
        <v>1.87</v>
      </c>
    </row>
    <row r="332" spans="1:6" x14ac:dyDescent="0.25">
      <c r="A332" s="2" t="s">
        <v>199</v>
      </c>
      <c r="B332" s="2">
        <v>3</v>
      </c>
      <c r="C332" s="2">
        <v>1.5</v>
      </c>
      <c r="D332" s="2">
        <v>1.5</v>
      </c>
      <c r="E332" t="str">
        <f t="shared" si="4"/>
        <v>IG331.51.5</v>
      </c>
      <c r="F332" s="2">
        <v>1.79</v>
      </c>
    </row>
    <row r="333" spans="1:6" x14ac:dyDescent="0.25">
      <c r="A333" s="2" t="s">
        <v>199</v>
      </c>
      <c r="B333" s="2">
        <v>3</v>
      </c>
      <c r="C333" s="2">
        <v>1.5</v>
      </c>
      <c r="D333" s="2">
        <v>1</v>
      </c>
      <c r="E333" t="str">
        <f t="shared" si="4"/>
        <v>IG331.51</v>
      </c>
      <c r="F333" s="2">
        <v>1.71</v>
      </c>
    </row>
    <row r="334" spans="1:6" x14ac:dyDescent="0.25">
      <c r="A334" s="2" t="s">
        <v>199</v>
      </c>
      <c r="B334" s="2">
        <v>3</v>
      </c>
      <c r="C334" s="2">
        <v>1.5</v>
      </c>
      <c r="D334" s="2">
        <v>0.5</v>
      </c>
      <c r="E334" t="str">
        <f t="shared" si="4"/>
        <v>IG331.50.5</v>
      </c>
      <c r="F334" s="2">
        <v>1.64</v>
      </c>
    </row>
    <row r="335" spans="1:6" x14ac:dyDescent="0.25">
      <c r="A335" s="2" t="s">
        <v>199</v>
      </c>
      <c r="B335" s="2">
        <v>3</v>
      </c>
      <c r="C335" s="2">
        <v>0.5</v>
      </c>
      <c r="D335" s="2">
        <v>1.5</v>
      </c>
      <c r="E335" t="str">
        <f t="shared" si="4"/>
        <v>IG330.51.5</v>
      </c>
      <c r="F335" s="2">
        <v>1.62</v>
      </c>
    </row>
    <row r="336" spans="1:6" x14ac:dyDescent="0.25">
      <c r="A336" s="2" t="s">
        <v>199</v>
      </c>
      <c r="B336" s="2">
        <v>3</v>
      </c>
      <c r="C336" s="2">
        <v>0.5</v>
      </c>
      <c r="D336" s="2">
        <v>1</v>
      </c>
      <c r="E336" t="str">
        <f t="shared" si="4"/>
        <v>IG330.51</v>
      </c>
      <c r="F336" s="2">
        <v>1.54</v>
      </c>
    </row>
    <row r="337" spans="1:6" x14ac:dyDescent="0.25">
      <c r="A337" s="2" t="s">
        <v>199</v>
      </c>
      <c r="B337" s="2">
        <v>3</v>
      </c>
      <c r="C337" s="2">
        <v>0.5</v>
      </c>
      <c r="D337" s="2">
        <v>0.5</v>
      </c>
      <c r="E337" t="str">
        <f t="shared" si="4"/>
        <v>IG330.50.5</v>
      </c>
      <c r="F337" s="2">
        <v>1.47</v>
      </c>
    </row>
    <row r="338" spans="1:6" x14ac:dyDescent="0.25">
      <c r="A338" s="2" t="s">
        <v>199</v>
      </c>
      <c r="B338" s="2">
        <v>2</v>
      </c>
      <c r="C338" s="2">
        <v>3</v>
      </c>
      <c r="D338" s="2">
        <v>1.5</v>
      </c>
      <c r="E338" t="str">
        <f t="shared" si="4"/>
        <v>IG3231.5</v>
      </c>
      <c r="F338" s="2">
        <v>1.71</v>
      </c>
    </row>
    <row r="339" spans="1:6" x14ac:dyDescent="0.25">
      <c r="A339" s="2" t="s">
        <v>199</v>
      </c>
      <c r="B339" s="2">
        <v>2</v>
      </c>
      <c r="C339" s="2">
        <v>3</v>
      </c>
      <c r="D339" s="2">
        <v>1</v>
      </c>
      <c r="E339" t="str">
        <f t="shared" si="4"/>
        <v>IG3231</v>
      </c>
      <c r="F339" s="2">
        <v>1.65</v>
      </c>
    </row>
    <row r="340" spans="1:6" x14ac:dyDescent="0.25">
      <c r="A340" s="2" t="s">
        <v>199</v>
      </c>
      <c r="B340" s="2">
        <v>2</v>
      </c>
      <c r="C340" s="2">
        <v>3</v>
      </c>
      <c r="D340" s="2">
        <v>0.5</v>
      </c>
      <c r="E340" t="str">
        <f t="shared" si="4"/>
        <v>IG3230.5</v>
      </c>
      <c r="F340" s="2">
        <v>1.58</v>
      </c>
    </row>
    <row r="341" spans="1:6" x14ac:dyDescent="0.25">
      <c r="A341" s="2" t="s">
        <v>199</v>
      </c>
      <c r="B341" s="2">
        <v>2</v>
      </c>
      <c r="C341" s="2">
        <v>1.5</v>
      </c>
      <c r="D341" s="2">
        <v>1.5</v>
      </c>
      <c r="E341" t="str">
        <f t="shared" si="4"/>
        <v>IG321.51.5</v>
      </c>
      <c r="F341" s="2">
        <v>1.56</v>
      </c>
    </row>
    <row r="342" spans="1:6" x14ac:dyDescent="0.25">
      <c r="A342" s="2" t="s">
        <v>199</v>
      </c>
      <c r="B342" s="2">
        <v>2</v>
      </c>
      <c r="C342" s="2">
        <v>1.5</v>
      </c>
      <c r="D342" s="2">
        <v>1</v>
      </c>
      <c r="E342" t="str">
        <f t="shared" si="4"/>
        <v>IG321.51</v>
      </c>
      <c r="F342" s="2">
        <v>1.48</v>
      </c>
    </row>
    <row r="343" spans="1:6" x14ac:dyDescent="0.25">
      <c r="A343" s="2" t="s">
        <v>199</v>
      </c>
      <c r="B343" s="2">
        <v>2</v>
      </c>
      <c r="C343" s="2">
        <v>1.5</v>
      </c>
      <c r="D343" s="2">
        <v>0.5</v>
      </c>
      <c r="E343" t="str">
        <f t="shared" si="4"/>
        <v>IG321.50.5</v>
      </c>
      <c r="F343" s="2">
        <v>1.4</v>
      </c>
    </row>
    <row r="344" spans="1:6" x14ac:dyDescent="0.25">
      <c r="A344" s="2" t="s">
        <v>199</v>
      </c>
      <c r="B344" s="2">
        <v>2</v>
      </c>
      <c r="C344" s="2">
        <v>0.5</v>
      </c>
      <c r="D344" s="2">
        <v>1.5</v>
      </c>
      <c r="E344" t="str">
        <f t="shared" si="4"/>
        <v>IG320.51.5</v>
      </c>
      <c r="F344" s="2">
        <v>1.38</v>
      </c>
    </row>
    <row r="345" spans="1:6" x14ac:dyDescent="0.25">
      <c r="A345" s="2" t="s">
        <v>199</v>
      </c>
      <c r="B345" s="2">
        <v>2</v>
      </c>
      <c r="C345" s="2">
        <v>0.5</v>
      </c>
      <c r="D345" s="2">
        <v>1</v>
      </c>
      <c r="E345" t="str">
        <f t="shared" si="4"/>
        <v>IG320.51</v>
      </c>
      <c r="F345" s="2">
        <v>1.3</v>
      </c>
    </row>
    <row r="346" spans="1:6" x14ac:dyDescent="0.25">
      <c r="A346" s="2" t="s">
        <v>199</v>
      </c>
      <c r="B346" s="2">
        <v>2</v>
      </c>
      <c r="C346" s="2">
        <v>0.5</v>
      </c>
      <c r="D346" s="2">
        <v>0.5</v>
      </c>
      <c r="E346" t="str">
        <f t="shared" si="4"/>
        <v>IG320.50.5</v>
      </c>
      <c r="F346" s="2">
        <v>1.23</v>
      </c>
    </row>
    <row r="347" spans="1:6" x14ac:dyDescent="0.25">
      <c r="A347" s="2" t="s">
        <v>199</v>
      </c>
      <c r="B347" s="2">
        <v>1</v>
      </c>
      <c r="C347" s="2">
        <v>3</v>
      </c>
      <c r="D347" s="2">
        <v>1.5</v>
      </c>
      <c r="E347" t="str">
        <f t="shared" si="4"/>
        <v>IG3131.5</v>
      </c>
      <c r="F347" s="2">
        <v>1.46</v>
      </c>
    </row>
    <row r="348" spans="1:6" x14ac:dyDescent="0.25">
      <c r="A348" s="2" t="s">
        <v>199</v>
      </c>
      <c r="B348" s="2">
        <v>1</v>
      </c>
      <c r="C348" s="2">
        <v>3</v>
      </c>
      <c r="D348" s="2">
        <v>1</v>
      </c>
      <c r="E348" t="str">
        <f t="shared" si="4"/>
        <v>IG3131</v>
      </c>
      <c r="F348" s="2">
        <v>1.4</v>
      </c>
    </row>
    <row r="349" spans="1:6" x14ac:dyDescent="0.25">
      <c r="A349" s="2" t="s">
        <v>199</v>
      </c>
      <c r="B349" s="2">
        <v>1</v>
      </c>
      <c r="C349" s="2">
        <v>3</v>
      </c>
      <c r="D349" s="2">
        <v>0.5</v>
      </c>
      <c r="E349" t="str">
        <f t="shared" si="4"/>
        <v>IG3130.5</v>
      </c>
      <c r="F349" s="2">
        <v>1.33</v>
      </c>
    </row>
    <row r="350" spans="1:6" x14ac:dyDescent="0.25">
      <c r="A350" s="2" t="s">
        <v>199</v>
      </c>
      <c r="B350" s="2">
        <v>1</v>
      </c>
      <c r="C350" s="2">
        <v>1.5</v>
      </c>
      <c r="D350" s="2">
        <v>1.5</v>
      </c>
      <c r="E350" t="str">
        <f t="shared" si="4"/>
        <v>IG311.51.5</v>
      </c>
      <c r="F350" s="2">
        <v>1.24</v>
      </c>
    </row>
    <row r="351" spans="1:6" x14ac:dyDescent="0.25">
      <c r="A351" s="2" t="s">
        <v>199</v>
      </c>
      <c r="B351" s="2">
        <v>1</v>
      </c>
      <c r="C351" s="2">
        <v>1.5</v>
      </c>
      <c r="D351" s="2">
        <v>1</v>
      </c>
      <c r="E351" t="str">
        <f t="shared" si="4"/>
        <v>IG311.51</v>
      </c>
      <c r="F351" s="2">
        <v>1.18</v>
      </c>
    </row>
    <row r="352" spans="1:6" x14ac:dyDescent="0.25">
      <c r="A352" s="2" t="s">
        <v>199</v>
      </c>
      <c r="B352" s="2">
        <v>1</v>
      </c>
      <c r="C352" s="2">
        <v>1.5</v>
      </c>
      <c r="D352" s="2">
        <v>0.5</v>
      </c>
      <c r="E352" t="str">
        <f t="shared" si="4"/>
        <v>IG311.50.5</v>
      </c>
      <c r="F352" s="2">
        <v>1.1100000000000001</v>
      </c>
    </row>
    <row r="353" spans="1:6" x14ac:dyDescent="0.25">
      <c r="A353" s="2" t="s">
        <v>199</v>
      </c>
      <c r="B353" s="2">
        <v>1</v>
      </c>
      <c r="C353" s="2">
        <v>0.5</v>
      </c>
      <c r="D353" s="2">
        <v>1.5</v>
      </c>
      <c r="E353" t="str">
        <f t="shared" si="4"/>
        <v>IG310.51.5</v>
      </c>
      <c r="F353" s="2">
        <v>1.0900000000000001</v>
      </c>
    </row>
    <row r="354" spans="1:6" x14ac:dyDescent="0.25">
      <c r="A354" s="2" t="s">
        <v>199</v>
      </c>
      <c r="B354" s="2">
        <v>1</v>
      </c>
      <c r="C354" s="2">
        <v>0.5</v>
      </c>
      <c r="D354" s="2">
        <v>1</v>
      </c>
      <c r="E354" t="str">
        <f t="shared" si="4"/>
        <v>IG310.51</v>
      </c>
      <c r="F354" s="2">
        <v>1.01</v>
      </c>
    </row>
    <row r="355" spans="1:6" x14ac:dyDescent="0.25">
      <c r="A355" s="2" t="s">
        <v>199</v>
      </c>
      <c r="B355" s="2">
        <v>1</v>
      </c>
      <c r="C355" s="2">
        <v>0.5</v>
      </c>
      <c r="D355" s="2">
        <v>0.5</v>
      </c>
      <c r="E355" t="str">
        <f t="shared" si="4"/>
        <v>IG310.50.5</v>
      </c>
      <c r="F355" s="2">
        <v>0.94</v>
      </c>
    </row>
    <row r="356" spans="1:6" x14ac:dyDescent="0.25">
      <c r="A356" s="2" t="s">
        <v>199</v>
      </c>
      <c r="B356" s="2">
        <v>0.5</v>
      </c>
      <c r="C356" s="2">
        <v>3</v>
      </c>
      <c r="D356" s="2">
        <v>1.5</v>
      </c>
      <c r="E356" t="str">
        <f t="shared" si="4"/>
        <v>IG30.531.5</v>
      </c>
      <c r="F356" s="2">
        <v>1.35</v>
      </c>
    </row>
    <row r="357" spans="1:6" x14ac:dyDescent="0.25">
      <c r="A357" s="2" t="s">
        <v>199</v>
      </c>
      <c r="B357" s="2">
        <v>0.5</v>
      </c>
      <c r="C357" s="2">
        <v>3</v>
      </c>
      <c r="D357" s="2">
        <v>1</v>
      </c>
      <c r="E357" t="str">
        <f t="shared" si="4"/>
        <v>IG30.531</v>
      </c>
      <c r="F357" s="2">
        <v>1.28</v>
      </c>
    </row>
    <row r="358" spans="1:6" x14ac:dyDescent="0.25">
      <c r="A358" s="2" t="s">
        <v>199</v>
      </c>
      <c r="B358" s="2">
        <v>0.5</v>
      </c>
      <c r="C358" s="2">
        <v>3</v>
      </c>
      <c r="D358" s="2">
        <v>0.5</v>
      </c>
      <c r="E358" t="str">
        <f t="shared" si="4"/>
        <v>IG30.530.5</v>
      </c>
      <c r="F358" s="2">
        <v>1.2</v>
      </c>
    </row>
    <row r="359" spans="1:6" x14ac:dyDescent="0.25">
      <c r="A359" s="2" t="s">
        <v>199</v>
      </c>
      <c r="B359" s="2">
        <v>0.5</v>
      </c>
      <c r="C359" s="2">
        <v>1.5</v>
      </c>
      <c r="D359" s="2">
        <v>1.5</v>
      </c>
      <c r="E359" t="str">
        <f t="shared" si="4"/>
        <v>IG30.51.51.5</v>
      </c>
      <c r="F359" s="2">
        <v>1.1200000000000001</v>
      </c>
    </row>
    <row r="360" spans="1:6" x14ac:dyDescent="0.25">
      <c r="A360" s="2" t="s">
        <v>199</v>
      </c>
      <c r="B360" s="2">
        <v>0.5</v>
      </c>
      <c r="C360" s="2">
        <v>1.5</v>
      </c>
      <c r="D360" s="2">
        <v>1</v>
      </c>
      <c r="E360" t="str">
        <f t="shared" si="4"/>
        <v>IG30.51.51</v>
      </c>
      <c r="F360" s="2">
        <v>1.05</v>
      </c>
    </row>
    <row r="361" spans="1:6" x14ac:dyDescent="0.25">
      <c r="A361" s="2" t="s">
        <v>199</v>
      </c>
      <c r="B361" s="2">
        <v>0.5</v>
      </c>
      <c r="C361" s="2">
        <v>1.5</v>
      </c>
      <c r="D361" s="2">
        <v>0.5</v>
      </c>
      <c r="E361" t="str">
        <f t="shared" si="4"/>
        <v>IG30.51.50.5</v>
      </c>
      <c r="F361" s="2">
        <v>0.97</v>
      </c>
    </row>
    <row r="362" spans="1:6" x14ac:dyDescent="0.25">
      <c r="A362" s="2" t="s">
        <v>199</v>
      </c>
      <c r="B362" s="2">
        <v>0.5</v>
      </c>
      <c r="C362" s="2">
        <v>0.5</v>
      </c>
      <c r="D362" s="2">
        <v>1.5</v>
      </c>
      <c r="E362" t="str">
        <f t="shared" si="4"/>
        <v>IG30.50.51.5</v>
      </c>
      <c r="F362" s="2">
        <v>0.95</v>
      </c>
    </row>
    <row r="363" spans="1:6" x14ac:dyDescent="0.25">
      <c r="A363" s="2" t="s">
        <v>199</v>
      </c>
      <c r="B363" s="2">
        <v>0.5</v>
      </c>
      <c r="C363" s="2">
        <v>0.5</v>
      </c>
      <c r="D363" s="2">
        <v>1</v>
      </c>
      <c r="E363" t="str">
        <f t="shared" si="4"/>
        <v>IG30.50.51</v>
      </c>
      <c r="F363" s="2">
        <v>0.86</v>
      </c>
    </row>
    <row r="364" spans="1:6" x14ac:dyDescent="0.25">
      <c r="A364" s="2" t="s">
        <v>199</v>
      </c>
      <c r="B364" s="2">
        <v>0.5</v>
      </c>
      <c r="C364" s="2">
        <v>0.5</v>
      </c>
      <c r="D364" s="2">
        <v>0.5</v>
      </c>
      <c r="E364" t="str">
        <f t="shared" si="4"/>
        <v>IG30.50.50.5</v>
      </c>
      <c r="F364" s="2">
        <v>0.77</v>
      </c>
    </row>
  </sheetData>
  <autoFilter ref="A7:C117" xr:uid="{560504C3-7690-408E-B18D-1E6CCEBA9357}"/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 déroulante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BLOUIN</dc:creator>
  <cp:lastModifiedBy>Sandrine BLOUIN</cp:lastModifiedBy>
  <cp:lastPrinted>2023-07-10T08:13:50Z</cp:lastPrinted>
  <dcterms:created xsi:type="dcterms:W3CDTF">2023-04-12T08:51:41Z</dcterms:created>
  <dcterms:modified xsi:type="dcterms:W3CDTF">2023-07-10T09:05:33Z</dcterms:modified>
</cp:coreProperties>
</file>