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open.adds\rLabiste-tastet$\LABISTE-TASTETlk\Users\DownloadUsers\robadia\Downloads\"/>
    </mc:Choice>
  </mc:AlternateContent>
  <bookViews>
    <workbookView xWindow="0" yWindow="0" windowWidth="23040" windowHeight="8496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6" i="1" l="1"/>
  <c r="F38" i="1"/>
  <c r="H38" i="1" s="1"/>
  <c r="F56" i="1"/>
  <c r="H56" i="1" s="1"/>
  <c r="F65" i="1"/>
  <c r="H65" i="1" s="1"/>
  <c r="F74" i="1"/>
  <c r="H74" i="1" s="1"/>
  <c r="F83" i="1"/>
  <c r="H83" i="1" s="1"/>
  <c r="F92" i="1"/>
  <c r="H92" i="1" s="1"/>
  <c r="F101" i="1"/>
  <c r="H101" i="1" s="1"/>
  <c r="F104" i="1"/>
  <c r="H104" i="1" s="1"/>
  <c r="F108" i="1"/>
  <c r="H108" i="1" s="1"/>
  <c r="F112" i="1"/>
  <c r="H112" i="1" s="1"/>
  <c r="F115" i="1"/>
  <c r="H115" i="1" s="1"/>
  <c r="F119" i="1"/>
  <c r="H119" i="1" s="1"/>
  <c r="F122" i="1"/>
  <c r="H122" i="1" s="1"/>
  <c r="F126" i="1"/>
  <c r="H126" i="1" s="1"/>
  <c r="F130" i="1"/>
  <c r="H130" i="1" s="1"/>
  <c r="F133" i="1"/>
  <c r="H133" i="1" s="1"/>
  <c r="F137" i="1"/>
  <c r="H137" i="1" s="1"/>
  <c r="F140" i="1"/>
  <c r="H140" i="1" s="1"/>
  <c r="F143" i="1"/>
  <c r="H143" i="1" s="1"/>
  <c r="F146" i="1"/>
  <c r="H146" i="1" s="1"/>
  <c r="F149" i="1"/>
  <c r="H149" i="1" s="1"/>
  <c r="F152" i="1"/>
  <c r="H152" i="1" s="1"/>
  <c r="F155" i="1"/>
  <c r="H155" i="1" s="1"/>
  <c r="F158" i="1"/>
  <c r="H158" i="1" s="1"/>
  <c r="F161" i="1"/>
  <c r="H161" i="1" s="1"/>
  <c r="F164" i="1"/>
  <c r="H164" i="1" s="1"/>
  <c r="F167" i="1"/>
  <c r="H167" i="1" s="1"/>
  <c r="F170" i="1"/>
  <c r="H170" i="1" s="1"/>
  <c r="F173" i="1"/>
  <c r="H173" i="1" s="1"/>
  <c r="F176" i="1"/>
  <c r="H176" i="1" s="1"/>
  <c r="F179" i="1"/>
  <c r="H179" i="1" s="1"/>
  <c r="F182" i="1"/>
  <c r="H182" i="1" s="1"/>
  <c r="F185" i="1"/>
  <c r="H185" i="1" s="1"/>
  <c r="F188" i="1"/>
  <c r="H188" i="1" s="1"/>
  <c r="F191" i="1"/>
  <c r="H191" i="1" s="1"/>
  <c r="F194" i="1"/>
  <c r="H194" i="1" s="1"/>
  <c r="F197" i="1"/>
  <c r="H197" i="1" s="1"/>
  <c r="F200" i="1"/>
  <c r="H200" i="1" s="1"/>
  <c r="F203" i="1"/>
  <c r="H203" i="1" s="1"/>
  <c r="F206" i="1"/>
  <c r="H206" i="1" s="1"/>
  <c r="F209" i="1"/>
  <c r="H209" i="1" s="1"/>
  <c r="F212" i="1"/>
  <c r="H212" i="1" s="1"/>
  <c r="F215" i="1"/>
  <c r="H215" i="1" s="1"/>
  <c r="F218" i="1"/>
  <c r="H218" i="1" s="1"/>
  <c r="F221" i="1"/>
  <c r="H221" i="1" s="1"/>
  <c r="F224" i="1"/>
  <c r="H224" i="1" s="1"/>
  <c r="F227" i="1"/>
  <c r="H227" i="1" s="1"/>
  <c r="F230" i="1"/>
  <c r="H230" i="1" s="1"/>
  <c r="F233" i="1"/>
  <c r="H233" i="1" s="1"/>
  <c r="F236" i="1"/>
  <c r="H236" i="1" s="1"/>
  <c r="F239" i="1"/>
  <c r="H239" i="1" s="1"/>
  <c r="F242" i="1"/>
  <c r="H242" i="1" s="1"/>
  <c r="F245" i="1"/>
  <c r="H245" i="1" s="1"/>
  <c r="F248" i="1"/>
  <c r="H248" i="1" s="1"/>
  <c r="F251" i="1"/>
  <c r="H251" i="1" s="1"/>
  <c r="F254" i="1"/>
  <c r="H254" i="1" s="1"/>
  <c r="F257" i="1"/>
  <c r="H257" i="1" s="1"/>
  <c r="F260" i="1"/>
  <c r="H260" i="1" s="1"/>
  <c r="F263" i="1"/>
  <c r="H263" i="1" s="1"/>
  <c r="F266" i="1"/>
  <c r="H266" i="1" s="1"/>
  <c r="F269" i="1"/>
  <c r="H269" i="1" s="1"/>
  <c r="F272" i="1"/>
  <c r="H272" i="1" s="1"/>
  <c r="F275" i="1"/>
  <c r="H275" i="1" s="1"/>
  <c r="F278" i="1"/>
  <c r="H278" i="1" s="1"/>
  <c r="F281" i="1"/>
  <c r="H281" i="1" s="1"/>
  <c r="F284" i="1"/>
  <c r="H284" i="1" s="1"/>
  <c r="F286" i="1"/>
  <c r="H286" i="1" s="1"/>
  <c r="F287" i="1"/>
  <c r="H287" i="1" s="1"/>
  <c r="F290" i="1"/>
  <c r="H290" i="1" s="1"/>
  <c r="F292" i="1"/>
  <c r="H292" i="1" s="1"/>
  <c r="F293" i="1"/>
  <c r="H293" i="1" s="1"/>
  <c r="F296" i="1"/>
  <c r="H296" i="1" s="1"/>
  <c r="F298" i="1"/>
  <c r="H298" i="1" s="1"/>
  <c r="F299" i="1"/>
  <c r="H299" i="1" s="1"/>
  <c r="F302" i="1"/>
  <c r="H302" i="1" s="1"/>
  <c r="F304" i="1"/>
  <c r="H304" i="1" s="1"/>
  <c r="F305" i="1"/>
  <c r="H305" i="1" s="1"/>
  <c r="F308" i="1"/>
  <c r="H308" i="1" s="1"/>
  <c r="F310" i="1"/>
  <c r="H310" i="1" s="1"/>
  <c r="F311" i="1"/>
  <c r="H311" i="1" s="1"/>
  <c r="F314" i="1"/>
  <c r="H314" i="1" s="1"/>
  <c r="F316" i="1"/>
  <c r="H316" i="1" s="1"/>
  <c r="F317" i="1"/>
  <c r="H317" i="1" s="1"/>
  <c r="F320" i="1"/>
  <c r="H320" i="1" s="1"/>
  <c r="F322" i="1"/>
  <c r="H322" i="1" s="1"/>
  <c r="F323" i="1"/>
  <c r="H323" i="1" s="1"/>
  <c r="F326" i="1"/>
  <c r="H326" i="1" s="1"/>
  <c r="F328" i="1"/>
  <c r="H328" i="1" s="1"/>
  <c r="F329" i="1"/>
  <c r="H329" i="1" s="1"/>
  <c r="F332" i="1"/>
  <c r="H332" i="1" s="1"/>
  <c r="F334" i="1"/>
  <c r="H334" i="1" s="1"/>
  <c r="F335" i="1"/>
  <c r="H335" i="1" s="1"/>
  <c r="F338" i="1"/>
  <c r="H338" i="1" s="1"/>
  <c r="F340" i="1"/>
  <c r="H340" i="1" s="1"/>
  <c r="F341" i="1"/>
  <c r="H341" i="1" s="1"/>
  <c r="F344" i="1"/>
  <c r="H344" i="1" s="1"/>
  <c r="F346" i="1"/>
  <c r="H346" i="1" s="1"/>
  <c r="F347" i="1"/>
  <c r="H347" i="1" s="1"/>
  <c r="F350" i="1"/>
  <c r="H350" i="1" s="1"/>
  <c r="F352" i="1"/>
  <c r="H352" i="1" s="1"/>
  <c r="F353" i="1"/>
  <c r="H353" i="1" s="1"/>
  <c r="F356" i="1"/>
  <c r="H356" i="1" s="1"/>
  <c r="F358" i="1"/>
  <c r="H358" i="1" s="1"/>
  <c r="F359" i="1"/>
  <c r="H359" i="1" s="1"/>
  <c r="F362" i="1"/>
  <c r="H362" i="1" s="1"/>
  <c r="F364" i="1"/>
  <c r="H364" i="1" s="1"/>
  <c r="F365" i="1"/>
  <c r="H365" i="1" s="1"/>
  <c r="F368" i="1"/>
  <c r="H368" i="1" s="1"/>
  <c r="F370" i="1"/>
  <c r="H370" i="1" s="1"/>
  <c r="F11" i="1"/>
  <c r="K12" i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J12" i="1"/>
  <c r="C11" i="1"/>
  <c r="D87" i="1" s="1"/>
  <c r="J13" i="1" l="1"/>
  <c r="F96" i="1"/>
  <c r="H96" i="1" s="1"/>
  <c r="F88" i="1"/>
  <c r="H88" i="1" s="1"/>
  <c r="F78" i="1"/>
  <c r="H78" i="1" s="1"/>
  <c r="F70" i="1"/>
  <c r="H70" i="1" s="1"/>
  <c r="F60" i="1"/>
  <c r="H60" i="1" s="1"/>
  <c r="F48" i="1"/>
  <c r="H48" i="1" s="1"/>
  <c r="F24" i="1"/>
  <c r="H24" i="1" s="1"/>
  <c r="D348" i="1"/>
  <c r="D312" i="1"/>
  <c r="D276" i="1"/>
  <c r="D240" i="1"/>
  <c r="D204" i="1"/>
  <c r="D168" i="1"/>
  <c r="D132" i="1"/>
  <c r="D94" i="1"/>
  <c r="D26" i="1"/>
  <c r="F367" i="1"/>
  <c r="H367" i="1" s="1"/>
  <c r="F361" i="1"/>
  <c r="H361" i="1" s="1"/>
  <c r="F355" i="1"/>
  <c r="H355" i="1" s="1"/>
  <c r="F349" i="1"/>
  <c r="H349" i="1" s="1"/>
  <c r="F343" i="1"/>
  <c r="H343" i="1" s="1"/>
  <c r="F337" i="1"/>
  <c r="H337" i="1" s="1"/>
  <c r="F331" i="1"/>
  <c r="H331" i="1" s="1"/>
  <c r="F325" i="1"/>
  <c r="H325" i="1" s="1"/>
  <c r="F319" i="1"/>
  <c r="H319" i="1" s="1"/>
  <c r="F313" i="1"/>
  <c r="H313" i="1" s="1"/>
  <c r="F307" i="1"/>
  <c r="H307" i="1" s="1"/>
  <c r="F301" i="1"/>
  <c r="H301" i="1" s="1"/>
  <c r="F295" i="1"/>
  <c r="H295" i="1" s="1"/>
  <c r="F289" i="1"/>
  <c r="H289" i="1" s="1"/>
  <c r="F283" i="1"/>
  <c r="H283" i="1" s="1"/>
  <c r="F277" i="1"/>
  <c r="H277" i="1" s="1"/>
  <c r="F271" i="1"/>
  <c r="H271" i="1" s="1"/>
  <c r="F265" i="1"/>
  <c r="H265" i="1" s="1"/>
  <c r="F259" i="1"/>
  <c r="H259" i="1" s="1"/>
  <c r="F253" i="1"/>
  <c r="H253" i="1" s="1"/>
  <c r="F247" i="1"/>
  <c r="H247" i="1" s="1"/>
  <c r="F241" i="1"/>
  <c r="H241" i="1" s="1"/>
  <c r="F235" i="1"/>
  <c r="H235" i="1" s="1"/>
  <c r="F229" i="1"/>
  <c r="H229" i="1" s="1"/>
  <c r="F223" i="1"/>
  <c r="H223" i="1" s="1"/>
  <c r="F217" i="1"/>
  <c r="H217" i="1" s="1"/>
  <c r="F211" i="1"/>
  <c r="H211" i="1" s="1"/>
  <c r="F205" i="1"/>
  <c r="H205" i="1" s="1"/>
  <c r="F199" i="1"/>
  <c r="H199" i="1" s="1"/>
  <c r="F193" i="1"/>
  <c r="H193" i="1" s="1"/>
  <c r="F187" i="1"/>
  <c r="H187" i="1" s="1"/>
  <c r="F181" i="1"/>
  <c r="H181" i="1" s="1"/>
  <c r="F175" i="1"/>
  <c r="H175" i="1" s="1"/>
  <c r="F169" i="1"/>
  <c r="H169" i="1" s="1"/>
  <c r="F163" i="1"/>
  <c r="H163" i="1" s="1"/>
  <c r="F157" i="1"/>
  <c r="H157" i="1" s="1"/>
  <c r="F151" i="1"/>
  <c r="H151" i="1" s="1"/>
  <c r="F145" i="1"/>
  <c r="H145" i="1" s="1"/>
  <c r="F139" i="1"/>
  <c r="H139" i="1" s="1"/>
  <c r="F132" i="1"/>
  <c r="H132" i="1" s="1"/>
  <c r="F125" i="1"/>
  <c r="H125" i="1" s="1"/>
  <c r="F118" i="1"/>
  <c r="H118" i="1" s="1"/>
  <c r="F110" i="1"/>
  <c r="H110" i="1" s="1"/>
  <c r="F103" i="1"/>
  <c r="H103" i="1" s="1"/>
  <c r="F95" i="1"/>
  <c r="H95" i="1" s="1"/>
  <c r="F86" i="1"/>
  <c r="H86" i="1" s="1"/>
  <c r="F77" i="1"/>
  <c r="H77" i="1" s="1"/>
  <c r="F68" i="1"/>
  <c r="H68" i="1" s="1"/>
  <c r="F59" i="1"/>
  <c r="H59" i="1" s="1"/>
  <c r="F44" i="1"/>
  <c r="H44" i="1" s="1"/>
  <c r="F18" i="1"/>
  <c r="H18" i="1" s="1"/>
  <c r="D342" i="1"/>
  <c r="D306" i="1"/>
  <c r="E306" i="1" s="1"/>
  <c r="D270" i="1"/>
  <c r="D234" i="1"/>
  <c r="D198" i="1"/>
  <c r="D162" i="1"/>
  <c r="D126" i="1"/>
  <c r="D15" i="1"/>
  <c r="D21" i="1"/>
  <c r="D27" i="1"/>
  <c r="D33" i="1"/>
  <c r="D39" i="1"/>
  <c r="D45" i="1"/>
  <c r="D51" i="1"/>
  <c r="E51" i="1" s="1"/>
  <c r="D57" i="1"/>
  <c r="D16" i="1"/>
  <c r="D22" i="1"/>
  <c r="D28" i="1"/>
  <c r="D34" i="1"/>
  <c r="D40" i="1"/>
  <c r="D46" i="1"/>
  <c r="D52" i="1"/>
  <c r="D17" i="1"/>
  <c r="D23" i="1"/>
  <c r="D29" i="1"/>
  <c r="D35" i="1"/>
  <c r="D41" i="1"/>
  <c r="D47" i="1"/>
  <c r="D53" i="1"/>
  <c r="D12" i="1"/>
  <c r="D18" i="1"/>
  <c r="D24" i="1"/>
  <c r="D30" i="1"/>
  <c r="D36" i="1"/>
  <c r="D42" i="1"/>
  <c r="D48" i="1"/>
  <c r="D54" i="1"/>
  <c r="D13" i="1"/>
  <c r="D19" i="1"/>
  <c r="D25" i="1"/>
  <c r="D31" i="1"/>
  <c r="D37" i="1"/>
  <c r="D43" i="1"/>
  <c r="D49" i="1"/>
  <c r="E49" i="1" s="1"/>
  <c r="D55" i="1"/>
  <c r="D61" i="1"/>
  <c r="D67" i="1"/>
  <c r="D73" i="1"/>
  <c r="D79" i="1"/>
  <c r="D85" i="1"/>
  <c r="E85" i="1" s="1"/>
  <c r="D91" i="1"/>
  <c r="D97" i="1"/>
  <c r="D103" i="1"/>
  <c r="D32" i="1"/>
  <c r="D59" i="1"/>
  <c r="D66" i="1"/>
  <c r="D74" i="1"/>
  <c r="D81" i="1"/>
  <c r="D88" i="1"/>
  <c r="D95" i="1"/>
  <c r="D102" i="1"/>
  <c r="D109" i="1"/>
  <c r="E109" i="1" s="1"/>
  <c r="D115" i="1"/>
  <c r="D121" i="1"/>
  <c r="D127" i="1"/>
  <c r="D133" i="1"/>
  <c r="D139" i="1"/>
  <c r="D145" i="1"/>
  <c r="E145" i="1" s="1"/>
  <c r="D151" i="1"/>
  <c r="D157" i="1"/>
  <c r="D163" i="1"/>
  <c r="D169" i="1"/>
  <c r="D175" i="1"/>
  <c r="D181" i="1"/>
  <c r="D187" i="1"/>
  <c r="D193" i="1"/>
  <c r="D199" i="1"/>
  <c r="D205" i="1"/>
  <c r="D211" i="1"/>
  <c r="D217" i="1"/>
  <c r="D223" i="1"/>
  <c r="D229" i="1"/>
  <c r="D235" i="1"/>
  <c r="D241" i="1"/>
  <c r="D247" i="1"/>
  <c r="D253" i="1"/>
  <c r="E253" i="1" s="1"/>
  <c r="D259" i="1"/>
  <c r="D265" i="1"/>
  <c r="D271" i="1"/>
  <c r="D277" i="1"/>
  <c r="D283" i="1"/>
  <c r="D289" i="1"/>
  <c r="E289" i="1" s="1"/>
  <c r="D295" i="1"/>
  <c r="D301" i="1"/>
  <c r="D307" i="1"/>
  <c r="D313" i="1"/>
  <c r="D319" i="1"/>
  <c r="E319" i="1" s="1"/>
  <c r="D325" i="1"/>
  <c r="E325" i="1" s="1"/>
  <c r="D331" i="1"/>
  <c r="D337" i="1"/>
  <c r="D343" i="1"/>
  <c r="D349" i="1"/>
  <c r="D355" i="1"/>
  <c r="E355" i="1" s="1"/>
  <c r="D361" i="1"/>
  <c r="E361" i="1" s="1"/>
  <c r="D367" i="1"/>
  <c r="F13" i="1"/>
  <c r="H13" i="1" s="1"/>
  <c r="F19" i="1"/>
  <c r="H19" i="1" s="1"/>
  <c r="F25" i="1"/>
  <c r="H25" i="1" s="1"/>
  <c r="F31" i="1"/>
  <c r="H31" i="1" s="1"/>
  <c r="F37" i="1"/>
  <c r="H37" i="1" s="1"/>
  <c r="F43" i="1"/>
  <c r="H43" i="1" s="1"/>
  <c r="F49" i="1"/>
  <c r="H49" i="1" s="1"/>
  <c r="F55" i="1"/>
  <c r="H55" i="1" s="1"/>
  <c r="F61" i="1"/>
  <c r="H61" i="1" s="1"/>
  <c r="F67" i="1"/>
  <c r="H67" i="1" s="1"/>
  <c r="F73" i="1"/>
  <c r="H73" i="1" s="1"/>
  <c r="F79" i="1"/>
  <c r="H79" i="1" s="1"/>
  <c r="F85" i="1"/>
  <c r="H85" i="1" s="1"/>
  <c r="F91" i="1"/>
  <c r="H91" i="1" s="1"/>
  <c r="F97" i="1"/>
  <c r="H97" i="1" s="1"/>
  <c r="D38" i="1"/>
  <c r="D60" i="1"/>
  <c r="D68" i="1"/>
  <c r="D75" i="1"/>
  <c r="D82" i="1"/>
  <c r="D89" i="1"/>
  <c r="D96" i="1"/>
  <c r="D104" i="1"/>
  <c r="D110" i="1"/>
  <c r="D116" i="1"/>
  <c r="D122" i="1"/>
  <c r="D128" i="1"/>
  <c r="D134" i="1"/>
  <c r="D140" i="1"/>
  <c r="D146" i="1"/>
  <c r="D152" i="1"/>
  <c r="D158" i="1"/>
  <c r="D164" i="1"/>
  <c r="D170" i="1"/>
  <c r="D176" i="1"/>
  <c r="D182" i="1"/>
  <c r="D188" i="1"/>
  <c r="D194" i="1"/>
  <c r="D200" i="1"/>
  <c r="D206" i="1"/>
  <c r="D212" i="1"/>
  <c r="D218" i="1"/>
  <c r="D224" i="1"/>
  <c r="D230" i="1"/>
  <c r="D236" i="1"/>
  <c r="D242" i="1"/>
  <c r="D248" i="1"/>
  <c r="D254" i="1"/>
  <c r="D260" i="1"/>
  <c r="D266" i="1"/>
  <c r="D272" i="1"/>
  <c r="D278" i="1"/>
  <c r="D284" i="1"/>
  <c r="D290" i="1"/>
  <c r="E290" i="1" s="1"/>
  <c r="D296" i="1"/>
  <c r="D302" i="1"/>
  <c r="D308" i="1"/>
  <c r="D314" i="1"/>
  <c r="D320" i="1"/>
  <c r="D326" i="1"/>
  <c r="D332" i="1"/>
  <c r="D338" i="1"/>
  <c r="D344" i="1"/>
  <c r="D350" i="1"/>
  <c r="D356" i="1"/>
  <c r="E356" i="1" s="1"/>
  <c r="D362" i="1"/>
  <c r="D368" i="1"/>
  <c r="F14" i="1"/>
  <c r="H14" i="1" s="1"/>
  <c r="F20" i="1"/>
  <c r="H20" i="1" s="1"/>
  <c r="F26" i="1"/>
  <c r="H26" i="1" s="1"/>
  <c r="F32" i="1"/>
  <c r="H32" i="1" s="1"/>
  <c r="D44" i="1"/>
  <c r="D62" i="1"/>
  <c r="D69" i="1"/>
  <c r="D76" i="1"/>
  <c r="D83" i="1"/>
  <c r="D90" i="1"/>
  <c r="D98" i="1"/>
  <c r="D105" i="1"/>
  <c r="D111" i="1"/>
  <c r="D117" i="1"/>
  <c r="D123" i="1"/>
  <c r="E123" i="1" s="1"/>
  <c r="D129" i="1"/>
  <c r="E129" i="1" s="1"/>
  <c r="D135" i="1"/>
  <c r="D141" i="1"/>
  <c r="D147" i="1"/>
  <c r="D153" i="1"/>
  <c r="D159" i="1"/>
  <c r="D165" i="1"/>
  <c r="D171" i="1"/>
  <c r="D177" i="1"/>
  <c r="D183" i="1"/>
  <c r="D189" i="1"/>
  <c r="D195" i="1"/>
  <c r="D201" i="1"/>
  <c r="D207" i="1"/>
  <c r="D213" i="1"/>
  <c r="D219" i="1"/>
  <c r="D225" i="1"/>
  <c r="D231" i="1"/>
  <c r="D237" i="1"/>
  <c r="E237" i="1" s="1"/>
  <c r="D243" i="1"/>
  <c r="D249" i="1"/>
  <c r="D255" i="1"/>
  <c r="D261" i="1"/>
  <c r="D267" i="1"/>
  <c r="D273" i="1"/>
  <c r="D279" i="1"/>
  <c r="D285" i="1"/>
  <c r="D291" i="1"/>
  <c r="D297" i="1"/>
  <c r="D303" i="1"/>
  <c r="D309" i="1"/>
  <c r="E309" i="1" s="1"/>
  <c r="D315" i="1"/>
  <c r="D321" i="1"/>
  <c r="D327" i="1"/>
  <c r="D333" i="1"/>
  <c r="D339" i="1"/>
  <c r="D345" i="1"/>
  <c r="E345" i="1" s="1"/>
  <c r="D351" i="1"/>
  <c r="D357" i="1"/>
  <c r="D363" i="1"/>
  <c r="D369" i="1"/>
  <c r="F15" i="1"/>
  <c r="H15" i="1" s="1"/>
  <c r="F21" i="1"/>
  <c r="H21" i="1" s="1"/>
  <c r="F27" i="1"/>
  <c r="H27" i="1" s="1"/>
  <c r="F33" i="1"/>
  <c r="H33" i="1" s="1"/>
  <c r="F39" i="1"/>
  <c r="H39" i="1" s="1"/>
  <c r="F45" i="1"/>
  <c r="H45" i="1" s="1"/>
  <c r="F51" i="1"/>
  <c r="H51" i="1" s="1"/>
  <c r="F57" i="1"/>
  <c r="H57" i="1" s="1"/>
  <c r="F63" i="1"/>
  <c r="H63" i="1" s="1"/>
  <c r="F69" i="1"/>
  <c r="H69" i="1" s="1"/>
  <c r="F75" i="1"/>
  <c r="H75" i="1" s="1"/>
  <c r="F81" i="1"/>
  <c r="H81" i="1" s="1"/>
  <c r="F87" i="1"/>
  <c r="H87" i="1" s="1"/>
  <c r="F93" i="1"/>
  <c r="H93" i="1" s="1"/>
  <c r="F99" i="1"/>
  <c r="H99" i="1" s="1"/>
  <c r="F105" i="1"/>
  <c r="H105" i="1" s="1"/>
  <c r="F111" i="1"/>
  <c r="H111" i="1" s="1"/>
  <c r="F117" i="1"/>
  <c r="H117" i="1" s="1"/>
  <c r="F123" i="1"/>
  <c r="H123" i="1" s="1"/>
  <c r="F129" i="1"/>
  <c r="H129" i="1" s="1"/>
  <c r="F135" i="1"/>
  <c r="H135" i="1" s="1"/>
  <c r="D14" i="1"/>
  <c r="D50" i="1"/>
  <c r="E50" i="1" s="1"/>
  <c r="D63" i="1"/>
  <c r="D70" i="1"/>
  <c r="D77" i="1"/>
  <c r="D84" i="1"/>
  <c r="D92" i="1"/>
  <c r="D99" i="1"/>
  <c r="D106" i="1"/>
  <c r="D112" i="1"/>
  <c r="D118" i="1"/>
  <c r="D124" i="1"/>
  <c r="D130" i="1"/>
  <c r="D136" i="1"/>
  <c r="E136" i="1" s="1"/>
  <c r="D142" i="1"/>
  <c r="D148" i="1"/>
  <c r="E148" i="1" s="1"/>
  <c r="D154" i="1"/>
  <c r="D160" i="1"/>
  <c r="D166" i="1"/>
  <c r="D172" i="1"/>
  <c r="D178" i="1"/>
  <c r="D184" i="1"/>
  <c r="D190" i="1"/>
  <c r="E190" i="1" s="1"/>
  <c r="D196" i="1"/>
  <c r="D202" i="1"/>
  <c r="D208" i="1"/>
  <c r="D214" i="1"/>
  <c r="D220" i="1"/>
  <c r="E220" i="1" s="1"/>
  <c r="D226" i="1"/>
  <c r="E226" i="1" s="1"/>
  <c r="D232" i="1"/>
  <c r="D238" i="1"/>
  <c r="D244" i="1"/>
  <c r="E244" i="1" s="1"/>
  <c r="D250" i="1"/>
  <c r="D256" i="1"/>
  <c r="E256" i="1" s="1"/>
  <c r="D262" i="1"/>
  <c r="D268" i="1"/>
  <c r="D274" i="1"/>
  <c r="D280" i="1"/>
  <c r="D286" i="1"/>
  <c r="D292" i="1"/>
  <c r="D298" i="1"/>
  <c r="E298" i="1" s="1"/>
  <c r="D304" i="1"/>
  <c r="D310" i="1"/>
  <c r="D316" i="1"/>
  <c r="D322" i="1"/>
  <c r="D328" i="1"/>
  <c r="D334" i="1"/>
  <c r="E334" i="1" s="1"/>
  <c r="D340" i="1"/>
  <c r="D346" i="1"/>
  <c r="D352" i="1"/>
  <c r="D358" i="1"/>
  <c r="D364" i="1"/>
  <c r="D370" i="1"/>
  <c r="F16" i="1"/>
  <c r="H16" i="1" s="1"/>
  <c r="F22" i="1"/>
  <c r="H22" i="1" s="1"/>
  <c r="F28" i="1"/>
  <c r="H28" i="1" s="1"/>
  <c r="F34" i="1"/>
  <c r="H34" i="1" s="1"/>
  <c r="F40" i="1"/>
  <c r="H40" i="1" s="1"/>
  <c r="F46" i="1"/>
  <c r="H46" i="1" s="1"/>
  <c r="F52" i="1"/>
  <c r="H52" i="1" s="1"/>
  <c r="D20" i="1"/>
  <c r="D56" i="1"/>
  <c r="D64" i="1"/>
  <c r="D71" i="1"/>
  <c r="D78" i="1"/>
  <c r="D86" i="1"/>
  <c r="D93" i="1"/>
  <c r="D100" i="1"/>
  <c r="D107" i="1"/>
  <c r="D113" i="1"/>
  <c r="D119" i="1"/>
  <c r="D125" i="1"/>
  <c r="D131" i="1"/>
  <c r="D137" i="1"/>
  <c r="D143" i="1"/>
  <c r="D149" i="1"/>
  <c r="D155" i="1"/>
  <c r="D161" i="1"/>
  <c r="D167" i="1"/>
  <c r="D173" i="1"/>
  <c r="D179" i="1"/>
  <c r="D185" i="1"/>
  <c r="D191" i="1"/>
  <c r="D197" i="1"/>
  <c r="D203" i="1"/>
  <c r="D209" i="1"/>
  <c r="D215" i="1"/>
  <c r="D221" i="1"/>
  <c r="D227" i="1"/>
  <c r="D233" i="1"/>
  <c r="D239" i="1"/>
  <c r="D245" i="1"/>
  <c r="D251" i="1"/>
  <c r="D257" i="1"/>
  <c r="D263" i="1"/>
  <c r="D269" i="1"/>
  <c r="D275" i="1"/>
  <c r="D281" i="1"/>
  <c r="D287" i="1"/>
  <c r="D293" i="1"/>
  <c r="D299" i="1"/>
  <c r="E299" i="1" s="1"/>
  <c r="D305" i="1"/>
  <c r="D311" i="1"/>
  <c r="D317" i="1"/>
  <c r="D323" i="1"/>
  <c r="D329" i="1"/>
  <c r="D335" i="1"/>
  <c r="D341" i="1"/>
  <c r="D347" i="1"/>
  <c r="D353" i="1"/>
  <c r="D359" i="1"/>
  <c r="D365" i="1"/>
  <c r="D11" i="1"/>
  <c r="E11" i="1" s="1"/>
  <c r="F17" i="1"/>
  <c r="H17" i="1" s="1"/>
  <c r="F23" i="1"/>
  <c r="H23" i="1" s="1"/>
  <c r="L12" i="1" s="1"/>
  <c r="F29" i="1"/>
  <c r="H29" i="1" s="1"/>
  <c r="F35" i="1"/>
  <c r="H35" i="1" s="1"/>
  <c r="F41" i="1"/>
  <c r="H41" i="1" s="1"/>
  <c r="F47" i="1"/>
  <c r="H47" i="1" s="1"/>
  <c r="F53" i="1"/>
  <c r="H53" i="1" s="1"/>
  <c r="F366" i="1"/>
  <c r="H366" i="1" s="1"/>
  <c r="F360" i="1"/>
  <c r="H360" i="1" s="1"/>
  <c r="F354" i="1"/>
  <c r="H354" i="1" s="1"/>
  <c r="F348" i="1"/>
  <c r="H348" i="1" s="1"/>
  <c r="F342" i="1"/>
  <c r="H342" i="1" s="1"/>
  <c r="F336" i="1"/>
  <c r="H336" i="1" s="1"/>
  <c r="F330" i="1"/>
  <c r="H330" i="1" s="1"/>
  <c r="F324" i="1"/>
  <c r="H324" i="1" s="1"/>
  <c r="F318" i="1"/>
  <c r="H318" i="1" s="1"/>
  <c r="F312" i="1"/>
  <c r="H312" i="1" s="1"/>
  <c r="F306" i="1"/>
  <c r="H306" i="1" s="1"/>
  <c r="F300" i="1"/>
  <c r="H300" i="1" s="1"/>
  <c r="F294" i="1"/>
  <c r="H294" i="1" s="1"/>
  <c r="F288" i="1"/>
  <c r="H288" i="1" s="1"/>
  <c r="F282" i="1"/>
  <c r="H282" i="1" s="1"/>
  <c r="F276" i="1"/>
  <c r="H276" i="1" s="1"/>
  <c r="F270" i="1"/>
  <c r="H270" i="1" s="1"/>
  <c r="F264" i="1"/>
  <c r="H264" i="1" s="1"/>
  <c r="F258" i="1"/>
  <c r="H258" i="1" s="1"/>
  <c r="F252" i="1"/>
  <c r="H252" i="1" s="1"/>
  <c r="F246" i="1"/>
  <c r="H246" i="1" s="1"/>
  <c r="F240" i="1"/>
  <c r="H240" i="1" s="1"/>
  <c r="F234" i="1"/>
  <c r="H234" i="1" s="1"/>
  <c r="F228" i="1"/>
  <c r="H228" i="1" s="1"/>
  <c r="F222" i="1"/>
  <c r="H222" i="1" s="1"/>
  <c r="F216" i="1"/>
  <c r="H216" i="1" s="1"/>
  <c r="F210" i="1"/>
  <c r="H210" i="1" s="1"/>
  <c r="F204" i="1"/>
  <c r="H204" i="1" s="1"/>
  <c r="F198" i="1"/>
  <c r="H198" i="1" s="1"/>
  <c r="F192" i="1"/>
  <c r="H192" i="1" s="1"/>
  <c r="F186" i="1"/>
  <c r="H186" i="1" s="1"/>
  <c r="F180" i="1"/>
  <c r="H180" i="1" s="1"/>
  <c r="F174" i="1"/>
  <c r="H174" i="1" s="1"/>
  <c r="F168" i="1"/>
  <c r="H168" i="1" s="1"/>
  <c r="F162" i="1"/>
  <c r="H162" i="1" s="1"/>
  <c r="F156" i="1"/>
  <c r="H156" i="1" s="1"/>
  <c r="F150" i="1"/>
  <c r="H150" i="1" s="1"/>
  <c r="F144" i="1"/>
  <c r="H144" i="1" s="1"/>
  <c r="F138" i="1"/>
  <c r="H138" i="1" s="1"/>
  <c r="F131" i="1"/>
  <c r="H131" i="1" s="1"/>
  <c r="F124" i="1"/>
  <c r="H124" i="1" s="1"/>
  <c r="F116" i="1"/>
  <c r="H116" i="1" s="1"/>
  <c r="F109" i="1"/>
  <c r="H109" i="1" s="1"/>
  <c r="F102" i="1"/>
  <c r="H102" i="1" s="1"/>
  <c r="F94" i="1"/>
  <c r="H94" i="1" s="1"/>
  <c r="F84" i="1"/>
  <c r="H84" i="1" s="1"/>
  <c r="F76" i="1"/>
  <c r="H76" i="1" s="1"/>
  <c r="F66" i="1"/>
  <c r="H66" i="1" s="1"/>
  <c r="F58" i="1"/>
  <c r="H58" i="1" s="1"/>
  <c r="F42" i="1"/>
  <c r="H42" i="1" s="1"/>
  <c r="F12" i="1"/>
  <c r="H12" i="1" s="1"/>
  <c r="D336" i="1"/>
  <c r="D300" i="1"/>
  <c r="D264" i="1"/>
  <c r="D228" i="1"/>
  <c r="D192" i="1"/>
  <c r="D156" i="1"/>
  <c r="D120" i="1"/>
  <c r="D80" i="1"/>
  <c r="D330" i="1"/>
  <c r="D294" i="1"/>
  <c r="E294" i="1" s="1"/>
  <c r="D258" i="1"/>
  <c r="D222" i="1"/>
  <c r="D186" i="1"/>
  <c r="D150" i="1"/>
  <c r="D114" i="1"/>
  <c r="D72" i="1"/>
  <c r="F274" i="1"/>
  <c r="H274" i="1" s="1"/>
  <c r="F256" i="1"/>
  <c r="H256" i="1" s="1"/>
  <c r="F244" i="1"/>
  <c r="H244" i="1" s="1"/>
  <c r="F238" i="1"/>
  <c r="H238" i="1" s="1"/>
  <c r="F232" i="1"/>
  <c r="H232" i="1" s="1"/>
  <c r="F226" i="1"/>
  <c r="H226" i="1" s="1"/>
  <c r="F220" i="1"/>
  <c r="H220" i="1" s="1"/>
  <c r="F214" i="1"/>
  <c r="H214" i="1" s="1"/>
  <c r="F208" i="1"/>
  <c r="H208" i="1" s="1"/>
  <c r="F202" i="1"/>
  <c r="H202" i="1" s="1"/>
  <c r="F196" i="1"/>
  <c r="H196" i="1" s="1"/>
  <c r="F190" i="1"/>
  <c r="H190" i="1" s="1"/>
  <c r="F184" i="1"/>
  <c r="H184" i="1" s="1"/>
  <c r="F178" i="1"/>
  <c r="H178" i="1" s="1"/>
  <c r="F172" i="1"/>
  <c r="H172" i="1" s="1"/>
  <c r="F166" i="1"/>
  <c r="H166" i="1" s="1"/>
  <c r="F160" i="1"/>
  <c r="H160" i="1" s="1"/>
  <c r="F154" i="1"/>
  <c r="H154" i="1" s="1"/>
  <c r="F148" i="1"/>
  <c r="H148" i="1" s="1"/>
  <c r="F142" i="1"/>
  <c r="H142" i="1" s="1"/>
  <c r="F136" i="1"/>
  <c r="H136" i="1" s="1"/>
  <c r="F128" i="1"/>
  <c r="H128" i="1" s="1"/>
  <c r="F121" i="1"/>
  <c r="H121" i="1" s="1"/>
  <c r="F114" i="1"/>
  <c r="H114" i="1" s="1"/>
  <c r="F107" i="1"/>
  <c r="H107" i="1" s="1"/>
  <c r="F100" i="1"/>
  <c r="H100" i="1" s="1"/>
  <c r="F90" i="1"/>
  <c r="H90" i="1" s="1"/>
  <c r="F82" i="1"/>
  <c r="H82" i="1" s="1"/>
  <c r="F72" i="1"/>
  <c r="H72" i="1" s="1"/>
  <c r="F64" i="1"/>
  <c r="H64" i="1" s="1"/>
  <c r="F54" i="1"/>
  <c r="H54" i="1" s="1"/>
  <c r="F36" i="1"/>
  <c r="H36" i="1" s="1"/>
  <c r="D360" i="1"/>
  <c r="D324" i="1"/>
  <c r="D288" i="1"/>
  <c r="D252" i="1"/>
  <c r="D216" i="1"/>
  <c r="D180" i="1"/>
  <c r="D144" i="1"/>
  <c r="E144" i="1" s="1"/>
  <c r="D108" i="1"/>
  <c r="E108" i="1" s="1"/>
  <c r="D65" i="1"/>
  <c r="F280" i="1"/>
  <c r="H280" i="1" s="1"/>
  <c r="F268" i="1"/>
  <c r="H268" i="1" s="1"/>
  <c r="F262" i="1"/>
  <c r="H262" i="1" s="1"/>
  <c r="F250" i="1"/>
  <c r="H250" i="1" s="1"/>
  <c r="F369" i="1"/>
  <c r="H369" i="1" s="1"/>
  <c r="F363" i="1"/>
  <c r="H363" i="1" s="1"/>
  <c r="F357" i="1"/>
  <c r="H357" i="1" s="1"/>
  <c r="F351" i="1"/>
  <c r="H351" i="1" s="1"/>
  <c r="F345" i="1"/>
  <c r="H345" i="1" s="1"/>
  <c r="F339" i="1"/>
  <c r="H339" i="1" s="1"/>
  <c r="F333" i="1"/>
  <c r="H333" i="1" s="1"/>
  <c r="F327" i="1"/>
  <c r="H327" i="1" s="1"/>
  <c r="F321" i="1"/>
  <c r="H321" i="1" s="1"/>
  <c r="F315" i="1"/>
  <c r="H315" i="1" s="1"/>
  <c r="F309" i="1"/>
  <c r="H309" i="1" s="1"/>
  <c r="F303" i="1"/>
  <c r="H303" i="1" s="1"/>
  <c r="F297" i="1"/>
  <c r="H297" i="1" s="1"/>
  <c r="F291" i="1"/>
  <c r="H291" i="1" s="1"/>
  <c r="F285" i="1"/>
  <c r="H285" i="1" s="1"/>
  <c r="F279" i="1"/>
  <c r="H279" i="1" s="1"/>
  <c r="F273" i="1"/>
  <c r="H273" i="1" s="1"/>
  <c r="F267" i="1"/>
  <c r="H267" i="1" s="1"/>
  <c r="F261" i="1"/>
  <c r="H261" i="1" s="1"/>
  <c r="F255" i="1"/>
  <c r="H255" i="1" s="1"/>
  <c r="F249" i="1"/>
  <c r="H249" i="1" s="1"/>
  <c r="F243" i="1"/>
  <c r="H243" i="1" s="1"/>
  <c r="F237" i="1"/>
  <c r="H237" i="1" s="1"/>
  <c r="F231" i="1"/>
  <c r="H231" i="1" s="1"/>
  <c r="F225" i="1"/>
  <c r="H225" i="1" s="1"/>
  <c r="F219" i="1"/>
  <c r="H219" i="1" s="1"/>
  <c r="F213" i="1"/>
  <c r="H213" i="1" s="1"/>
  <c r="F207" i="1"/>
  <c r="H207" i="1" s="1"/>
  <c r="F201" i="1"/>
  <c r="H201" i="1" s="1"/>
  <c r="F195" i="1"/>
  <c r="H195" i="1" s="1"/>
  <c r="F189" i="1"/>
  <c r="H189" i="1" s="1"/>
  <c r="F183" i="1"/>
  <c r="H183" i="1" s="1"/>
  <c r="F177" i="1"/>
  <c r="H177" i="1" s="1"/>
  <c r="F171" i="1"/>
  <c r="H171" i="1" s="1"/>
  <c r="F165" i="1"/>
  <c r="H165" i="1" s="1"/>
  <c r="F159" i="1"/>
  <c r="H159" i="1" s="1"/>
  <c r="F153" i="1"/>
  <c r="H153" i="1" s="1"/>
  <c r="F147" i="1"/>
  <c r="H147" i="1" s="1"/>
  <c r="F141" i="1"/>
  <c r="H141" i="1" s="1"/>
  <c r="F134" i="1"/>
  <c r="H134" i="1" s="1"/>
  <c r="F127" i="1"/>
  <c r="H127" i="1" s="1"/>
  <c r="F120" i="1"/>
  <c r="H120" i="1" s="1"/>
  <c r="F113" i="1"/>
  <c r="H113" i="1" s="1"/>
  <c r="F106" i="1"/>
  <c r="H106" i="1" s="1"/>
  <c r="F98" i="1"/>
  <c r="H98" i="1" s="1"/>
  <c r="F89" i="1"/>
  <c r="H89" i="1" s="1"/>
  <c r="F80" i="1"/>
  <c r="H80" i="1" s="1"/>
  <c r="F71" i="1"/>
  <c r="H71" i="1" s="1"/>
  <c r="F62" i="1"/>
  <c r="H62" i="1" s="1"/>
  <c r="F50" i="1"/>
  <c r="H50" i="1" s="1"/>
  <c r="F30" i="1"/>
  <c r="H30" i="1" s="1"/>
  <c r="D354" i="1"/>
  <c r="D318" i="1"/>
  <c r="D282" i="1"/>
  <c r="D246" i="1"/>
  <c r="E246" i="1" s="1"/>
  <c r="D210" i="1"/>
  <c r="D174" i="1"/>
  <c r="D138" i="1"/>
  <c r="D101" i="1"/>
  <c r="D58" i="1"/>
  <c r="E354" i="1"/>
  <c r="E342" i="1"/>
  <c r="E367" i="1"/>
  <c r="E368" i="1"/>
  <c r="E365" i="1"/>
  <c r="E362" i="1"/>
  <c r="E357" i="1"/>
  <c r="E351" i="1"/>
  <c r="E339" i="1"/>
  <c r="E333" i="1"/>
  <c r="E327" i="1"/>
  <c r="E321" i="1"/>
  <c r="E276" i="1"/>
  <c r="E270" i="1"/>
  <c r="E332" i="1"/>
  <c r="E318" i="1"/>
  <c r="E308" i="1"/>
  <c r="E341" i="1"/>
  <c r="E337" i="1"/>
  <c r="E315" i="1"/>
  <c r="E302" i="1"/>
  <c r="E343" i="1"/>
  <c r="E324" i="1"/>
  <c r="E350" i="1"/>
  <c r="E331" i="1"/>
  <c r="E313" i="1"/>
  <c r="E265" i="1"/>
  <c r="E264" i="1"/>
  <c r="E262" i="1"/>
  <c r="E259" i="1"/>
  <c r="E258" i="1"/>
  <c r="E252" i="1"/>
  <c r="E250" i="1"/>
  <c r="E247" i="1"/>
  <c r="E338" i="1"/>
  <c r="E336" i="1"/>
  <c r="E320" i="1"/>
  <c r="E366" i="1"/>
  <c r="E314" i="1"/>
  <c r="E291" i="1"/>
  <c r="E242" i="1"/>
  <c r="E236" i="1"/>
  <c r="E301" i="1"/>
  <c r="E288" i="1"/>
  <c r="E238" i="1"/>
  <c r="E349" i="1"/>
  <c r="E296" i="1"/>
  <c r="E167" i="1"/>
  <c r="E177" i="1"/>
  <c r="E174" i="1"/>
  <c r="E171" i="1"/>
  <c r="E63" i="1"/>
  <c r="E239" i="1"/>
  <c r="E151" i="1"/>
  <c r="E139" i="1"/>
  <c r="E135" i="1"/>
  <c r="E133" i="1"/>
  <c r="E127" i="1"/>
  <c r="E117" i="1"/>
  <c r="E115" i="1"/>
  <c r="E111" i="1"/>
  <c r="E105" i="1"/>
  <c r="E103" i="1"/>
  <c r="E99" i="1"/>
  <c r="E97" i="1"/>
  <c r="E91" i="1"/>
  <c r="E79" i="1"/>
  <c r="E74" i="1"/>
  <c r="E59" i="1"/>
  <c r="E53" i="1"/>
  <c r="E48" i="1"/>
  <c r="E41" i="1"/>
  <c r="E221" i="1"/>
  <c r="E169" i="1"/>
  <c r="E67" i="1"/>
  <c r="E55" i="1"/>
  <c r="E43" i="1"/>
  <c r="E181" i="1"/>
  <c r="E132" i="1"/>
  <c r="E124" i="1"/>
  <c r="H11" i="1"/>
  <c r="E20" i="1"/>
  <c r="E17" i="1"/>
  <c r="E23" i="1"/>
  <c r="E29" i="1"/>
  <c r="E39" i="1"/>
  <c r="E110" i="1"/>
  <c r="E27" i="1"/>
  <c r="E121" i="1" l="1"/>
  <c r="E363" i="1"/>
  <c r="E87" i="1"/>
  <c r="E141" i="1"/>
  <c r="E57" i="1"/>
  <c r="E180" i="1"/>
  <c r="E369" i="1"/>
  <c r="D6" i="2"/>
  <c r="E297" i="1"/>
  <c r="E303" i="1"/>
  <c r="E21" i="1"/>
  <c r="E54" i="1"/>
  <c r="E93" i="1"/>
  <c r="E147" i="1"/>
  <c r="E168" i="1"/>
  <c r="E232" i="1"/>
  <c r="E307" i="1"/>
  <c r="J14" i="1"/>
  <c r="L13" i="1"/>
  <c r="E18" i="1"/>
  <c r="E81" i="1"/>
  <c r="E69" i="1"/>
  <c r="E12" i="1"/>
  <c r="E56" i="1"/>
  <c r="E153" i="1"/>
  <c r="E159" i="1"/>
  <c r="E165" i="1"/>
  <c r="E96" i="1"/>
  <c r="E14" i="1"/>
  <c r="E92" i="1"/>
  <c r="E114" i="1"/>
  <c r="E126" i="1"/>
  <c r="E138" i="1"/>
  <c r="E150" i="1"/>
  <c r="E72" i="1"/>
  <c r="E233" i="1"/>
  <c r="E42" i="1"/>
  <c r="E19" i="1"/>
  <c r="E28" i="1"/>
  <c r="E219" i="1"/>
  <c r="E234" i="1"/>
  <c r="E156" i="1"/>
  <c r="E162" i="1"/>
  <c r="E228" i="1"/>
  <c r="E185" i="1"/>
  <c r="E197" i="1"/>
  <c r="E209" i="1"/>
  <c r="E215" i="1"/>
  <c r="E229" i="1"/>
  <c r="E271" i="1"/>
  <c r="E283" i="1"/>
  <c r="E304" i="1"/>
  <c r="E340" i="1"/>
  <c r="E370" i="1"/>
  <c r="E102" i="1"/>
  <c r="E346" i="1"/>
  <c r="E52" i="1"/>
  <c r="E84" i="1"/>
  <c r="E106" i="1"/>
  <c r="E60" i="1"/>
  <c r="E231" i="1"/>
  <c r="E312" i="1"/>
  <c r="E330" i="1"/>
  <c r="E352" i="1"/>
  <c r="E348" i="1"/>
  <c r="E120" i="1"/>
  <c r="E66" i="1"/>
  <c r="E173" i="1"/>
  <c r="E212" i="1"/>
  <c r="E268" i="1"/>
  <c r="E286" i="1"/>
  <c r="E322" i="1"/>
  <c r="E358" i="1"/>
  <c r="E175" i="1"/>
  <c r="E38" i="1"/>
  <c r="E100" i="1"/>
  <c r="E33" i="1"/>
  <c r="E98" i="1"/>
  <c r="E82" i="1"/>
  <c r="E24" i="1"/>
  <c r="E61" i="1"/>
  <c r="E178" i="1"/>
  <c r="E183" i="1"/>
  <c r="E195" i="1"/>
  <c r="E207" i="1"/>
  <c r="E245" i="1"/>
  <c r="E251" i="1"/>
  <c r="E257" i="1"/>
  <c r="E263" i="1"/>
  <c r="E269" i="1"/>
  <c r="E300" i="1"/>
  <c r="E326" i="1"/>
  <c r="E295" i="1"/>
  <c r="E344" i="1"/>
  <c r="E328" i="1"/>
  <c r="E364" i="1"/>
  <c r="E360" i="1"/>
  <c r="E15" i="1"/>
  <c r="E37" i="1"/>
  <c r="E277" i="1"/>
  <c r="E32" i="1"/>
  <c r="E68" i="1"/>
  <c r="E86" i="1"/>
  <c r="E35" i="1"/>
  <c r="E36" i="1"/>
  <c r="E116" i="1"/>
  <c r="E128" i="1"/>
  <c r="E140" i="1"/>
  <c r="E75" i="1"/>
  <c r="E65" i="1"/>
  <c r="E83" i="1"/>
  <c r="E95" i="1"/>
  <c r="E107" i="1"/>
  <c r="E119" i="1"/>
  <c r="E131" i="1"/>
  <c r="E143" i="1"/>
  <c r="E64" i="1"/>
  <c r="E73" i="1"/>
  <c r="E227" i="1"/>
  <c r="E170" i="1"/>
  <c r="E179" i="1"/>
  <c r="E157" i="1"/>
  <c r="E163" i="1"/>
  <c r="E230" i="1"/>
  <c r="E186" i="1"/>
  <c r="E192" i="1"/>
  <c r="E198" i="1"/>
  <c r="E204" i="1"/>
  <c r="E210" i="1"/>
  <c r="E216" i="1"/>
  <c r="E323" i="1"/>
  <c r="E347" i="1"/>
  <c r="E248" i="1"/>
  <c r="E254" i="1"/>
  <c r="E260" i="1"/>
  <c r="E266" i="1"/>
  <c r="E329" i="1"/>
  <c r="E353" i="1"/>
  <c r="E272" i="1"/>
  <c r="E278" i="1"/>
  <c r="E284" i="1"/>
  <c r="E310" i="1"/>
  <c r="E90" i="1"/>
  <c r="E88" i="1"/>
  <c r="E58" i="1"/>
  <c r="E191" i="1"/>
  <c r="E203" i="1"/>
  <c r="E44" i="1"/>
  <c r="E104" i="1"/>
  <c r="E118" i="1"/>
  <c r="E130" i="1"/>
  <c r="E142" i="1"/>
  <c r="E172" i="1"/>
  <c r="E71" i="1"/>
  <c r="E13" i="1"/>
  <c r="E22" i="1"/>
  <c r="E31" i="1"/>
  <c r="E40" i="1"/>
  <c r="E70" i="1"/>
  <c r="E45" i="1"/>
  <c r="E76" i="1"/>
  <c r="E152" i="1"/>
  <c r="E158" i="1"/>
  <c r="E164" i="1"/>
  <c r="E293" i="1"/>
  <c r="E187" i="1"/>
  <c r="E193" i="1"/>
  <c r="E199" i="1"/>
  <c r="E205" i="1"/>
  <c r="E211" i="1"/>
  <c r="E217" i="1"/>
  <c r="E235" i="1"/>
  <c r="E240" i="1"/>
  <c r="E243" i="1"/>
  <c r="E249" i="1"/>
  <c r="E255" i="1"/>
  <c r="E261" i="1"/>
  <c r="E267" i="1"/>
  <c r="E287" i="1"/>
  <c r="E273" i="1"/>
  <c r="E279" i="1"/>
  <c r="E285" i="1"/>
  <c r="E316" i="1"/>
  <c r="E78" i="1"/>
  <c r="E182" i="1"/>
  <c r="E218" i="1"/>
  <c r="E311" i="1"/>
  <c r="E188" i="1"/>
  <c r="E194" i="1"/>
  <c r="E200" i="1"/>
  <c r="E206" i="1"/>
  <c r="E317" i="1"/>
  <c r="E274" i="1"/>
  <c r="E280" i="1"/>
  <c r="E62" i="1"/>
  <c r="E30" i="1"/>
  <c r="E26" i="1"/>
  <c r="E112" i="1"/>
  <c r="E94" i="1"/>
  <c r="E80" i="1"/>
  <c r="E122" i="1"/>
  <c r="E134" i="1"/>
  <c r="E146" i="1"/>
  <c r="E47" i="1"/>
  <c r="E77" i="1"/>
  <c r="E89" i="1"/>
  <c r="E101" i="1"/>
  <c r="E113" i="1"/>
  <c r="E125" i="1"/>
  <c r="E137" i="1"/>
  <c r="E149" i="1"/>
  <c r="E16" i="1"/>
  <c r="E25" i="1"/>
  <c r="E34" i="1"/>
  <c r="E46" i="1"/>
  <c r="E222" i="1"/>
  <c r="E225" i="1"/>
  <c r="E154" i="1"/>
  <c r="E160" i="1"/>
  <c r="E166" i="1"/>
  <c r="E189" i="1"/>
  <c r="E201" i="1"/>
  <c r="E213" i="1"/>
  <c r="E223" i="1"/>
  <c r="E241" i="1"/>
  <c r="E359" i="1"/>
  <c r="E335" i="1"/>
  <c r="E275" i="1"/>
  <c r="E281" i="1"/>
  <c r="E292" i="1"/>
  <c r="E176" i="1"/>
  <c r="E155" i="1"/>
  <c r="E161" i="1"/>
  <c r="E224" i="1"/>
  <c r="E184" i="1"/>
  <c r="E196" i="1"/>
  <c r="E202" i="1"/>
  <c r="E208" i="1"/>
  <c r="E214" i="1"/>
  <c r="E305" i="1"/>
  <c r="E282" i="1"/>
  <c r="J15" i="1" l="1"/>
  <c r="L14" i="1"/>
  <c r="L11" i="1"/>
  <c r="C12" i="1"/>
  <c r="G11" i="1"/>
  <c r="J16" i="1" l="1"/>
  <c r="L15" i="1"/>
  <c r="C13" i="1"/>
  <c r="G12" i="1"/>
  <c r="J17" i="1" l="1"/>
  <c r="L16" i="1"/>
  <c r="C14" i="1"/>
  <c r="G13" i="1"/>
  <c r="J18" i="1" l="1"/>
  <c r="L17" i="1"/>
  <c r="C15" i="1"/>
  <c r="G14" i="1"/>
  <c r="J19" i="1" l="1"/>
  <c r="L18" i="1"/>
  <c r="C16" i="1"/>
  <c r="G15" i="1"/>
  <c r="J20" i="1" l="1"/>
  <c r="L19" i="1"/>
  <c r="C17" i="1"/>
  <c r="G16" i="1"/>
  <c r="J21" i="1" l="1"/>
  <c r="L20" i="1"/>
  <c r="G17" i="1"/>
  <c r="C18" i="1"/>
  <c r="J22" i="1" l="1"/>
  <c r="L21" i="1"/>
  <c r="C19" i="1"/>
  <c r="G18" i="1"/>
  <c r="J23" i="1" l="1"/>
  <c r="L22" i="1"/>
  <c r="C20" i="1"/>
  <c r="G19" i="1"/>
  <c r="J24" i="1" l="1"/>
  <c r="L23" i="1"/>
  <c r="C21" i="1"/>
  <c r="G20" i="1"/>
  <c r="J25" i="1" l="1"/>
  <c r="L24" i="1"/>
  <c r="C22" i="1"/>
  <c r="G21" i="1"/>
  <c r="J26" i="1" l="1"/>
  <c r="L25" i="1"/>
  <c r="C23" i="1"/>
  <c r="G22" i="1"/>
  <c r="M11" i="1" s="1"/>
  <c r="J27" i="1" l="1"/>
  <c r="L26" i="1"/>
  <c r="G23" i="1"/>
  <c r="M12" i="1" s="1"/>
  <c r="C24" i="1"/>
  <c r="J28" i="1" l="1"/>
  <c r="L27" i="1"/>
  <c r="C25" i="1"/>
  <c r="G24" i="1"/>
  <c r="M13" i="1" s="1"/>
  <c r="J29" i="1" l="1"/>
  <c r="L28" i="1"/>
  <c r="C26" i="1"/>
  <c r="G25" i="1"/>
  <c r="M14" i="1" s="1"/>
  <c r="J30" i="1" l="1"/>
  <c r="L29" i="1"/>
  <c r="C27" i="1"/>
  <c r="G26" i="1"/>
  <c r="M15" i="1" s="1"/>
  <c r="J31" i="1" l="1"/>
  <c r="L30" i="1"/>
  <c r="C28" i="1"/>
  <c r="G27" i="1"/>
  <c r="M16" i="1" s="1"/>
  <c r="J32" i="1" l="1"/>
  <c r="L31" i="1"/>
  <c r="M31" i="1"/>
  <c r="C29" i="1"/>
  <c r="G28" i="1"/>
  <c r="M17" i="1" s="1"/>
  <c r="J33" i="1" l="1"/>
  <c r="L32" i="1"/>
  <c r="M32" i="1"/>
  <c r="G29" i="1"/>
  <c r="M18" i="1" s="1"/>
  <c r="C30" i="1"/>
  <c r="J34" i="1" l="1"/>
  <c r="L33" i="1"/>
  <c r="M33" i="1"/>
  <c r="C31" i="1"/>
  <c r="G30" i="1"/>
  <c r="M19" i="1" s="1"/>
  <c r="J35" i="1" l="1"/>
  <c r="L34" i="1"/>
  <c r="M34" i="1"/>
  <c r="C32" i="1"/>
  <c r="G31" i="1"/>
  <c r="M20" i="1" s="1"/>
  <c r="J36" i="1" l="1"/>
  <c r="L35" i="1"/>
  <c r="M35" i="1"/>
  <c r="C33" i="1"/>
  <c r="G32" i="1"/>
  <c r="M21" i="1" s="1"/>
  <c r="J37" i="1" l="1"/>
  <c r="M36" i="1"/>
  <c r="L36" i="1"/>
  <c r="C34" i="1"/>
  <c r="G33" i="1"/>
  <c r="M22" i="1" s="1"/>
  <c r="J38" i="1" l="1"/>
  <c r="L37" i="1"/>
  <c r="M37" i="1"/>
  <c r="C35" i="1"/>
  <c r="G34" i="1"/>
  <c r="D5" i="2" l="1"/>
  <c r="M23" i="1"/>
  <c r="J39" i="1"/>
  <c r="L38" i="1"/>
  <c r="M38" i="1"/>
  <c r="G35" i="1"/>
  <c r="M24" i="1" s="1"/>
  <c r="C36" i="1"/>
  <c r="J40" i="1" l="1"/>
  <c r="L39" i="1"/>
  <c r="M39" i="1"/>
  <c r="C37" i="1"/>
  <c r="G36" i="1"/>
  <c r="M25" i="1" s="1"/>
  <c r="L40" i="1" l="1"/>
  <c r="M40" i="1"/>
  <c r="C38" i="1"/>
  <c r="G37" i="1"/>
  <c r="M26" i="1" s="1"/>
  <c r="C39" i="1" l="1"/>
  <c r="G38" i="1"/>
  <c r="M27" i="1" s="1"/>
  <c r="C40" i="1" l="1"/>
  <c r="G39" i="1"/>
  <c r="M28" i="1" s="1"/>
  <c r="C41" i="1" l="1"/>
  <c r="G40" i="1"/>
  <c r="M29" i="1" s="1"/>
  <c r="G41" i="1" l="1"/>
  <c r="M30" i="1" s="1"/>
  <c r="C42" i="1"/>
  <c r="G42" i="1" l="1"/>
  <c r="C43" i="1"/>
  <c r="C44" i="1" l="1"/>
  <c r="G43" i="1"/>
  <c r="C45" i="1" l="1"/>
  <c r="G44" i="1"/>
  <c r="C46" i="1" l="1"/>
  <c r="G45" i="1"/>
  <c r="C47" i="1" l="1"/>
  <c r="G46" i="1"/>
  <c r="G47" i="1" l="1"/>
  <c r="C48" i="1"/>
  <c r="G48" i="1" l="1"/>
  <c r="C49" i="1"/>
  <c r="C50" i="1" l="1"/>
  <c r="G49" i="1"/>
  <c r="C51" i="1" l="1"/>
  <c r="G50" i="1"/>
  <c r="C52" i="1" l="1"/>
  <c r="G51" i="1"/>
  <c r="C53" i="1" l="1"/>
  <c r="G52" i="1"/>
  <c r="G53" i="1" l="1"/>
  <c r="C54" i="1"/>
  <c r="G54" i="1" l="1"/>
  <c r="C55" i="1"/>
  <c r="C56" i="1" l="1"/>
  <c r="G55" i="1"/>
  <c r="C57" i="1" l="1"/>
  <c r="G56" i="1"/>
  <c r="C58" i="1" l="1"/>
  <c r="G57" i="1"/>
  <c r="C59" i="1" l="1"/>
  <c r="G58" i="1"/>
  <c r="G59" i="1" l="1"/>
  <c r="C60" i="1"/>
  <c r="G60" i="1" l="1"/>
  <c r="C61" i="1"/>
  <c r="C62" i="1" l="1"/>
  <c r="G61" i="1"/>
  <c r="C63" i="1" l="1"/>
  <c r="G62" i="1"/>
  <c r="C64" i="1" l="1"/>
  <c r="G63" i="1"/>
  <c r="C65" i="1" l="1"/>
  <c r="G64" i="1"/>
  <c r="G65" i="1" l="1"/>
  <c r="C66" i="1"/>
  <c r="G66" i="1" l="1"/>
  <c r="C67" i="1"/>
  <c r="C68" i="1" l="1"/>
  <c r="G67" i="1"/>
  <c r="C69" i="1" l="1"/>
  <c r="G68" i="1"/>
  <c r="C70" i="1" l="1"/>
  <c r="G69" i="1"/>
  <c r="C71" i="1" l="1"/>
  <c r="G70" i="1"/>
  <c r="G71" i="1" l="1"/>
  <c r="C72" i="1"/>
  <c r="G72" i="1" l="1"/>
  <c r="C73" i="1"/>
  <c r="G73" i="1" l="1"/>
  <c r="C74" i="1"/>
  <c r="G74" i="1" l="1"/>
  <c r="C75" i="1"/>
  <c r="G75" i="1" l="1"/>
  <c r="C76" i="1"/>
  <c r="G76" i="1" l="1"/>
  <c r="C77" i="1"/>
  <c r="C78" i="1" l="1"/>
  <c r="G77" i="1"/>
  <c r="C79" i="1" l="1"/>
  <c r="G78" i="1"/>
  <c r="C80" i="1" l="1"/>
  <c r="G79" i="1"/>
  <c r="C81" i="1" l="1"/>
  <c r="G80" i="1"/>
  <c r="C82" i="1" l="1"/>
  <c r="G81" i="1"/>
  <c r="C83" i="1" l="1"/>
  <c r="G82" i="1"/>
  <c r="C84" i="1" l="1"/>
  <c r="G83" i="1"/>
  <c r="C85" i="1" l="1"/>
  <c r="G84" i="1"/>
  <c r="C86" i="1" l="1"/>
  <c r="G85" i="1"/>
  <c r="C87" i="1" l="1"/>
  <c r="G86" i="1"/>
  <c r="C88" i="1" l="1"/>
  <c r="G87" i="1"/>
  <c r="C89" i="1" l="1"/>
  <c r="G88" i="1"/>
  <c r="C90" i="1" l="1"/>
  <c r="G89" i="1"/>
  <c r="C91" i="1" l="1"/>
  <c r="G90" i="1"/>
  <c r="C92" i="1" l="1"/>
  <c r="G91" i="1"/>
  <c r="C93" i="1" l="1"/>
  <c r="G92" i="1"/>
  <c r="C94" i="1" l="1"/>
  <c r="G93" i="1"/>
  <c r="C95" i="1" l="1"/>
  <c r="G94" i="1"/>
  <c r="C96" i="1" l="1"/>
  <c r="G95" i="1"/>
  <c r="C97" i="1" l="1"/>
  <c r="G96" i="1"/>
  <c r="C98" i="1" l="1"/>
  <c r="G97" i="1"/>
  <c r="C99" i="1" l="1"/>
  <c r="G98" i="1"/>
  <c r="C100" i="1" l="1"/>
  <c r="G99" i="1"/>
  <c r="C101" i="1" l="1"/>
  <c r="G100" i="1"/>
  <c r="C102" i="1" l="1"/>
  <c r="G101" i="1"/>
  <c r="C103" i="1" l="1"/>
  <c r="G102" i="1"/>
  <c r="C104" i="1" l="1"/>
  <c r="G103" i="1"/>
  <c r="C105" i="1" l="1"/>
  <c r="G104" i="1"/>
  <c r="C106" i="1" l="1"/>
  <c r="G105" i="1"/>
  <c r="C107" i="1" l="1"/>
  <c r="G106" i="1"/>
  <c r="C108" i="1" l="1"/>
  <c r="G107" i="1"/>
  <c r="C109" i="1" l="1"/>
  <c r="G108" i="1"/>
  <c r="C110" i="1" l="1"/>
  <c r="G109" i="1"/>
  <c r="C111" i="1" l="1"/>
  <c r="G110" i="1"/>
  <c r="C112" i="1" l="1"/>
  <c r="G111" i="1"/>
  <c r="C113" i="1" l="1"/>
  <c r="G112" i="1"/>
  <c r="C114" i="1" l="1"/>
  <c r="G113" i="1"/>
  <c r="C115" i="1" l="1"/>
  <c r="G114" i="1"/>
  <c r="C116" i="1" l="1"/>
  <c r="G115" i="1"/>
  <c r="C117" i="1" l="1"/>
  <c r="G116" i="1"/>
  <c r="C118" i="1" l="1"/>
  <c r="G117" i="1"/>
  <c r="C119" i="1" l="1"/>
  <c r="G118" i="1"/>
  <c r="C120" i="1" l="1"/>
  <c r="G119" i="1"/>
  <c r="C121" i="1" l="1"/>
  <c r="G120" i="1"/>
  <c r="C122" i="1" l="1"/>
  <c r="G121" i="1"/>
  <c r="C123" i="1" l="1"/>
  <c r="G122" i="1"/>
  <c r="C124" i="1" l="1"/>
  <c r="G123" i="1"/>
  <c r="C125" i="1" l="1"/>
  <c r="G124" i="1"/>
  <c r="C126" i="1" l="1"/>
  <c r="G125" i="1"/>
  <c r="C127" i="1" l="1"/>
  <c r="G126" i="1"/>
  <c r="C128" i="1" l="1"/>
  <c r="G127" i="1"/>
  <c r="C129" i="1" l="1"/>
  <c r="G128" i="1"/>
  <c r="C130" i="1" l="1"/>
  <c r="G129" i="1"/>
  <c r="C131" i="1" l="1"/>
  <c r="G130" i="1"/>
  <c r="C132" i="1" l="1"/>
  <c r="G131" i="1"/>
  <c r="C133" i="1" l="1"/>
  <c r="G132" i="1"/>
  <c r="C134" i="1" l="1"/>
  <c r="G133" i="1"/>
  <c r="C135" i="1" l="1"/>
  <c r="G134" i="1"/>
  <c r="C136" i="1" l="1"/>
  <c r="G135" i="1"/>
  <c r="C137" i="1" l="1"/>
  <c r="G136" i="1"/>
  <c r="C138" i="1" l="1"/>
  <c r="G137" i="1"/>
  <c r="C139" i="1" l="1"/>
  <c r="G138" i="1"/>
  <c r="C140" i="1" l="1"/>
  <c r="G139" i="1"/>
  <c r="C141" i="1" l="1"/>
  <c r="G140" i="1"/>
  <c r="C142" i="1" l="1"/>
  <c r="G141" i="1"/>
  <c r="C143" i="1" l="1"/>
  <c r="G142" i="1"/>
  <c r="C144" i="1" l="1"/>
  <c r="G143" i="1"/>
  <c r="C145" i="1" l="1"/>
  <c r="G144" i="1"/>
  <c r="C146" i="1" l="1"/>
  <c r="G145" i="1"/>
  <c r="C147" i="1" l="1"/>
  <c r="G146" i="1"/>
  <c r="C148" i="1" l="1"/>
  <c r="G147" i="1"/>
  <c r="C149" i="1" l="1"/>
  <c r="G148" i="1"/>
  <c r="C150" i="1" l="1"/>
  <c r="G149" i="1"/>
  <c r="C151" i="1" l="1"/>
  <c r="G150" i="1"/>
  <c r="C152" i="1" l="1"/>
  <c r="G151" i="1"/>
  <c r="C153" i="1" l="1"/>
  <c r="G152" i="1"/>
  <c r="C154" i="1" l="1"/>
  <c r="G153" i="1"/>
  <c r="C155" i="1" l="1"/>
  <c r="G154" i="1"/>
  <c r="C156" i="1" l="1"/>
  <c r="G155" i="1"/>
  <c r="C157" i="1" l="1"/>
  <c r="G156" i="1"/>
  <c r="C158" i="1" l="1"/>
  <c r="G157" i="1"/>
  <c r="C159" i="1" l="1"/>
  <c r="G158" i="1"/>
  <c r="C160" i="1" l="1"/>
  <c r="G159" i="1"/>
  <c r="C161" i="1" l="1"/>
  <c r="G160" i="1"/>
  <c r="C162" i="1" l="1"/>
  <c r="G161" i="1"/>
  <c r="C163" i="1" l="1"/>
  <c r="G162" i="1"/>
  <c r="C164" i="1" l="1"/>
  <c r="G163" i="1"/>
  <c r="C165" i="1" l="1"/>
  <c r="G164" i="1"/>
  <c r="C166" i="1" l="1"/>
  <c r="G165" i="1"/>
  <c r="C167" i="1" l="1"/>
  <c r="G166" i="1"/>
  <c r="C168" i="1" l="1"/>
  <c r="G167" i="1"/>
  <c r="C169" i="1" l="1"/>
  <c r="G168" i="1"/>
  <c r="C170" i="1" l="1"/>
  <c r="G169" i="1"/>
  <c r="C171" i="1" l="1"/>
  <c r="G170" i="1"/>
  <c r="C172" i="1" l="1"/>
  <c r="G171" i="1"/>
  <c r="C173" i="1" l="1"/>
  <c r="G172" i="1"/>
  <c r="C174" i="1" l="1"/>
  <c r="G173" i="1"/>
  <c r="C175" i="1" l="1"/>
  <c r="G174" i="1"/>
  <c r="C176" i="1" l="1"/>
  <c r="G175" i="1"/>
  <c r="C177" i="1" l="1"/>
  <c r="G176" i="1"/>
  <c r="C178" i="1" l="1"/>
  <c r="G177" i="1"/>
  <c r="C179" i="1" l="1"/>
  <c r="G178" i="1"/>
  <c r="C180" i="1" l="1"/>
  <c r="G179" i="1"/>
  <c r="C181" i="1" l="1"/>
  <c r="G180" i="1"/>
  <c r="C182" i="1" l="1"/>
  <c r="G181" i="1"/>
  <c r="C183" i="1" l="1"/>
  <c r="G182" i="1"/>
  <c r="C184" i="1" l="1"/>
  <c r="G183" i="1"/>
  <c r="C185" i="1" l="1"/>
  <c r="G184" i="1"/>
  <c r="C186" i="1" l="1"/>
  <c r="G185" i="1"/>
  <c r="C187" i="1" l="1"/>
  <c r="G186" i="1"/>
  <c r="C188" i="1" l="1"/>
  <c r="G187" i="1"/>
  <c r="C189" i="1" l="1"/>
  <c r="G188" i="1"/>
  <c r="C190" i="1" l="1"/>
  <c r="G189" i="1"/>
  <c r="C191" i="1" l="1"/>
  <c r="G190" i="1"/>
  <c r="C192" i="1" l="1"/>
  <c r="G191" i="1"/>
  <c r="C193" i="1" l="1"/>
  <c r="G192" i="1"/>
  <c r="C194" i="1" l="1"/>
  <c r="G193" i="1"/>
  <c r="C195" i="1" l="1"/>
  <c r="G194" i="1"/>
  <c r="C196" i="1" l="1"/>
  <c r="G195" i="1"/>
  <c r="C197" i="1" l="1"/>
  <c r="G196" i="1"/>
  <c r="C198" i="1" l="1"/>
  <c r="G197" i="1"/>
  <c r="C199" i="1" l="1"/>
  <c r="G198" i="1"/>
  <c r="C200" i="1" l="1"/>
  <c r="G199" i="1"/>
  <c r="C201" i="1" l="1"/>
  <c r="G200" i="1"/>
  <c r="C202" i="1" l="1"/>
  <c r="G201" i="1"/>
  <c r="C203" i="1" l="1"/>
  <c r="G202" i="1"/>
  <c r="C204" i="1" l="1"/>
  <c r="G203" i="1"/>
  <c r="C205" i="1" l="1"/>
  <c r="G204" i="1"/>
  <c r="C206" i="1" l="1"/>
  <c r="G205" i="1"/>
  <c r="C207" i="1" l="1"/>
  <c r="G206" i="1"/>
  <c r="C208" i="1" l="1"/>
  <c r="G207" i="1"/>
  <c r="C209" i="1" l="1"/>
  <c r="G208" i="1"/>
  <c r="C210" i="1" l="1"/>
  <c r="G209" i="1"/>
  <c r="C211" i="1" l="1"/>
  <c r="G210" i="1"/>
  <c r="C212" i="1" l="1"/>
  <c r="G211" i="1"/>
  <c r="C213" i="1" l="1"/>
  <c r="G212" i="1"/>
  <c r="C214" i="1" l="1"/>
  <c r="G213" i="1"/>
  <c r="C215" i="1" l="1"/>
  <c r="G214" i="1"/>
  <c r="C216" i="1" l="1"/>
  <c r="G215" i="1"/>
  <c r="C217" i="1" l="1"/>
  <c r="G216" i="1"/>
  <c r="C218" i="1" l="1"/>
  <c r="G217" i="1"/>
  <c r="C219" i="1" l="1"/>
  <c r="G218" i="1"/>
  <c r="C220" i="1" l="1"/>
  <c r="G219" i="1"/>
  <c r="C221" i="1" l="1"/>
  <c r="G220" i="1"/>
  <c r="C222" i="1" l="1"/>
  <c r="G221" i="1"/>
  <c r="C223" i="1" l="1"/>
  <c r="G222" i="1"/>
  <c r="C224" i="1" l="1"/>
  <c r="G223" i="1"/>
  <c r="C225" i="1" l="1"/>
  <c r="G224" i="1"/>
  <c r="C226" i="1" l="1"/>
  <c r="G225" i="1"/>
  <c r="C227" i="1" l="1"/>
  <c r="G226" i="1"/>
  <c r="C228" i="1" l="1"/>
  <c r="G227" i="1"/>
  <c r="C229" i="1" l="1"/>
  <c r="G228" i="1"/>
  <c r="C230" i="1" l="1"/>
  <c r="G229" i="1"/>
  <c r="C231" i="1" l="1"/>
  <c r="G230" i="1"/>
  <c r="C232" i="1" l="1"/>
  <c r="G231" i="1"/>
  <c r="C233" i="1" l="1"/>
  <c r="G232" i="1"/>
  <c r="C234" i="1" l="1"/>
  <c r="G233" i="1"/>
  <c r="C235" i="1" l="1"/>
  <c r="G234" i="1"/>
  <c r="C236" i="1" l="1"/>
  <c r="G235" i="1"/>
  <c r="C237" i="1" l="1"/>
  <c r="G236" i="1"/>
  <c r="C238" i="1" l="1"/>
  <c r="G237" i="1"/>
  <c r="C239" i="1" l="1"/>
  <c r="G238" i="1"/>
  <c r="C240" i="1" l="1"/>
  <c r="G239" i="1"/>
  <c r="C241" i="1" l="1"/>
  <c r="G240" i="1"/>
  <c r="C242" i="1" l="1"/>
  <c r="G241" i="1"/>
  <c r="C243" i="1" l="1"/>
  <c r="G242" i="1"/>
  <c r="C244" i="1" l="1"/>
  <c r="G243" i="1"/>
  <c r="C245" i="1" l="1"/>
  <c r="G244" i="1"/>
  <c r="C246" i="1" l="1"/>
  <c r="G245" i="1"/>
  <c r="C247" i="1" l="1"/>
  <c r="G246" i="1"/>
  <c r="C248" i="1" l="1"/>
  <c r="G247" i="1"/>
  <c r="C249" i="1" l="1"/>
  <c r="G248" i="1"/>
  <c r="C250" i="1" l="1"/>
  <c r="G249" i="1"/>
  <c r="C251" i="1" l="1"/>
  <c r="G250" i="1"/>
  <c r="C252" i="1" l="1"/>
  <c r="G251" i="1"/>
  <c r="C253" i="1" l="1"/>
  <c r="G252" i="1"/>
  <c r="C254" i="1" l="1"/>
  <c r="G253" i="1"/>
  <c r="C255" i="1" l="1"/>
  <c r="G254" i="1"/>
  <c r="C256" i="1" l="1"/>
  <c r="G255" i="1"/>
  <c r="C257" i="1" l="1"/>
  <c r="G256" i="1"/>
  <c r="C258" i="1" l="1"/>
  <c r="G257" i="1"/>
  <c r="C259" i="1" l="1"/>
  <c r="G258" i="1"/>
  <c r="C260" i="1" l="1"/>
  <c r="G259" i="1"/>
  <c r="C261" i="1" l="1"/>
  <c r="G260" i="1"/>
  <c r="C262" i="1" l="1"/>
  <c r="G261" i="1"/>
  <c r="C263" i="1" l="1"/>
  <c r="G262" i="1"/>
  <c r="C264" i="1" l="1"/>
  <c r="G263" i="1"/>
  <c r="C265" i="1" l="1"/>
  <c r="G264" i="1"/>
  <c r="C266" i="1" l="1"/>
  <c r="G265" i="1"/>
  <c r="C267" i="1" l="1"/>
  <c r="G266" i="1"/>
  <c r="C268" i="1" l="1"/>
  <c r="G267" i="1"/>
  <c r="C269" i="1" l="1"/>
  <c r="G268" i="1"/>
  <c r="C270" i="1" l="1"/>
  <c r="G269" i="1"/>
  <c r="G270" i="1" l="1"/>
  <c r="C271" i="1"/>
  <c r="C272" i="1" l="1"/>
  <c r="G271" i="1"/>
  <c r="C273" i="1" l="1"/>
  <c r="G272" i="1"/>
  <c r="G273" i="1" l="1"/>
  <c r="C274" i="1"/>
  <c r="C275" i="1" l="1"/>
  <c r="G274" i="1"/>
  <c r="C276" i="1" l="1"/>
  <c r="G275" i="1"/>
  <c r="G276" i="1" l="1"/>
  <c r="C277" i="1"/>
  <c r="C278" i="1" l="1"/>
  <c r="G277" i="1"/>
  <c r="C279" i="1" l="1"/>
  <c r="G278" i="1"/>
  <c r="G279" i="1" l="1"/>
  <c r="C280" i="1"/>
  <c r="C281" i="1" l="1"/>
  <c r="G280" i="1"/>
  <c r="G281" i="1" l="1"/>
  <c r="C282" i="1"/>
  <c r="G282" i="1" l="1"/>
  <c r="C283" i="1"/>
  <c r="C284" i="1" l="1"/>
  <c r="G283" i="1"/>
  <c r="C285" i="1" l="1"/>
  <c r="G284" i="1"/>
  <c r="G285" i="1" l="1"/>
  <c r="C286" i="1"/>
  <c r="G286" i="1" l="1"/>
  <c r="C287" i="1"/>
  <c r="C288" i="1" l="1"/>
  <c r="G287" i="1"/>
  <c r="G288" i="1" l="1"/>
  <c r="C289" i="1"/>
  <c r="C290" i="1" l="1"/>
  <c r="G289" i="1"/>
  <c r="C291" i="1" l="1"/>
  <c r="G290" i="1"/>
  <c r="C292" i="1" l="1"/>
  <c r="G291" i="1"/>
  <c r="C293" i="1" l="1"/>
  <c r="G292" i="1"/>
  <c r="G293" i="1" l="1"/>
  <c r="C294" i="1"/>
  <c r="G294" i="1" l="1"/>
  <c r="C295" i="1"/>
  <c r="C296" i="1" l="1"/>
  <c r="G295" i="1"/>
  <c r="C297" i="1" l="1"/>
  <c r="G296" i="1"/>
  <c r="C298" i="1" l="1"/>
  <c r="G297" i="1"/>
  <c r="G298" i="1" l="1"/>
  <c r="C299" i="1"/>
  <c r="G299" i="1" l="1"/>
  <c r="C300" i="1"/>
  <c r="G300" i="1" l="1"/>
  <c r="C301" i="1"/>
  <c r="G301" i="1" l="1"/>
  <c r="C302" i="1"/>
  <c r="C303" i="1" l="1"/>
  <c r="G302" i="1"/>
  <c r="G303" i="1" l="1"/>
  <c r="C304" i="1"/>
  <c r="C305" i="1" l="1"/>
  <c r="G304" i="1"/>
  <c r="C306" i="1" l="1"/>
  <c r="G305" i="1"/>
  <c r="G306" i="1" l="1"/>
  <c r="C307" i="1"/>
  <c r="C308" i="1" l="1"/>
  <c r="G307" i="1"/>
  <c r="C309" i="1" l="1"/>
  <c r="G308" i="1"/>
  <c r="G309" i="1" l="1"/>
  <c r="C310" i="1"/>
  <c r="C311" i="1" l="1"/>
  <c r="G310" i="1"/>
  <c r="C312" i="1" l="1"/>
  <c r="G311" i="1"/>
  <c r="G312" i="1" l="1"/>
  <c r="C313" i="1"/>
  <c r="C314" i="1" l="1"/>
  <c r="G313" i="1"/>
  <c r="C315" i="1" l="1"/>
  <c r="G314" i="1"/>
  <c r="C316" i="1" l="1"/>
  <c r="G315" i="1"/>
  <c r="G316" i="1" l="1"/>
  <c r="C317" i="1"/>
  <c r="C318" i="1" l="1"/>
  <c r="G317" i="1"/>
  <c r="G318" i="1" l="1"/>
  <c r="C319" i="1"/>
  <c r="G319" i="1" l="1"/>
  <c r="C320" i="1"/>
  <c r="C321" i="1" l="1"/>
  <c r="G320" i="1"/>
  <c r="C322" i="1" l="1"/>
  <c r="G321" i="1"/>
  <c r="C323" i="1" l="1"/>
  <c r="G322" i="1"/>
  <c r="G323" i="1" l="1"/>
  <c r="C324" i="1"/>
  <c r="G324" i="1" l="1"/>
  <c r="C325" i="1"/>
  <c r="C326" i="1" l="1"/>
  <c r="G325" i="1"/>
  <c r="C327" i="1" l="1"/>
  <c r="G326" i="1"/>
  <c r="C328" i="1" l="1"/>
  <c r="G327" i="1"/>
  <c r="G328" i="1" l="1"/>
  <c r="C329" i="1"/>
  <c r="G329" i="1" l="1"/>
  <c r="C330" i="1"/>
  <c r="G330" i="1" l="1"/>
  <c r="C331" i="1"/>
  <c r="C332" i="1" l="1"/>
  <c r="G331" i="1"/>
  <c r="C333" i="1" l="1"/>
  <c r="G332" i="1"/>
  <c r="G333" i="1" l="1"/>
  <c r="C334" i="1"/>
  <c r="C335" i="1" l="1"/>
  <c r="G334" i="1"/>
  <c r="G335" i="1" l="1"/>
  <c r="C336" i="1"/>
  <c r="G336" i="1" l="1"/>
  <c r="C337" i="1"/>
  <c r="C338" i="1" l="1"/>
  <c r="G337" i="1"/>
  <c r="C339" i="1" l="1"/>
  <c r="G338" i="1"/>
  <c r="C340" i="1" l="1"/>
  <c r="G339" i="1"/>
  <c r="C341" i="1" l="1"/>
  <c r="G340" i="1"/>
  <c r="G341" i="1" l="1"/>
  <c r="C342" i="1"/>
  <c r="G342" i="1" l="1"/>
  <c r="C343" i="1"/>
  <c r="C344" i="1" l="1"/>
  <c r="G343" i="1"/>
  <c r="G344" i="1" l="1"/>
  <c r="C345" i="1"/>
  <c r="C346" i="1" l="1"/>
  <c r="G345" i="1"/>
  <c r="C347" i="1" l="1"/>
  <c r="G346" i="1"/>
  <c r="G347" i="1" l="1"/>
  <c r="C348" i="1"/>
  <c r="G348" i="1" l="1"/>
  <c r="C349" i="1"/>
  <c r="C350" i="1" l="1"/>
  <c r="G349" i="1"/>
  <c r="G350" i="1" l="1"/>
  <c r="C351" i="1"/>
  <c r="C352" i="1" l="1"/>
  <c r="G351" i="1"/>
  <c r="C353" i="1" l="1"/>
  <c r="G352" i="1"/>
  <c r="C354" i="1" l="1"/>
  <c r="G353" i="1"/>
  <c r="G354" i="1" l="1"/>
  <c r="C355" i="1"/>
  <c r="C356" i="1" l="1"/>
  <c r="G355" i="1"/>
  <c r="G356" i="1" l="1"/>
  <c r="C357" i="1"/>
  <c r="G357" i="1" l="1"/>
  <c r="C358" i="1"/>
  <c r="C359" i="1" l="1"/>
  <c r="G358" i="1"/>
  <c r="C360" i="1" l="1"/>
  <c r="G359" i="1"/>
  <c r="G360" i="1" l="1"/>
  <c r="C361" i="1"/>
  <c r="G361" i="1" l="1"/>
  <c r="C362" i="1"/>
  <c r="G362" i="1" l="1"/>
  <c r="C363" i="1"/>
  <c r="G363" i="1" l="1"/>
  <c r="C364" i="1"/>
  <c r="G364" i="1" l="1"/>
  <c r="C365" i="1"/>
  <c r="G365" i="1" l="1"/>
  <c r="C366" i="1"/>
  <c r="G366" i="1" l="1"/>
  <c r="C367" i="1"/>
  <c r="G367" i="1" l="1"/>
  <c r="C368" i="1"/>
  <c r="G368" i="1" l="1"/>
  <c r="C369" i="1"/>
  <c r="G369" i="1" l="1"/>
  <c r="C370" i="1"/>
  <c r="G370" i="1" s="1"/>
</calcChain>
</file>

<file path=xl/sharedStrings.xml><?xml version="1.0" encoding="utf-8"?>
<sst xmlns="http://schemas.openxmlformats.org/spreadsheetml/2006/main" count="22" uniqueCount="22">
  <si>
    <t>Année ciblée</t>
  </si>
  <si>
    <t>capital emprunt remboursé</t>
  </si>
  <si>
    <t>Caractéristiques du prêt</t>
  </si>
  <si>
    <t>Taux annuel</t>
  </si>
  <si>
    <t>Capital emprunté</t>
  </si>
  <si>
    <t>Durée du prêt (ans)</t>
  </si>
  <si>
    <t>Tableau d'amortissement mensuel</t>
  </si>
  <si>
    <t>Récapitulatif par exercice</t>
  </si>
  <si>
    <t>Mois</t>
  </si>
  <si>
    <t>Montant depart</t>
  </si>
  <si>
    <t>Mensualité</t>
  </si>
  <si>
    <t>Capital</t>
  </si>
  <si>
    <t>Intérêts + assurance</t>
  </si>
  <si>
    <t>Capital restant dû</t>
  </si>
  <si>
    <t>Intérêts cumulés</t>
  </si>
  <si>
    <t>nb</t>
  </si>
  <si>
    <t>Année</t>
  </si>
  <si>
    <t>Interets annuels</t>
  </si>
  <si>
    <t>Capital remboursé</t>
  </si>
  <si>
    <t>résultat souhaité</t>
  </si>
  <si>
    <t>mensualité</t>
  </si>
  <si>
    <t>obtenir la somme des montants cumulés jusqu'à l'année cible sans modifier la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</si>
</sst>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  <numFmt numFmtId="166" formatCode="_-* #,##0&quot; €&quot;_-;\-* #,##0&quot; €&quot;_-;_-* \-??&quot; €&quot;_-;_-@_-"/>
    <numFmt numFmtId="167" formatCode="_-* #,##0.00\ _€_-;\-* #,##0.00\ _€_-;_-* &quot;-&quot;??\ _€_-;_-@_-"/>
    <numFmt numFmtId="171" formatCode="0\ %"/>
  </numFmts>
  <fonts count="17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color theme="0"/>
      <name val="Segoe UI"/>
      <family val="2"/>
    </font>
    <font>
      <sz val="11"/>
      <color rgb="FFFF0000"/>
      <name val="Segoe UI"/>
      <family val="2"/>
    </font>
    <font>
      <b/>
      <sz val="11"/>
      <color theme="1"/>
      <name val="Segoe UI"/>
      <family val="2"/>
    </font>
    <font>
      <sz val="10"/>
      <color theme="1"/>
      <name val="Segoe UI"/>
      <family val="2"/>
    </font>
    <font>
      <b/>
      <sz val="10"/>
      <name val="Segoe U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Segoe UI"/>
      <family val="2"/>
    </font>
    <font>
      <sz val="18"/>
      <color theme="1"/>
      <name val="Segoe UI"/>
      <family val="2"/>
    </font>
    <font>
      <b/>
      <sz val="10"/>
      <color theme="1"/>
      <name val="Segoe UI"/>
      <family val="2"/>
    </font>
    <font>
      <i/>
      <sz val="11"/>
      <color rgb="FF000000"/>
      <name val="Segoe UI"/>
      <family val="2"/>
    </font>
    <font>
      <b/>
      <sz val="11"/>
      <color rgb="FF000000"/>
      <name val="Segoe UI"/>
      <family val="2"/>
    </font>
    <font>
      <sz val="11"/>
      <name val="Segoe UI"/>
      <family val="2"/>
    </font>
    <font>
      <b/>
      <sz val="10"/>
      <color rgb="FFFF0000"/>
      <name val="Segoe UI"/>
      <family val="2"/>
    </font>
    <font>
      <sz val="10"/>
      <color rgb="FFFF0000"/>
      <name val="Segoe UI"/>
      <family val="2"/>
    </font>
    <font>
      <b/>
      <sz val="11"/>
      <color rgb="FFFF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DDDDD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4" fillId="2" borderId="1" xfId="0" applyNumberFormat="1" applyFont="1" applyFill="1" applyBorder="1" applyAlignment="1">
      <alignment horizontal="center" vertical="center"/>
    </xf>
    <xf numFmtId="164" fontId="0" fillId="0" borderId="2" xfId="0" applyNumberFormat="1" applyBorder="1"/>
    <xf numFmtId="164" fontId="4" fillId="3" borderId="2" xfId="0" applyNumberFormat="1" applyFont="1" applyFill="1" applyBorder="1"/>
    <xf numFmtId="164" fontId="4" fillId="3" borderId="3" xfId="0" applyNumberFormat="1" applyFont="1" applyFill="1" applyBorder="1"/>
    <xf numFmtId="0" fontId="0" fillId="0" borderId="0" xfId="0" applyFont="1"/>
    <xf numFmtId="0" fontId="4" fillId="0" borderId="0" xfId="0" applyFont="1" applyFill="1" applyAlignment="1">
      <alignment horizontal="center"/>
    </xf>
    <xf numFmtId="0" fontId="0" fillId="0" borderId="0" xfId="0" applyFont="1" applyFill="1"/>
    <xf numFmtId="0" fontId="5" fillId="0" borderId="6" xfId="0" applyFont="1" applyBorder="1" applyAlignment="1">
      <alignment horizontal="left" vertical="center"/>
    </xf>
    <xf numFmtId="0" fontId="8" fillId="0" borderId="0" xfId="4" applyFont="1"/>
    <xf numFmtId="0" fontId="9" fillId="0" borderId="0" xfId="0" applyFont="1" applyFill="1" applyAlignment="1">
      <alignment horizontal="center" vertical="center"/>
    </xf>
    <xf numFmtId="0" fontId="2" fillId="0" borderId="0" xfId="4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164" fontId="10" fillId="4" borderId="9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wrapText="1"/>
    </xf>
    <xf numFmtId="0" fontId="2" fillId="0" borderId="0" xfId="0" applyFont="1" applyFill="1" applyBorder="1"/>
    <xf numFmtId="0" fontId="2" fillId="0" borderId="0" xfId="0" applyFont="1"/>
    <xf numFmtId="0" fontId="5" fillId="0" borderId="10" xfId="0" applyFont="1" applyBorder="1" applyAlignment="1">
      <alignment horizontal="left" vertical="center" wrapText="1"/>
    </xf>
    <xf numFmtId="0" fontId="6" fillId="4" borderId="11" xfId="0" applyFont="1" applyFill="1" applyBorder="1" applyAlignment="1">
      <alignment horizontal="center" vertical="center"/>
    </xf>
    <xf numFmtId="166" fontId="0" fillId="0" borderId="0" xfId="2" applyNumberFormat="1" applyFont="1" applyBorder="1" applyAlignment="1" applyProtection="1"/>
    <xf numFmtId="0" fontId="12" fillId="0" borderId="0" xfId="0" applyFont="1" applyFill="1" applyAlignment="1">
      <alignment horizontal="center"/>
    </xf>
    <xf numFmtId="0" fontId="12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/>
    </xf>
    <xf numFmtId="43" fontId="0" fillId="0" borderId="12" xfId="1" applyFont="1" applyBorder="1"/>
    <xf numFmtId="43" fontId="13" fillId="0" borderId="12" xfId="1" applyFont="1" applyBorder="1"/>
    <xf numFmtId="0" fontId="0" fillId="0" borderId="12" xfId="0" applyFont="1" applyBorder="1"/>
    <xf numFmtId="43" fontId="0" fillId="0" borderId="12" xfId="0" applyNumberFormat="1" applyFont="1" applyBorder="1"/>
    <xf numFmtId="167" fontId="0" fillId="0" borderId="12" xfId="0" applyNumberFormat="1" applyFont="1" applyBorder="1"/>
    <xf numFmtId="43" fontId="0" fillId="0" borderId="0" xfId="0" applyNumberFormat="1" applyFont="1"/>
    <xf numFmtId="1" fontId="0" fillId="0" borderId="0" xfId="0" applyNumberFormat="1"/>
    <xf numFmtId="43" fontId="0" fillId="0" borderId="0" xfId="0" applyNumberFormat="1"/>
    <xf numFmtId="171" fontId="6" fillId="4" borderId="7" xfId="3" applyNumberFormat="1" applyFont="1" applyFill="1" applyBorder="1" applyAlignment="1" applyProtection="1">
      <alignment horizontal="center" vertical="center"/>
    </xf>
    <xf numFmtId="0" fontId="14" fillId="5" borderId="4" xfId="0" applyFont="1" applyFill="1" applyBorder="1"/>
    <xf numFmtId="0" fontId="15" fillId="5" borderId="5" xfId="0" applyFont="1" applyFill="1" applyBorder="1"/>
    <xf numFmtId="0" fontId="3" fillId="5" borderId="0" xfId="0" applyFont="1" applyFill="1"/>
    <xf numFmtId="0" fontId="16" fillId="6" borderId="0" xfId="0" applyFont="1" applyFill="1" applyAlignment="1">
      <alignment horizontal="center"/>
    </xf>
    <xf numFmtId="0" fontId="0" fillId="5" borderId="12" xfId="0" applyFont="1" applyFill="1" applyBorder="1"/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70"/>
  <sheetViews>
    <sheetView tabSelected="1" workbookViewId="0">
      <selection activeCell="J5" sqref="J5"/>
    </sheetView>
  </sheetViews>
  <sheetFormatPr baseColWidth="10" defaultRowHeight="16.8" x14ac:dyDescent="0.4"/>
  <cols>
    <col min="1" max="1" width="2.5" style="6" customWidth="1"/>
    <col min="2" max="2" width="11.19921875" style="6"/>
    <col min="3" max="3" width="15.09765625" style="6" customWidth="1"/>
    <col min="4" max="4" width="13.19921875" style="6" customWidth="1"/>
    <col min="5" max="6" width="11.19921875" style="6"/>
    <col min="7" max="7" width="12.59765625" style="6" customWidth="1"/>
    <col min="8" max="8" width="11.19921875" style="6"/>
    <col min="9" max="9" width="5.5" style="6" customWidth="1"/>
    <col min="10" max="12" width="11.19921875" style="6"/>
    <col min="13" max="13" width="12.69921875" style="6" customWidth="1"/>
    <col min="14" max="16384" width="11.19921875" style="6"/>
  </cols>
  <sheetData>
    <row r="1" spans="2:14" s="8" customFormat="1" ht="17.399999999999999" thickBot="1" x14ac:dyDescent="0.45">
      <c r="B1" s="7"/>
      <c r="C1" s="7"/>
      <c r="D1" s="7"/>
      <c r="E1" s="7"/>
      <c r="F1" s="7"/>
      <c r="G1" s="7"/>
      <c r="H1" s="7"/>
    </row>
    <row r="2" spans="2:14" ht="17.399999999999999" thickBot="1" x14ac:dyDescent="0.45">
      <c r="C2" s="35" t="s">
        <v>2</v>
      </c>
      <c r="D2" s="36"/>
      <c r="L2" s="8"/>
      <c r="M2" s="8"/>
    </row>
    <row r="3" spans="2:14" ht="27" x14ac:dyDescent="0.4">
      <c r="C3" s="9" t="s">
        <v>3</v>
      </c>
      <c r="D3" s="34">
        <v>0.02</v>
      </c>
      <c r="E3" s="10"/>
      <c r="L3" s="11"/>
      <c r="M3" s="12"/>
      <c r="N3" s="11"/>
    </row>
    <row r="4" spans="2:14" x14ac:dyDescent="0.4">
      <c r="C4" s="13" t="s">
        <v>4</v>
      </c>
      <c r="D4" s="14">
        <v>800000</v>
      </c>
      <c r="E4" s="15"/>
      <c r="L4" s="8"/>
      <c r="M4" s="16"/>
      <c r="N4" s="17"/>
    </row>
    <row r="5" spans="2:14" ht="30" customHeight="1" thickBot="1" x14ac:dyDescent="0.45">
      <c r="C5" s="18" t="s">
        <v>5</v>
      </c>
      <c r="D5" s="19">
        <v>20</v>
      </c>
      <c r="E5" s="15"/>
      <c r="F5" s="20"/>
      <c r="L5" s="11"/>
      <c r="M5" s="12"/>
      <c r="N5" s="11"/>
    </row>
    <row r="6" spans="2:14" x14ac:dyDescent="0.4">
      <c r="D6" s="20"/>
    </row>
    <row r="8" spans="2:14" s="37" customFormat="1" x14ac:dyDescent="0.4">
      <c r="B8" s="38" t="s">
        <v>6</v>
      </c>
      <c r="C8" s="38"/>
      <c r="D8" s="38"/>
      <c r="E8" s="38"/>
      <c r="F8" s="38"/>
      <c r="G8" s="38"/>
      <c r="H8" s="38"/>
      <c r="J8" s="38" t="s">
        <v>7</v>
      </c>
      <c r="K8" s="38"/>
      <c r="L8" s="38"/>
      <c r="M8" s="38"/>
    </row>
    <row r="9" spans="2:14" x14ac:dyDescent="0.4">
      <c r="B9" s="21"/>
      <c r="C9" s="21"/>
      <c r="D9" s="21"/>
      <c r="E9" s="21"/>
      <c r="F9" s="21"/>
      <c r="G9" s="21"/>
      <c r="H9" s="21"/>
    </row>
    <row r="10" spans="2:14" ht="33.6" x14ac:dyDescent="0.4">
      <c r="B10" s="22" t="s">
        <v>8</v>
      </c>
      <c r="C10" s="23" t="s">
        <v>9</v>
      </c>
      <c r="D10" s="22" t="s">
        <v>10</v>
      </c>
      <c r="E10" s="22" t="s">
        <v>11</v>
      </c>
      <c r="F10" s="24" t="s">
        <v>12</v>
      </c>
      <c r="G10" s="24" t="s">
        <v>13</v>
      </c>
      <c r="H10" s="24" t="s">
        <v>14</v>
      </c>
      <c r="J10" s="24" t="s">
        <v>15</v>
      </c>
      <c r="K10" s="23" t="s">
        <v>16</v>
      </c>
      <c r="L10" s="24" t="s">
        <v>17</v>
      </c>
      <c r="M10" s="24" t="s">
        <v>18</v>
      </c>
    </row>
    <row r="11" spans="2:14" x14ac:dyDescent="0.4">
      <c r="B11" s="25">
        <v>1</v>
      </c>
      <c r="C11" s="26">
        <f>+$D$4</f>
        <v>800000</v>
      </c>
      <c r="D11" s="26">
        <f>-PMT(($D$3/12),($D$5*12),$D$4)++$C$11*0.0015</f>
        <v>5247.0666803609374</v>
      </c>
      <c r="E11" s="27">
        <f>D11-F11</f>
        <v>2713.7333470276039</v>
      </c>
      <c r="F11" s="26">
        <f>-IPMT($D$3/12,B11,$D$5*12,$D$4)++$C$11*0.0015</f>
        <v>2533.3333333333335</v>
      </c>
      <c r="G11" s="26">
        <f>+C11-E11</f>
        <v>797286.26665297244</v>
      </c>
      <c r="H11" s="26">
        <f>+F11</f>
        <v>2533.3333333333335</v>
      </c>
      <c r="J11" s="28">
        <v>1</v>
      </c>
      <c r="K11" s="39">
        <v>2022</v>
      </c>
      <c r="L11" s="29">
        <f>IF($D$5&lt;J11,0,H22)</f>
        <v>2483.1648772373833</v>
      </c>
      <c r="M11" s="30">
        <f>IF($D$5&lt;J11,0,-G22+C11)</f>
        <v>32864.975460693706</v>
      </c>
      <c r="N11" s="31"/>
    </row>
    <row r="12" spans="2:14" x14ac:dyDescent="0.4">
      <c r="B12" s="25">
        <v>2</v>
      </c>
      <c r="C12" s="26">
        <f>+C11-E11</f>
        <v>797286.26665297244</v>
      </c>
      <c r="D12" s="26">
        <f t="shared" ref="D12:D75" si="0">-PMT(($D$3/12),($D$5*12),$D$4)++$C$11*0.0015</f>
        <v>5247.0666803609374</v>
      </c>
      <c r="E12" s="27">
        <f t="shared" ref="E12:E75" si="1">D12-F12</f>
        <v>2718.2562359393169</v>
      </c>
      <c r="F12" s="26">
        <f t="shared" ref="F12:F75" si="2">-IPMT($D$3/12,B12,$D$5*12,$D$4)++$C$11*0.0015</f>
        <v>2528.8104444216206</v>
      </c>
      <c r="G12" s="26">
        <f t="shared" ref="G12:G75" si="3">+C12-E12</f>
        <v>794568.0104170331</v>
      </c>
      <c r="H12" s="26">
        <f t="shared" ref="H12:H75" si="4">+F12</f>
        <v>2528.8104444216206</v>
      </c>
      <c r="J12" s="28">
        <f>+J11+1</f>
        <v>2</v>
      </c>
      <c r="K12" s="28">
        <f>+K11+1</f>
        <v>2023</v>
      </c>
      <c r="L12" s="29">
        <f t="shared" ref="L12:L40" si="5">IF($D$5&lt;J12,0,H23)</f>
        <v>2478.5583742321769</v>
      </c>
      <c r="M12" s="30">
        <f t="shared" ref="M12:M40" si="6">IF($D$5&lt;J12,0,-G23+C12)</f>
        <v>32919.750419794931</v>
      </c>
      <c r="N12" s="31"/>
    </row>
    <row r="13" spans="2:14" x14ac:dyDescent="0.4">
      <c r="B13" s="25">
        <v>3</v>
      </c>
      <c r="C13" s="26">
        <f t="shared" ref="C13:C76" si="7">+C12-E12</f>
        <v>794568.0104170331</v>
      </c>
      <c r="D13" s="26">
        <f t="shared" si="0"/>
        <v>5247.0666803609374</v>
      </c>
      <c r="E13" s="27">
        <f t="shared" si="1"/>
        <v>2722.7866629992154</v>
      </c>
      <c r="F13" s="26">
        <f t="shared" si="2"/>
        <v>2524.280017361722</v>
      </c>
      <c r="G13" s="26">
        <f t="shared" si="3"/>
        <v>791845.22375403391</v>
      </c>
      <c r="H13" s="26">
        <f t="shared" si="4"/>
        <v>2524.280017361722</v>
      </c>
      <c r="J13" s="28">
        <f t="shared" ref="J13:K28" si="8">+J12+1</f>
        <v>3</v>
      </c>
      <c r="K13" s="28">
        <f>+K12+1</f>
        <v>2024</v>
      </c>
      <c r="L13" s="29">
        <f t="shared" si="5"/>
        <v>2473.9441937219626</v>
      </c>
      <c r="M13" s="30">
        <f t="shared" si="6"/>
        <v>32974.61667049455</v>
      </c>
      <c r="N13" s="31"/>
    </row>
    <row r="14" spans="2:14" x14ac:dyDescent="0.4">
      <c r="B14" s="25">
        <v>4</v>
      </c>
      <c r="C14" s="26">
        <f t="shared" si="7"/>
        <v>791845.22375403391</v>
      </c>
      <c r="D14" s="26">
        <f t="shared" si="0"/>
        <v>5247.0666803609374</v>
      </c>
      <c r="E14" s="27">
        <f t="shared" si="1"/>
        <v>2727.3246407708807</v>
      </c>
      <c r="F14" s="26">
        <f t="shared" si="2"/>
        <v>2519.7420395900567</v>
      </c>
      <c r="G14" s="26">
        <f t="shared" si="3"/>
        <v>789117.899113263</v>
      </c>
      <c r="H14" s="26">
        <f t="shared" si="4"/>
        <v>2519.7420395900567</v>
      </c>
      <c r="J14" s="28">
        <f t="shared" si="8"/>
        <v>4</v>
      </c>
      <c r="K14" s="28">
        <f t="shared" si="8"/>
        <v>2025</v>
      </c>
      <c r="L14" s="29">
        <f t="shared" si="5"/>
        <v>2469.322322910898</v>
      </c>
      <c r="M14" s="30">
        <f t="shared" si="6"/>
        <v>33029.574364945409</v>
      </c>
      <c r="N14" s="31"/>
    </row>
    <row r="15" spans="2:14" x14ac:dyDescent="0.4">
      <c r="B15" s="25">
        <v>5</v>
      </c>
      <c r="C15" s="26">
        <f t="shared" si="7"/>
        <v>789117.899113263</v>
      </c>
      <c r="D15" s="26">
        <f t="shared" si="0"/>
        <v>5247.0666803609374</v>
      </c>
      <c r="E15" s="27">
        <f t="shared" si="1"/>
        <v>2731.8701818388322</v>
      </c>
      <c r="F15" s="26">
        <f t="shared" si="2"/>
        <v>2515.1964985221052</v>
      </c>
      <c r="G15" s="26">
        <f t="shared" si="3"/>
        <v>786386.02893142414</v>
      </c>
      <c r="H15" s="26">
        <f t="shared" si="4"/>
        <v>2515.1964985221052</v>
      </c>
      <c r="J15" s="28">
        <f t="shared" si="8"/>
        <v>5</v>
      </c>
      <c r="K15" s="28">
        <f t="shared" si="8"/>
        <v>2026</v>
      </c>
      <c r="L15" s="29">
        <f t="shared" si="5"/>
        <v>2464.6927489818145</v>
      </c>
      <c r="M15" s="30">
        <f t="shared" si="6"/>
        <v>33084.623655553674</v>
      </c>
      <c r="N15" s="31"/>
    </row>
    <row r="16" spans="2:14" x14ac:dyDescent="0.4">
      <c r="B16" s="25">
        <v>6</v>
      </c>
      <c r="C16" s="26">
        <f t="shared" si="7"/>
        <v>786386.02893142414</v>
      </c>
      <c r="D16" s="26">
        <f t="shared" si="0"/>
        <v>5247.0666803609374</v>
      </c>
      <c r="E16" s="27">
        <f t="shared" si="1"/>
        <v>2736.4232988085637</v>
      </c>
      <c r="F16" s="26">
        <f t="shared" si="2"/>
        <v>2510.6433815523737</v>
      </c>
      <c r="G16" s="26">
        <f t="shared" si="3"/>
        <v>783649.60563261562</v>
      </c>
      <c r="H16" s="26">
        <f t="shared" si="4"/>
        <v>2510.6433815523737</v>
      </c>
      <c r="J16" s="28">
        <f t="shared" si="8"/>
        <v>6</v>
      </c>
      <c r="K16" s="28">
        <f t="shared" si="8"/>
        <v>2027</v>
      </c>
      <c r="L16" s="29">
        <f t="shared" si="5"/>
        <v>2460.0554590961824</v>
      </c>
      <c r="M16" s="30">
        <f t="shared" si="6"/>
        <v>33139.764694979531</v>
      </c>
      <c r="N16" s="31"/>
    </row>
    <row r="17" spans="2:14" x14ac:dyDescent="0.4">
      <c r="B17" s="25">
        <v>7</v>
      </c>
      <c r="C17" s="26">
        <f t="shared" si="7"/>
        <v>783649.60563261562</v>
      </c>
      <c r="D17" s="26">
        <f t="shared" si="0"/>
        <v>5247.0666803609374</v>
      </c>
      <c r="E17" s="27">
        <f t="shared" si="1"/>
        <v>2740.9840043065778</v>
      </c>
      <c r="F17" s="26">
        <f t="shared" si="2"/>
        <v>2506.0826760543596</v>
      </c>
      <c r="G17" s="26">
        <f t="shared" si="3"/>
        <v>780908.62162830902</v>
      </c>
      <c r="H17" s="26">
        <f t="shared" si="4"/>
        <v>2506.0826760543596</v>
      </c>
      <c r="J17" s="28">
        <f t="shared" si="8"/>
        <v>7</v>
      </c>
      <c r="K17" s="28">
        <f t="shared" si="8"/>
        <v>2028</v>
      </c>
      <c r="L17" s="29">
        <f t="shared" si="5"/>
        <v>2455.4104403940746</v>
      </c>
      <c r="M17" s="30">
        <f t="shared" si="6"/>
        <v>33194.997636137879</v>
      </c>
      <c r="N17" s="31"/>
    </row>
    <row r="18" spans="2:14" x14ac:dyDescent="0.4">
      <c r="B18" s="25">
        <v>8</v>
      </c>
      <c r="C18" s="26">
        <f t="shared" si="7"/>
        <v>780908.62162830902</v>
      </c>
      <c r="D18" s="26">
        <f t="shared" si="0"/>
        <v>5247.0666803609374</v>
      </c>
      <c r="E18" s="27">
        <f t="shared" si="1"/>
        <v>2745.5523109804226</v>
      </c>
      <c r="F18" s="26">
        <f t="shared" si="2"/>
        <v>2501.5143693805148</v>
      </c>
      <c r="G18" s="26">
        <f t="shared" si="3"/>
        <v>778163.06931732863</v>
      </c>
      <c r="H18" s="26">
        <f t="shared" si="4"/>
        <v>2501.5143693805148</v>
      </c>
      <c r="J18" s="28">
        <f t="shared" si="8"/>
        <v>8</v>
      </c>
      <c r="K18" s="28">
        <f t="shared" si="8"/>
        <v>2029</v>
      </c>
      <c r="L18" s="29">
        <f t="shared" si="5"/>
        <v>2450.7576799941298</v>
      </c>
      <c r="M18" s="30">
        <f t="shared" si="6"/>
        <v>33250.322632198106</v>
      </c>
      <c r="N18" s="31"/>
    </row>
    <row r="19" spans="2:14" x14ac:dyDescent="0.4">
      <c r="B19" s="25">
        <v>9</v>
      </c>
      <c r="C19" s="26">
        <f t="shared" si="7"/>
        <v>778163.06931732863</v>
      </c>
      <c r="D19" s="26">
        <f t="shared" si="0"/>
        <v>5247.0666803609374</v>
      </c>
      <c r="E19" s="27">
        <f t="shared" si="1"/>
        <v>2750.1282314987229</v>
      </c>
      <c r="F19" s="26">
        <f t="shared" si="2"/>
        <v>2496.9384488622145</v>
      </c>
      <c r="G19" s="26">
        <f t="shared" si="3"/>
        <v>775412.94108582987</v>
      </c>
      <c r="H19" s="26">
        <f t="shared" si="4"/>
        <v>2496.9384488622145</v>
      </c>
      <c r="J19" s="28">
        <f t="shared" si="8"/>
        <v>9</v>
      </c>
      <c r="K19" s="28">
        <f t="shared" si="8"/>
        <v>2030</v>
      </c>
      <c r="L19" s="29">
        <f t="shared" si="5"/>
        <v>2446.0971649935182</v>
      </c>
      <c r="M19" s="30">
        <f t="shared" si="6"/>
        <v>33305.739836585126</v>
      </c>
      <c r="N19" s="31"/>
    </row>
    <row r="20" spans="2:14" x14ac:dyDescent="0.4">
      <c r="B20" s="25">
        <v>10</v>
      </c>
      <c r="C20" s="26">
        <f t="shared" si="7"/>
        <v>775412.94108582987</v>
      </c>
      <c r="D20" s="26">
        <f t="shared" si="0"/>
        <v>5247.0666803609374</v>
      </c>
      <c r="E20" s="27">
        <f t="shared" si="1"/>
        <v>2754.711778551221</v>
      </c>
      <c r="F20" s="26">
        <f t="shared" si="2"/>
        <v>2492.3549018097165</v>
      </c>
      <c r="G20" s="26">
        <f t="shared" si="3"/>
        <v>772658.22930727864</v>
      </c>
      <c r="H20" s="26">
        <f t="shared" si="4"/>
        <v>2492.3549018097165</v>
      </c>
      <c r="J20" s="28">
        <f t="shared" si="8"/>
        <v>10</v>
      </c>
      <c r="K20" s="28">
        <f t="shared" si="8"/>
        <v>2031</v>
      </c>
      <c r="L20" s="29">
        <f t="shared" si="5"/>
        <v>2441.4288824679061</v>
      </c>
      <c r="M20" s="30">
        <f t="shared" si="6"/>
        <v>33361.249402979389</v>
      </c>
      <c r="N20" s="31"/>
    </row>
    <row r="21" spans="2:14" x14ac:dyDescent="0.4">
      <c r="B21" s="25">
        <v>11</v>
      </c>
      <c r="C21" s="26">
        <f t="shared" si="7"/>
        <v>772658.22930727864</v>
      </c>
      <c r="D21" s="26">
        <f t="shared" si="0"/>
        <v>5247.0666803609374</v>
      </c>
      <c r="E21" s="27">
        <f t="shared" si="1"/>
        <v>2759.3029648488064</v>
      </c>
      <c r="F21" s="26">
        <f t="shared" si="2"/>
        <v>2487.7637155121311</v>
      </c>
      <c r="G21" s="26">
        <f t="shared" si="3"/>
        <v>769898.92634242983</v>
      </c>
      <c r="H21" s="26">
        <f t="shared" si="4"/>
        <v>2487.7637155121311</v>
      </c>
      <c r="J21" s="28">
        <f t="shared" si="8"/>
        <v>11</v>
      </c>
      <c r="K21" s="28">
        <f t="shared" si="8"/>
        <v>2032</v>
      </c>
      <c r="L21" s="29">
        <f t="shared" si="5"/>
        <v>2436.7528194714178</v>
      </c>
      <c r="M21" s="30">
        <f t="shared" si="6"/>
        <v>33416.851485317689</v>
      </c>
      <c r="N21" s="31"/>
    </row>
    <row r="22" spans="2:14" x14ac:dyDescent="0.4">
      <c r="B22" s="25">
        <v>12</v>
      </c>
      <c r="C22" s="26">
        <f t="shared" si="7"/>
        <v>769898.92634242983</v>
      </c>
      <c r="D22" s="26">
        <f t="shared" si="0"/>
        <v>5247.0666803609374</v>
      </c>
      <c r="E22" s="27">
        <f t="shared" si="1"/>
        <v>2763.9018031235541</v>
      </c>
      <c r="F22" s="26">
        <f t="shared" si="2"/>
        <v>2483.1648772373833</v>
      </c>
      <c r="G22" s="26">
        <f t="shared" si="3"/>
        <v>767135.02453930629</v>
      </c>
      <c r="H22" s="26">
        <f t="shared" si="4"/>
        <v>2483.1648772373833</v>
      </c>
      <c r="J22" s="28">
        <f t="shared" si="8"/>
        <v>12</v>
      </c>
      <c r="K22" s="28">
        <f t="shared" si="8"/>
        <v>2033</v>
      </c>
      <c r="L22" s="29">
        <f t="shared" si="5"/>
        <v>2432.0689630366019</v>
      </c>
      <c r="M22" s="30">
        <f t="shared" si="6"/>
        <v>33472.546237793169</v>
      </c>
      <c r="N22" s="31"/>
    </row>
    <row r="23" spans="2:14" x14ac:dyDescent="0.4">
      <c r="B23" s="25">
        <v>13</v>
      </c>
      <c r="C23" s="26">
        <f t="shared" si="7"/>
        <v>767135.02453930629</v>
      </c>
      <c r="D23" s="26">
        <f t="shared" si="0"/>
        <v>5247.0666803609374</v>
      </c>
      <c r="E23" s="27">
        <f t="shared" si="1"/>
        <v>2768.5083061287605</v>
      </c>
      <c r="F23" s="26">
        <f t="shared" si="2"/>
        <v>2478.5583742321769</v>
      </c>
      <c r="G23" s="26">
        <f t="shared" si="3"/>
        <v>764366.51623317751</v>
      </c>
      <c r="H23" s="26">
        <f t="shared" si="4"/>
        <v>2478.5583742321769</v>
      </c>
      <c r="J23" s="28">
        <f t="shared" si="8"/>
        <v>13</v>
      </c>
      <c r="K23" s="28">
        <f t="shared" si="8"/>
        <v>2034</v>
      </c>
      <c r="L23" s="29">
        <f t="shared" si="5"/>
        <v>2427.3773001743948</v>
      </c>
      <c r="M23" s="30">
        <f t="shared" si="6"/>
        <v>33528.333814856131</v>
      </c>
      <c r="N23" s="31"/>
    </row>
    <row r="24" spans="2:14" x14ac:dyDescent="0.4">
      <c r="B24" s="25">
        <v>14</v>
      </c>
      <c r="C24" s="26">
        <f t="shared" si="7"/>
        <v>764366.51623317751</v>
      </c>
      <c r="D24" s="26">
        <f t="shared" si="0"/>
        <v>5247.0666803609374</v>
      </c>
      <c r="E24" s="27">
        <f t="shared" si="1"/>
        <v>2773.1224866389748</v>
      </c>
      <c r="F24" s="26">
        <f t="shared" si="2"/>
        <v>2473.9441937219626</v>
      </c>
      <c r="G24" s="26">
        <f t="shared" si="3"/>
        <v>761593.39374653855</v>
      </c>
      <c r="H24" s="26">
        <f t="shared" si="4"/>
        <v>2473.9441937219626</v>
      </c>
      <c r="J24" s="28">
        <f t="shared" si="8"/>
        <v>14</v>
      </c>
      <c r="K24" s="28">
        <f t="shared" si="8"/>
        <v>2035</v>
      </c>
      <c r="L24" s="29">
        <f t="shared" si="5"/>
        <v>2422.6778178740838</v>
      </c>
      <c r="M24" s="30">
        <f t="shared" si="6"/>
        <v>33584.214371214155</v>
      </c>
      <c r="N24" s="31"/>
    </row>
    <row r="25" spans="2:14" x14ac:dyDescent="0.4">
      <c r="B25" s="25">
        <v>15</v>
      </c>
      <c r="C25" s="26">
        <f t="shared" si="7"/>
        <v>761593.39374653855</v>
      </c>
      <c r="D25" s="26">
        <f t="shared" si="0"/>
        <v>5247.0666803609374</v>
      </c>
      <c r="E25" s="27">
        <f t="shared" si="1"/>
        <v>2777.7443574500394</v>
      </c>
      <c r="F25" s="26">
        <f t="shared" si="2"/>
        <v>2469.322322910898</v>
      </c>
      <c r="G25" s="26">
        <f t="shared" si="3"/>
        <v>758815.6493890885</v>
      </c>
      <c r="H25" s="26">
        <f t="shared" si="4"/>
        <v>2469.322322910898</v>
      </c>
      <c r="J25" s="28">
        <f t="shared" si="8"/>
        <v>15</v>
      </c>
      <c r="K25" s="28">
        <f t="shared" si="8"/>
        <v>2036</v>
      </c>
      <c r="L25" s="29">
        <f t="shared" si="5"/>
        <v>2417.9705031032722</v>
      </c>
      <c r="M25" s="30">
        <f t="shared" si="6"/>
        <v>33640.188061832916</v>
      </c>
      <c r="N25" s="31"/>
    </row>
    <row r="26" spans="2:14" x14ac:dyDescent="0.4">
      <c r="B26" s="25">
        <v>16</v>
      </c>
      <c r="C26" s="26">
        <f t="shared" si="7"/>
        <v>758815.6493890885</v>
      </c>
      <c r="D26" s="26">
        <f t="shared" si="0"/>
        <v>5247.0666803609374</v>
      </c>
      <c r="E26" s="27">
        <f t="shared" si="1"/>
        <v>2782.373931379123</v>
      </c>
      <c r="F26" s="26">
        <f t="shared" si="2"/>
        <v>2464.6927489818145</v>
      </c>
      <c r="G26" s="26">
        <f t="shared" si="3"/>
        <v>756033.27545770933</v>
      </c>
      <c r="H26" s="26">
        <f t="shared" si="4"/>
        <v>2464.6927489818145</v>
      </c>
      <c r="J26" s="28">
        <f t="shared" si="8"/>
        <v>16</v>
      </c>
      <c r="K26" s="28">
        <f t="shared" si="8"/>
        <v>2037</v>
      </c>
      <c r="L26" s="29">
        <f t="shared" si="5"/>
        <v>2413.2553428078427</v>
      </c>
      <c r="M26" s="30">
        <f t="shared" si="6"/>
        <v>33696.255041935947</v>
      </c>
      <c r="N26" s="31"/>
    </row>
    <row r="27" spans="2:14" x14ac:dyDescent="0.4">
      <c r="B27" s="25">
        <v>17</v>
      </c>
      <c r="C27" s="26">
        <f t="shared" si="7"/>
        <v>756033.27545770933</v>
      </c>
      <c r="D27" s="26">
        <f t="shared" si="0"/>
        <v>5247.0666803609374</v>
      </c>
      <c r="E27" s="27">
        <f t="shared" si="1"/>
        <v>2787.011221264755</v>
      </c>
      <c r="F27" s="26">
        <f t="shared" si="2"/>
        <v>2460.0554590961824</v>
      </c>
      <c r="G27" s="26">
        <f t="shared" si="3"/>
        <v>753246.26423644461</v>
      </c>
      <c r="H27" s="26">
        <f t="shared" si="4"/>
        <v>2460.0554590961824</v>
      </c>
      <c r="J27" s="28">
        <f t="shared" si="8"/>
        <v>17</v>
      </c>
      <c r="K27" s="28">
        <f t="shared" si="8"/>
        <v>2038</v>
      </c>
      <c r="L27" s="29">
        <f t="shared" si="5"/>
        <v>2408.5323239119207</v>
      </c>
      <c r="M27" s="30">
        <f t="shared" si="6"/>
        <v>33752.415467005805</v>
      </c>
      <c r="N27" s="31"/>
    </row>
    <row r="28" spans="2:14" x14ac:dyDescent="0.4">
      <c r="B28" s="25">
        <v>18</v>
      </c>
      <c r="C28" s="26">
        <f t="shared" si="7"/>
        <v>753246.26423644461</v>
      </c>
      <c r="D28" s="26">
        <f t="shared" si="0"/>
        <v>5247.0666803609374</v>
      </c>
      <c r="E28" s="27">
        <f t="shared" si="1"/>
        <v>2791.6562399668628</v>
      </c>
      <c r="F28" s="26">
        <f t="shared" si="2"/>
        <v>2455.4104403940746</v>
      </c>
      <c r="G28" s="26">
        <f t="shared" si="3"/>
        <v>750454.60799647775</v>
      </c>
      <c r="H28" s="26">
        <f t="shared" si="4"/>
        <v>2455.4104403940746</v>
      </c>
      <c r="J28" s="28">
        <f t="shared" si="8"/>
        <v>18</v>
      </c>
      <c r="K28" s="28">
        <f t="shared" si="8"/>
        <v>2039</v>
      </c>
      <c r="L28" s="29">
        <f t="shared" si="5"/>
        <v>2403.8014333178394</v>
      </c>
      <c r="M28" s="30">
        <f t="shared" si="6"/>
        <v>33808.669492784189</v>
      </c>
      <c r="N28" s="31"/>
    </row>
    <row r="29" spans="2:14" x14ac:dyDescent="0.4">
      <c r="B29" s="25">
        <v>19</v>
      </c>
      <c r="C29" s="26">
        <f t="shared" si="7"/>
        <v>750454.60799647775</v>
      </c>
      <c r="D29" s="26">
        <f t="shared" si="0"/>
        <v>5247.0666803609374</v>
      </c>
      <c r="E29" s="27">
        <f t="shared" si="1"/>
        <v>2796.3090003668076</v>
      </c>
      <c r="F29" s="26">
        <f t="shared" si="2"/>
        <v>2450.7576799941298</v>
      </c>
      <c r="G29" s="26">
        <f t="shared" si="3"/>
        <v>747658.29899611091</v>
      </c>
      <c r="H29" s="26">
        <f t="shared" si="4"/>
        <v>2450.7576799941298</v>
      </c>
      <c r="J29" s="28">
        <f t="shared" ref="J29:K40" si="9">+J28+1</f>
        <v>19</v>
      </c>
      <c r="K29" s="28">
        <f t="shared" si="9"/>
        <v>2040</v>
      </c>
      <c r="L29" s="29">
        <f t="shared" si="5"/>
        <v>2399.0626579061009</v>
      </c>
      <c r="M29" s="30">
        <f t="shared" si="6"/>
        <v>33865.01727527217</v>
      </c>
      <c r="N29" s="31"/>
    </row>
    <row r="30" spans="2:14" x14ac:dyDescent="0.4">
      <c r="B30" s="25">
        <v>20</v>
      </c>
      <c r="C30" s="26">
        <f t="shared" si="7"/>
        <v>747658.29899611091</v>
      </c>
      <c r="D30" s="26">
        <f t="shared" si="0"/>
        <v>5247.0666803609374</v>
      </c>
      <c r="E30" s="27">
        <f t="shared" si="1"/>
        <v>2800.9695153674193</v>
      </c>
      <c r="F30" s="26">
        <f t="shared" si="2"/>
        <v>2446.0971649935182</v>
      </c>
      <c r="G30" s="26">
        <f t="shared" si="3"/>
        <v>744857.3294807435</v>
      </c>
      <c r="H30" s="26">
        <f t="shared" si="4"/>
        <v>2446.0971649935182</v>
      </c>
      <c r="J30" s="28">
        <f t="shared" si="9"/>
        <v>20</v>
      </c>
      <c r="K30" s="28">
        <f t="shared" si="9"/>
        <v>2041</v>
      </c>
      <c r="L30" s="29">
        <f t="shared" si="5"/>
        <v>2394.315984535343</v>
      </c>
      <c r="M30" s="30">
        <f t="shared" si="6"/>
        <v>33921.458970730891</v>
      </c>
      <c r="N30" s="31"/>
    </row>
    <row r="31" spans="2:14" x14ac:dyDescent="0.4">
      <c r="B31" s="25">
        <v>21</v>
      </c>
      <c r="C31" s="26">
        <f t="shared" si="7"/>
        <v>744857.3294807435</v>
      </c>
      <c r="D31" s="26">
        <f t="shared" si="0"/>
        <v>5247.0666803609374</v>
      </c>
      <c r="E31" s="27">
        <f t="shared" si="1"/>
        <v>2805.6377978930313</v>
      </c>
      <c r="F31" s="26">
        <f t="shared" si="2"/>
        <v>2441.4288824679061</v>
      </c>
      <c r="G31" s="26">
        <f t="shared" si="3"/>
        <v>742051.69168285048</v>
      </c>
      <c r="H31" s="26">
        <f t="shared" si="4"/>
        <v>2441.4288824679061</v>
      </c>
      <c r="J31" s="28">
        <f t="shared" si="9"/>
        <v>21</v>
      </c>
      <c r="K31" s="28">
        <f t="shared" si="9"/>
        <v>2042</v>
      </c>
      <c r="L31" s="29">
        <f t="shared" si="5"/>
        <v>0</v>
      </c>
      <c r="M31" s="30">
        <f t="shared" si="6"/>
        <v>0</v>
      </c>
      <c r="N31" s="31"/>
    </row>
    <row r="32" spans="2:14" x14ac:dyDescent="0.4">
      <c r="B32" s="25">
        <v>22</v>
      </c>
      <c r="C32" s="26">
        <f t="shared" si="7"/>
        <v>742051.69168285048</v>
      </c>
      <c r="D32" s="26">
        <f t="shared" si="0"/>
        <v>5247.0666803609374</v>
      </c>
      <c r="E32" s="27">
        <f t="shared" si="1"/>
        <v>2810.3138608895197</v>
      </c>
      <c r="F32" s="26">
        <f t="shared" si="2"/>
        <v>2436.7528194714178</v>
      </c>
      <c r="G32" s="26">
        <f t="shared" si="3"/>
        <v>739241.37782196095</v>
      </c>
      <c r="H32" s="26">
        <f t="shared" si="4"/>
        <v>2436.7528194714178</v>
      </c>
      <c r="J32" s="28">
        <f t="shared" si="9"/>
        <v>22</v>
      </c>
      <c r="K32" s="28">
        <f t="shared" si="9"/>
        <v>2043</v>
      </c>
      <c r="L32" s="29">
        <f t="shared" si="5"/>
        <v>0</v>
      </c>
      <c r="M32" s="30">
        <f t="shared" si="6"/>
        <v>0</v>
      </c>
      <c r="N32" s="31"/>
    </row>
    <row r="33" spans="2:14" x14ac:dyDescent="0.4">
      <c r="B33" s="25">
        <v>23</v>
      </c>
      <c r="C33" s="26">
        <f t="shared" si="7"/>
        <v>739241.37782196095</v>
      </c>
      <c r="D33" s="26">
        <f t="shared" si="0"/>
        <v>5247.0666803609374</v>
      </c>
      <c r="E33" s="27">
        <f t="shared" si="1"/>
        <v>2814.9977173243356</v>
      </c>
      <c r="F33" s="26">
        <f t="shared" si="2"/>
        <v>2432.0689630366019</v>
      </c>
      <c r="G33" s="26">
        <f t="shared" si="3"/>
        <v>736426.38010463666</v>
      </c>
      <c r="H33" s="26">
        <f t="shared" si="4"/>
        <v>2432.0689630366019</v>
      </c>
      <c r="J33" s="28">
        <f t="shared" si="9"/>
        <v>23</v>
      </c>
      <c r="K33" s="28">
        <f t="shared" si="9"/>
        <v>2044</v>
      </c>
      <c r="L33" s="29">
        <f t="shared" si="5"/>
        <v>0</v>
      </c>
      <c r="M33" s="30">
        <f t="shared" si="6"/>
        <v>0</v>
      </c>
      <c r="N33" s="31"/>
    </row>
    <row r="34" spans="2:14" x14ac:dyDescent="0.4">
      <c r="B34" s="25">
        <v>24</v>
      </c>
      <c r="C34" s="26">
        <f t="shared" si="7"/>
        <v>736426.38010463666</v>
      </c>
      <c r="D34" s="26">
        <f t="shared" si="0"/>
        <v>5247.0666803609374</v>
      </c>
      <c r="E34" s="27">
        <f t="shared" si="1"/>
        <v>2819.6893801865426</v>
      </c>
      <c r="F34" s="26">
        <f t="shared" si="2"/>
        <v>2427.3773001743948</v>
      </c>
      <c r="G34" s="26">
        <f t="shared" si="3"/>
        <v>733606.69072445016</v>
      </c>
      <c r="H34" s="26">
        <f t="shared" si="4"/>
        <v>2427.3773001743948</v>
      </c>
      <c r="J34" s="28">
        <f t="shared" si="9"/>
        <v>24</v>
      </c>
      <c r="K34" s="28">
        <f t="shared" si="9"/>
        <v>2045</v>
      </c>
      <c r="L34" s="29">
        <f t="shared" si="5"/>
        <v>0</v>
      </c>
      <c r="M34" s="30">
        <f t="shared" si="6"/>
        <v>0</v>
      </c>
      <c r="N34" s="31"/>
    </row>
    <row r="35" spans="2:14" x14ac:dyDescent="0.4">
      <c r="B35" s="25">
        <v>25</v>
      </c>
      <c r="C35" s="26">
        <f t="shared" si="7"/>
        <v>733606.69072445016</v>
      </c>
      <c r="D35" s="26">
        <f t="shared" si="0"/>
        <v>5247.0666803609374</v>
      </c>
      <c r="E35" s="27">
        <f t="shared" si="1"/>
        <v>2824.3888624868537</v>
      </c>
      <c r="F35" s="26">
        <f t="shared" si="2"/>
        <v>2422.6778178740838</v>
      </c>
      <c r="G35" s="26">
        <f t="shared" si="3"/>
        <v>730782.30186196335</v>
      </c>
      <c r="H35" s="26">
        <f t="shared" si="4"/>
        <v>2422.6778178740838</v>
      </c>
      <c r="J35" s="28">
        <f t="shared" si="9"/>
        <v>25</v>
      </c>
      <c r="K35" s="28">
        <f>+K34+1</f>
        <v>2046</v>
      </c>
      <c r="L35" s="29">
        <f t="shared" si="5"/>
        <v>0</v>
      </c>
      <c r="M35" s="30">
        <f t="shared" si="6"/>
        <v>0</v>
      </c>
      <c r="N35" s="31"/>
    </row>
    <row r="36" spans="2:14" x14ac:dyDescent="0.4">
      <c r="B36" s="25">
        <v>26</v>
      </c>
      <c r="C36" s="26">
        <f t="shared" si="7"/>
        <v>730782.30186196335</v>
      </c>
      <c r="D36" s="26">
        <f t="shared" si="0"/>
        <v>5247.0666803609374</v>
      </c>
      <c r="E36" s="27">
        <f t="shared" si="1"/>
        <v>2829.0961772576652</v>
      </c>
      <c r="F36" s="26">
        <f t="shared" si="2"/>
        <v>2417.9705031032722</v>
      </c>
      <c r="G36" s="26">
        <f t="shared" si="3"/>
        <v>727953.20568470564</v>
      </c>
      <c r="H36" s="26">
        <f t="shared" si="4"/>
        <v>2417.9705031032722</v>
      </c>
      <c r="J36" s="28">
        <f t="shared" si="9"/>
        <v>26</v>
      </c>
      <c r="K36" s="28">
        <f t="shared" si="9"/>
        <v>2047</v>
      </c>
      <c r="L36" s="29">
        <f t="shared" si="5"/>
        <v>0</v>
      </c>
      <c r="M36" s="30">
        <f t="shared" si="6"/>
        <v>0</v>
      </c>
    </row>
    <row r="37" spans="2:14" x14ac:dyDescent="0.4">
      <c r="B37" s="25">
        <v>27</v>
      </c>
      <c r="C37" s="26">
        <f t="shared" si="7"/>
        <v>727953.20568470564</v>
      </c>
      <c r="D37" s="26">
        <f t="shared" si="0"/>
        <v>5247.0666803609374</v>
      </c>
      <c r="E37" s="27">
        <f t="shared" si="1"/>
        <v>2833.8113375530947</v>
      </c>
      <c r="F37" s="26">
        <f t="shared" si="2"/>
        <v>2413.2553428078427</v>
      </c>
      <c r="G37" s="26">
        <f t="shared" si="3"/>
        <v>725119.39434715256</v>
      </c>
      <c r="H37" s="26">
        <f t="shared" si="4"/>
        <v>2413.2553428078427</v>
      </c>
      <c r="J37" s="28">
        <f t="shared" si="9"/>
        <v>27</v>
      </c>
      <c r="K37" s="28">
        <f t="shared" si="9"/>
        <v>2048</v>
      </c>
      <c r="L37" s="29">
        <f t="shared" si="5"/>
        <v>0</v>
      </c>
      <c r="M37" s="30">
        <f t="shared" si="6"/>
        <v>0</v>
      </c>
    </row>
    <row r="38" spans="2:14" x14ac:dyDescent="0.4">
      <c r="B38" s="25">
        <v>28</v>
      </c>
      <c r="C38" s="26">
        <f t="shared" si="7"/>
        <v>725119.39434715256</v>
      </c>
      <c r="D38" s="26">
        <f t="shared" si="0"/>
        <v>5247.0666803609374</v>
      </c>
      <c r="E38" s="27">
        <f t="shared" si="1"/>
        <v>2838.5343564490167</v>
      </c>
      <c r="F38" s="26">
        <f t="shared" si="2"/>
        <v>2408.5323239119207</v>
      </c>
      <c r="G38" s="26">
        <f t="shared" si="3"/>
        <v>722280.85999070352</v>
      </c>
      <c r="H38" s="26">
        <f t="shared" si="4"/>
        <v>2408.5323239119207</v>
      </c>
      <c r="J38" s="28">
        <f t="shared" si="9"/>
        <v>28</v>
      </c>
      <c r="K38" s="28">
        <f t="shared" si="9"/>
        <v>2049</v>
      </c>
      <c r="L38" s="29">
        <f t="shared" si="5"/>
        <v>0</v>
      </c>
      <c r="M38" s="30">
        <f t="shared" si="6"/>
        <v>0</v>
      </c>
    </row>
    <row r="39" spans="2:14" x14ac:dyDescent="0.4">
      <c r="B39" s="25">
        <v>29</v>
      </c>
      <c r="C39" s="26">
        <f t="shared" si="7"/>
        <v>722280.85999070352</v>
      </c>
      <c r="D39" s="26">
        <f t="shared" si="0"/>
        <v>5247.0666803609374</v>
      </c>
      <c r="E39" s="27">
        <f t="shared" si="1"/>
        <v>2843.265247043098</v>
      </c>
      <c r="F39" s="26">
        <f t="shared" si="2"/>
        <v>2403.8014333178394</v>
      </c>
      <c r="G39" s="26">
        <f t="shared" si="3"/>
        <v>719437.59474366042</v>
      </c>
      <c r="H39" s="26">
        <f t="shared" si="4"/>
        <v>2403.8014333178394</v>
      </c>
      <c r="J39" s="28">
        <f t="shared" si="9"/>
        <v>29</v>
      </c>
      <c r="K39" s="28">
        <f t="shared" si="9"/>
        <v>2050</v>
      </c>
      <c r="L39" s="29">
        <f t="shared" si="5"/>
        <v>0</v>
      </c>
      <c r="M39" s="30">
        <f t="shared" si="6"/>
        <v>0</v>
      </c>
    </row>
    <row r="40" spans="2:14" x14ac:dyDescent="0.4">
      <c r="B40" s="25">
        <v>30</v>
      </c>
      <c r="C40" s="26">
        <f t="shared" si="7"/>
        <v>719437.59474366042</v>
      </c>
      <c r="D40" s="26">
        <f t="shared" si="0"/>
        <v>5247.0666803609374</v>
      </c>
      <c r="E40" s="27">
        <f t="shared" si="1"/>
        <v>2848.0040224548366</v>
      </c>
      <c r="F40" s="26">
        <f t="shared" si="2"/>
        <v>2399.0626579061009</v>
      </c>
      <c r="G40" s="26">
        <f t="shared" si="3"/>
        <v>716589.59072120558</v>
      </c>
      <c r="H40" s="26">
        <f t="shared" si="4"/>
        <v>2399.0626579061009</v>
      </c>
      <c r="J40" s="28">
        <f t="shared" si="9"/>
        <v>30</v>
      </c>
      <c r="K40" s="28">
        <f t="shared" si="9"/>
        <v>2051</v>
      </c>
      <c r="L40" s="29">
        <f t="shared" si="5"/>
        <v>0</v>
      </c>
      <c r="M40" s="30">
        <f t="shared" si="6"/>
        <v>0</v>
      </c>
    </row>
    <row r="41" spans="2:14" x14ac:dyDescent="0.4">
      <c r="B41" s="25">
        <v>31</v>
      </c>
      <c r="C41" s="26">
        <f t="shared" si="7"/>
        <v>716589.59072120558</v>
      </c>
      <c r="D41" s="26">
        <f t="shared" si="0"/>
        <v>5247.0666803609374</v>
      </c>
      <c r="E41" s="27">
        <f t="shared" si="1"/>
        <v>2852.7506958255944</v>
      </c>
      <c r="F41" s="26">
        <f t="shared" si="2"/>
        <v>2394.315984535343</v>
      </c>
      <c r="G41" s="26">
        <f t="shared" si="3"/>
        <v>713736.84002538002</v>
      </c>
      <c r="H41" s="26">
        <f t="shared" si="4"/>
        <v>2394.315984535343</v>
      </c>
    </row>
    <row r="42" spans="2:14" x14ac:dyDescent="0.4">
      <c r="B42" s="25">
        <v>32</v>
      </c>
      <c r="C42" s="26">
        <f t="shared" si="7"/>
        <v>713736.84002538002</v>
      </c>
      <c r="D42" s="26">
        <f t="shared" si="0"/>
        <v>5247.0666803609374</v>
      </c>
      <c r="E42" s="27">
        <f t="shared" si="1"/>
        <v>2857.5052803186372</v>
      </c>
      <c r="F42" s="26">
        <f t="shared" si="2"/>
        <v>2389.5614000423002</v>
      </c>
      <c r="G42" s="26">
        <f t="shared" si="3"/>
        <v>710879.33474506135</v>
      </c>
      <c r="H42" s="26">
        <f t="shared" si="4"/>
        <v>2389.5614000423002</v>
      </c>
    </row>
    <row r="43" spans="2:14" x14ac:dyDescent="0.4">
      <c r="B43" s="25">
        <v>33</v>
      </c>
      <c r="C43" s="26">
        <f t="shared" si="7"/>
        <v>710879.33474506135</v>
      </c>
      <c r="D43" s="26">
        <f t="shared" si="0"/>
        <v>5247.0666803609374</v>
      </c>
      <c r="E43" s="27">
        <f t="shared" si="1"/>
        <v>2862.2677891191679</v>
      </c>
      <c r="F43" s="26">
        <f t="shared" si="2"/>
        <v>2384.7988912417695</v>
      </c>
      <c r="G43" s="26">
        <f t="shared" si="3"/>
        <v>708017.06695594219</v>
      </c>
      <c r="H43" s="26">
        <f t="shared" si="4"/>
        <v>2384.7988912417695</v>
      </c>
    </row>
    <row r="44" spans="2:14" x14ac:dyDescent="0.4">
      <c r="B44" s="25">
        <v>34</v>
      </c>
      <c r="C44" s="26">
        <f t="shared" si="7"/>
        <v>708017.06695594219</v>
      </c>
      <c r="D44" s="26">
        <f t="shared" si="0"/>
        <v>5247.0666803609374</v>
      </c>
      <c r="E44" s="27">
        <f t="shared" si="1"/>
        <v>2867.0382354343669</v>
      </c>
      <c r="F44" s="26">
        <f t="shared" si="2"/>
        <v>2380.0284449265705</v>
      </c>
      <c r="G44" s="26">
        <f t="shared" si="3"/>
        <v>705150.02872050786</v>
      </c>
      <c r="H44" s="26">
        <f t="shared" si="4"/>
        <v>2380.0284449265705</v>
      </c>
    </row>
    <row r="45" spans="2:14" x14ac:dyDescent="0.4">
      <c r="B45" s="25">
        <v>35</v>
      </c>
      <c r="C45" s="26">
        <f t="shared" si="7"/>
        <v>705150.02872050786</v>
      </c>
      <c r="D45" s="26">
        <f t="shared" si="0"/>
        <v>5247.0666803609374</v>
      </c>
      <c r="E45" s="27">
        <f t="shared" si="1"/>
        <v>2871.8166324934245</v>
      </c>
      <c r="F45" s="26">
        <f t="shared" si="2"/>
        <v>2375.2500478675129</v>
      </c>
      <c r="G45" s="26">
        <f t="shared" si="3"/>
        <v>702278.21208801446</v>
      </c>
      <c r="H45" s="26">
        <f t="shared" si="4"/>
        <v>2375.2500478675129</v>
      </c>
    </row>
    <row r="46" spans="2:14" x14ac:dyDescent="0.4">
      <c r="B46" s="25">
        <v>36</v>
      </c>
      <c r="C46" s="26">
        <f t="shared" si="7"/>
        <v>702278.21208801446</v>
      </c>
      <c r="D46" s="26">
        <f t="shared" si="0"/>
        <v>5247.0666803609374</v>
      </c>
      <c r="E46" s="27">
        <f t="shared" si="1"/>
        <v>2876.6029935475799</v>
      </c>
      <c r="F46" s="26">
        <f t="shared" si="2"/>
        <v>2370.4636868133575</v>
      </c>
      <c r="G46" s="26">
        <f t="shared" si="3"/>
        <v>699401.6090944669</v>
      </c>
      <c r="H46" s="26">
        <f t="shared" si="4"/>
        <v>2370.4636868133575</v>
      </c>
    </row>
    <row r="47" spans="2:14" x14ac:dyDescent="0.4">
      <c r="B47" s="25">
        <v>37</v>
      </c>
      <c r="C47" s="26">
        <f t="shared" si="7"/>
        <v>699401.6090944669</v>
      </c>
      <c r="D47" s="26">
        <f t="shared" si="0"/>
        <v>5247.0666803609374</v>
      </c>
      <c r="E47" s="27">
        <f t="shared" si="1"/>
        <v>2881.3973318701592</v>
      </c>
      <c r="F47" s="26">
        <f t="shared" si="2"/>
        <v>2365.6693484907782</v>
      </c>
      <c r="G47" s="26">
        <f t="shared" si="3"/>
        <v>696520.21176259674</v>
      </c>
      <c r="H47" s="26">
        <f t="shared" si="4"/>
        <v>2365.6693484907782</v>
      </c>
    </row>
    <row r="48" spans="2:14" x14ac:dyDescent="0.4">
      <c r="B48" s="25">
        <v>38</v>
      </c>
      <c r="C48" s="26">
        <f t="shared" si="7"/>
        <v>696520.21176259674</v>
      </c>
      <c r="D48" s="26">
        <f t="shared" si="0"/>
        <v>5247.0666803609374</v>
      </c>
      <c r="E48" s="27">
        <f t="shared" si="1"/>
        <v>2886.1996607566098</v>
      </c>
      <c r="F48" s="26">
        <f t="shared" si="2"/>
        <v>2360.8670196043277</v>
      </c>
      <c r="G48" s="26">
        <f t="shared" si="3"/>
        <v>693634.01210184011</v>
      </c>
      <c r="H48" s="26">
        <f t="shared" si="4"/>
        <v>2360.8670196043277</v>
      </c>
    </row>
    <row r="49" spans="2:8" x14ac:dyDescent="0.4">
      <c r="B49" s="25">
        <v>39</v>
      </c>
      <c r="C49" s="26">
        <f t="shared" si="7"/>
        <v>693634.01210184011</v>
      </c>
      <c r="D49" s="26">
        <f t="shared" si="0"/>
        <v>5247.0666803609374</v>
      </c>
      <c r="E49" s="27">
        <f t="shared" si="1"/>
        <v>2891.0099935245371</v>
      </c>
      <c r="F49" s="26">
        <f t="shared" si="2"/>
        <v>2356.0566868364003</v>
      </c>
      <c r="G49" s="26">
        <f t="shared" si="3"/>
        <v>690743.00210831559</v>
      </c>
      <c r="H49" s="26">
        <f t="shared" si="4"/>
        <v>2356.0566868364003</v>
      </c>
    </row>
    <row r="50" spans="2:8" x14ac:dyDescent="0.4">
      <c r="B50" s="25">
        <v>40</v>
      </c>
      <c r="C50" s="26">
        <f t="shared" si="7"/>
        <v>690743.00210831559</v>
      </c>
      <c r="D50" s="26">
        <f t="shared" si="0"/>
        <v>5247.0666803609374</v>
      </c>
      <c r="E50" s="27">
        <f t="shared" si="1"/>
        <v>2895.8283435137446</v>
      </c>
      <c r="F50" s="26">
        <f t="shared" si="2"/>
        <v>2351.2383368471928</v>
      </c>
      <c r="G50" s="26">
        <f t="shared" si="3"/>
        <v>687847.17376480182</v>
      </c>
      <c r="H50" s="26">
        <f t="shared" si="4"/>
        <v>2351.2383368471928</v>
      </c>
    </row>
    <row r="51" spans="2:8" x14ac:dyDescent="0.4">
      <c r="B51" s="25">
        <v>41</v>
      </c>
      <c r="C51" s="26">
        <f t="shared" si="7"/>
        <v>687847.17376480182</v>
      </c>
      <c r="D51" s="26">
        <f t="shared" si="0"/>
        <v>5247.0666803609374</v>
      </c>
      <c r="E51" s="27">
        <f t="shared" si="1"/>
        <v>2900.6547240862678</v>
      </c>
      <c r="F51" s="26">
        <f t="shared" si="2"/>
        <v>2346.4119562746696</v>
      </c>
      <c r="G51" s="26">
        <f t="shared" si="3"/>
        <v>684946.51904071553</v>
      </c>
      <c r="H51" s="26">
        <f t="shared" si="4"/>
        <v>2346.4119562746696</v>
      </c>
    </row>
    <row r="52" spans="2:8" x14ac:dyDescent="0.4">
      <c r="B52" s="25">
        <v>42</v>
      </c>
      <c r="C52" s="26">
        <f t="shared" si="7"/>
        <v>684946.51904071553</v>
      </c>
      <c r="D52" s="26">
        <f t="shared" si="0"/>
        <v>5247.0666803609374</v>
      </c>
      <c r="E52" s="27">
        <f t="shared" si="1"/>
        <v>2905.4891486264114</v>
      </c>
      <c r="F52" s="26">
        <f t="shared" si="2"/>
        <v>2341.577531734526</v>
      </c>
      <c r="G52" s="26">
        <f t="shared" si="3"/>
        <v>682041.02989208908</v>
      </c>
      <c r="H52" s="26">
        <f t="shared" si="4"/>
        <v>2341.577531734526</v>
      </c>
    </row>
    <row r="53" spans="2:8" x14ac:dyDescent="0.4">
      <c r="B53" s="25">
        <v>43</v>
      </c>
      <c r="C53" s="26">
        <f t="shared" si="7"/>
        <v>682041.02989208908</v>
      </c>
      <c r="D53" s="26">
        <f t="shared" si="0"/>
        <v>5247.0666803609374</v>
      </c>
      <c r="E53" s="27">
        <f t="shared" si="1"/>
        <v>2910.3316305407889</v>
      </c>
      <c r="F53" s="26">
        <f t="shared" si="2"/>
        <v>2336.7350498201486</v>
      </c>
      <c r="G53" s="26">
        <f t="shared" si="3"/>
        <v>679130.6982615483</v>
      </c>
      <c r="H53" s="26">
        <f t="shared" si="4"/>
        <v>2336.7350498201486</v>
      </c>
    </row>
    <row r="54" spans="2:8" x14ac:dyDescent="0.4">
      <c r="B54" s="25">
        <v>44</v>
      </c>
      <c r="C54" s="26">
        <f t="shared" si="7"/>
        <v>679130.6982615483</v>
      </c>
      <c r="D54" s="26">
        <f t="shared" si="0"/>
        <v>5247.0666803609374</v>
      </c>
      <c r="E54" s="27">
        <f t="shared" si="1"/>
        <v>2915.1821832583564</v>
      </c>
      <c r="F54" s="26">
        <f t="shared" si="2"/>
        <v>2331.884497102581</v>
      </c>
      <c r="G54" s="26">
        <f t="shared" si="3"/>
        <v>676215.51607828995</v>
      </c>
      <c r="H54" s="26">
        <f t="shared" si="4"/>
        <v>2331.884497102581</v>
      </c>
    </row>
    <row r="55" spans="2:8" x14ac:dyDescent="0.4">
      <c r="B55" s="25">
        <v>45</v>
      </c>
      <c r="C55" s="26">
        <f t="shared" si="7"/>
        <v>676215.51607828995</v>
      </c>
      <c r="D55" s="26">
        <f t="shared" si="0"/>
        <v>5247.0666803609374</v>
      </c>
      <c r="E55" s="27">
        <f t="shared" si="1"/>
        <v>2920.0408202304543</v>
      </c>
      <c r="F55" s="26">
        <f t="shared" si="2"/>
        <v>2327.0258601304831</v>
      </c>
      <c r="G55" s="26">
        <f t="shared" si="3"/>
        <v>673295.47525805945</v>
      </c>
      <c r="H55" s="26">
        <f t="shared" si="4"/>
        <v>2327.0258601304831</v>
      </c>
    </row>
    <row r="56" spans="2:8" x14ac:dyDescent="0.4">
      <c r="B56" s="25">
        <v>46</v>
      </c>
      <c r="C56" s="26">
        <f t="shared" si="7"/>
        <v>673295.47525805945</v>
      </c>
      <c r="D56" s="26">
        <f t="shared" si="0"/>
        <v>5247.0666803609374</v>
      </c>
      <c r="E56" s="27">
        <f t="shared" si="1"/>
        <v>2924.9075549308382</v>
      </c>
      <c r="F56" s="26">
        <f t="shared" si="2"/>
        <v>2322.1591254300993</v>
      </c>
      <c r="G56" s="26">
        <f t="shared" si="3"/>
        <v>670370.56770312856</v>
      </c>
      <c r="H56" s="26">
        <f t="shared" si="4"/>
        <v>2322.1591254300993</v>
      </c>
    </row>
    <row r="57" spans="2:8" x14ac:dyDescent="0.4">
      <c r="B57" s="25">
        <v>47</v>
      </c>
      <c r="C57" s="26">
        <f t="shared" si="7"/>
        <v>670370.56770312856</v>
      </c>
      <c r="D57" s="26">
        <f t="shared" si="0"/>
        <v>5247.0666803609374</v>
      </c>
      <c r="E57" s="27">
        <f t="shared" si="1"/>
        <v>2929.7824008557227</v>
      </c>
      <c r="F57" s="26">
        <f t="shared" si="2"/>
        <v>2317.2842795052147</v>
      </c>
      <c r="G57" s="26">
        <f t="shared" si="3"/>
        <v>667440.78530227288</v>
      </c>
      <c r="H57" s="26">
        <f t="shared" si="4"/>
        <v>2317.2842795052147</v>
      </c>
    </row>
    <row r="58" spans="2:8" x14ac:dyDescent="0.4">
      <c r="B58" s="25">
        <v>48</v>
      </c>
      <c r="C58" s="26">
        <f t="shared" si="7"/>
        <v>667440.78530227288</v>
      </c>
      <c r="D58" s="26">
        <f t="shared" si="0"/>
        <v>5247.0666803609374</v>
      </c>
      <c r="E58" s="27">
        <f t="shared" si="1"/>
        <v>2934.6653715238158</v>
      </c>
      <c r="F58" s="26">
        <f t="shared" si="2"/>
        <v>2312.4013088371216</v>
      </c>
      <c r="G58" s="26">
        <f t="shared" si="3"/>
        <v>664506.11993074906</v>
      </c>
      <c r="H58" s="26">
        <f t="shared" si="4"/>
        <v>2312.4013088371216</v>
      </c>
    </row>
    <row r="59" spans="2:8" x14ac:dyDescent="0.4">
      <c r="B59" s="25">
        <v>49</v>
      </c>
      <c r="C59" s="26">
        <f t="shared" si="7"/>
        <v>664506.11993074906</v>
      </c>
      <c r="D59" s="26">
        <f t="shared" si="0"/>
        <v>5247.0666803609374</v>
      </c>
      <c r="E59" s="27">
        <f t="shared" si="1"/>
        <v>2939.5564804763553</v>
      </c>
      <c r="F59" s="26">
        <f t="shared" si="2"/>
        <v>2307.5101998845821</v>
      </c>
      <c r="G59" s="26">
        <f t="shared" si="3"/>
        <v>661566.56345027266</v>
      </c>
      <c r="H59" s="26">
        <f t="shared" si="4"/>
        <v>2307.5101998845821</v>
      </c>
    </row>
    <row r="60" spans="2:8" x14ac:dyDescent="0.4">
      <c r="B60" s="25">
        <v>50</v>
      </c>
      <c r="C60" s="26">
        <f t="shared" si="7"/>
        <v>661566.56345027266</v>
      </c>
      <c r="D60" s="26">
        <f t="shared" si="0"/>
        <v>5247.0666803609374</v>
      </c>
      <c r="E60" s="27">
        <f t="shared" si="1"/>
        <v>2944.4557412771492</v>
      </c>
      <c r="F60" s="26">
        <f t="shared" si="2"/>
        <v>2302.6109390837883</v>
      </c>
      <c r="G60" s="26">
        <f t="shared" si="3"/>
        <v>658622.10770899546</v>
      </c>
      <c r="H60" s="26">
        <f t="shared" si="4"/>
        <v>2302.6109390837883</v>
      </c>
    </row>
    <row r="61" spans="2:8" x14ac:dyDescent="0.4">
      <c r="B61" s="25">
        <v>51</v>
      </c>
      <c r="C61" s="26">
        <f t="shared" si="7"/>
        <v>658622.10770899546</v>
      </c>
      <c r="D61" s="26">
        <f t="shared" si="0"/>
        <v>5247.0666803609374</v>
      </c>
      <c r="E61" s="27">
        <f t="shared" si="1"/>
        <v>2949.3631675126112</v>
      </c>
      <c r="F61" s="26">
        <f t="shared" si="2"/>
        <v>2297.7035128483262</v>
      </c>
      <c r="G61" s="26">
        <f t="shared" si="3"/>
        <v>655672.74454148288</v>
      </c>
      <c r="H61" s="26">
        <f t="shared" si="4"/>
        <v>2297.7035128483262</v>
      </c>
    </row>
    <row r="62" spans="2:8" x14ac:dyDescent="0.4">
      <c r="B62" s="25">
        <v>52</v>
      </c>
      <c r="C62" s="26">
        <f t="shared" si="7"/>
        <v>655672.74454148288</v>
      </c>
      <c r="D62" s="26">
        <f t="shared" si="0"/>
        <v>5247.0666803609374</v>
      </c>
      <c r="E62" s="27">
        <f t="shared" si="1"/>
        <v>2954.2787727917989</v>
      </c>
      <c r="F62" s="26">
        <f t="shared" si="2"/>
        <v>2292.7879075691385</v>
      </c>
      <c r="G62" s="26">
        <f t="shared" si="3"/>
        <v>652718.46576869104</v>
      </c>
      <c r="H62" s="26">
        <f t="shared" si="4"/>
        <v>2292.7879075691385</v>
      </c>
    </row>
    <row r="63" spans="2:8" x14ac:dyDescent="0.4">
      <c r="B63" s="25">
        <v>53</v>
      </c>
      <c r="C63" s="26">
        <f t="shared" si="7"/>
        <v>652718.46576869104</v>
      </c>
      <c r="D63" s="26">
        <f t="shared" si="0"/>
        <v>5247.0666803609374</v>
      </c>
      <c r="E63" s="27">
        <f t="shared" si="1"/>
        <v>2959.2025707464518</v>
      </c>
      <c r="F63" s="26">
        <f t="shared" si="2"/>
        <v>2287.8641096144856</v>
      </c>
      <c r="G63" s="26">
        <f t="shared" si="3"/>
        <v>649759.26319794462</v>
      </c>
      <c r="H63" s="26">
        <f t="shared" si="4"/>
        <v>2287.8641096144856</v>
      </c>
    </row>
    <row r="64" spans="2:8" x14ac:dyDescent="0.4">
      <c r="B64" s="25">
        <v>54</v>
      </c>
      <c r="C64" s="26">
        <f t="shared" si="7"/>
        <v>649759.26319794462</v>
      </c>
      <c r="D64" s="26">
        <f t="shared" si="0"/>
        <v>5247.0666803609374</v>
      </c>
      <c r="E64" s="27">
        <f t="shared" si="1"/>
        <v>2964.1345750310293</v>
      </c>
      <c r="F64" s="26">
        <f t="shared" si="2"/>
        <v>2282.9321053299082</v>
      </c>
      <c r="G64" s="26">
        <f t="shared" si="3"/>
        <v>646795.12862291362</v>
      </c>
      <c r="H64" s="26">
        <f t="shared" si="4"/>
        <v>2282.9321053299082</v>
      </c>
    </row>
    <row r="65" spans="2:8" x14ac:dyDescent="0.4">
      <c r="B65" s="25">
        <v>55</v>
      </c>
      <c r="C65" s="26">
        <f t="shared" si="7"/>
        <v>646795.12862291362</v>
      </c>
      <c r="D65" s="26">
        <f t="shared" si="0"/>
        <v>5247.0666803609374</v>
      </c>
      <c r="E65" s="27">
        <f t="shared" si="1"/>
        <v>2969.0747993227478</v>
      </c>
      <c r="F65" s="26">
        <f t="shared" si="2"/>
        <v>2277.9918810381896</v>
      </c>
      <c r="G65" s="26">
        <f t="shared" si="3"/>
        <v>643826.05382359086</v>
      </c>
      <c r="H65" s="26">
        <f t="shared" si="4"/>
        <v>2277.9918810381896</v>
      </c>
    </row>
    <row r="66" spans="2:8" x14ac:dyDescent="0.4">
      <c r="B66" s="25">
        <v>56</v>
      </c>
      <c r="C66" s="26">
        <f t="shared" si="7"/>
        <v>643826.05382359086</v>
      </c>
      <c r="D66" s="26">
        <f t="shared" si="0"/>
        <v>5247.0666803609374</v>
      </c>
      <c r="E66" s="27">
        <f t="shared" si="1"/>
        <v>2974.023257321619</v>
      </c>
      <c r="F66" s="26">
        <f t="shared" si="2"/>
        <v>2273.0434230393184</v>
      </c>
      <c r="G66" s="26">
        <f t="shared" si="3"/>
        <v>640852.0305662693</v>
      </c>
      <c r="H66" s="26">
        <f t="shared" si="4"/>
        <v>2273.0434230393184</v>
      </c>
    </row>
    <row r="67" spans="2:8" x14ac:dyDescent="0.4">
      <c r="B67" s="25">
        <v>57</v>
      </c>
      <c r="C67" s="26">
        <f t="shared" si="7"/>
        <v>640852.0305662693</v>
      </c>
      <c r="D67" s="26">
        <f t="shared" si="0"/>
        <v>5247.0666803609374</v>
      </c>
      <c r="E67" s="27">
        <f t="shared" si="1"/>
        <v>2978.9799627504881</v>
      </c>
      <c r="F67" s="26">
        <f t="shared" si="2"/>
        <v>2268.0867176104493</v>
      </c>
      <c r="G67" s="26">
        <f t="shared" si="3"/>
        <v>637873.05060351884</v>
      </c>
      <c r="H67" s="26">
        <f t="shared" si="4"/>
        <v>2268.0867176104493</v>
      </c>
    </row>
    <row r="68" spans="2:8" x14ac:dyDescent="0.4">
      <c r="B68" s="25">
        <v>58</v>
      </c>
      <c r="C68" s="26">
        <f t="shared" si="7"/>
        <v>637873.05060351884</v>
      </c>
      <c r="D68" s="26">
        <f t="shared" si="0"/>
        <v>5247.0666803609374</v>
      </c>
      <c r="E68" s="27">
        <f t="shared" si="1"/>
        <v>2983.9449293550724</v>
      </c>
      <c r="F68" s="26">
        <f t="shared" si="2"/>
        <v>2263.121751005865</v>
      </c>
      <c r="G68" s="26">
        <f t="shared" si="3"/>
        <v>634889.10567416379</v>
      </c>
      <c r="H68" s="26">
        <f t="shared" si="4"/>
        <v>2263.121751005865</v>
      </c>
    </row>
    <row r="69" spans="2:8" x14ac:dyDescent="0.4">
      <c r="B69" s="25">
        <v>59</v>
      </c>
      <c r="C69" s="26">
        <f t="shared" si="7"/>
        <v>634889.10567416379</v>
      </c>
      <c r="D69" s="26">
        <f t="shared" si="0"/>
        <v>5247.0666803609374</v>
      </c>
      <c r="E69" s="27">
        <f t="shared" si="1"/>
        <v>2988.9181709039976</v>
      </c>
      <c r="F69" s="26">
        <f t="shared" si="2"/>
        <v>2258.1485094569398</v>
      </c>
      <c r="G69" s="26">
        <f t="shared" si="3"/>
        <v>631900.18750325975</v>
      </c>
      <c r="H69" s="26">
        <f t="shared" si="4"/>
        <v>2258.1485094569398</v>
      </c>
    </row>
    <row r="70" spans="2:8" x14ac:dyDescent="0.4">
      <c r="B70" s="25">
        <v>60</v>
      </c>
      <c r="C70" s="26">
        <f t="shared" si="7"/>
        <v>631900.18750325975</v>
      </c>
      <c r="D70" s="26">
        <f t="shared" si="0"/>
        <v>5247.0666803609374</v>
      </c>
      <c r="E70" s="27">
        <f t="shared" si="1"/>
        <v>2993.8997011888378</v>
      </c>
      <c r="F70" s="26">
        <f t="shared" si="2"/>
        <v>2253.1669791720997</v>
      </c>
      <c r="G70" s="26">
        <f t="shared" si="3"/>
        <v>628906.28780207096</v>
      </c>
      <c r="H70" s="26">
        <f t="shared" si="4"/>
        <v>2253.1669791720997</v>
      </c>
    </row>
    <row r="71" spans="2:8" x14ac:dyDescent="0.4">
      <c r="B71" s="25">
        <v>61</v>
      </c>
      <c r="C71" s="26">
        <f t="shared" si="7"/>
        <v>628906.28780207096</v>
      </c>
      <c r="D71" s="26">
        <f t="shared" si="0"/>
        <v>5247.0666803609374</v>
      </c>
      <c r="E71" s="27">
        <f t="shared" si="1"/>
        <v>2998.8895340241525</v>
      </c>
      <c r="F71" s="26">
        <f t="shared" si="2"/>
        <v>2248.177146336785</v>
      </c>
      <c r="G71" s="26">
        <f t="shared" si="3"/>
        <v>625907.39826804679</v>
      </c>
      <c r="H71" s="26">
        <f t="shared" si="4"/>
        <v>2248.177146336785</v>
      </c>
    </row>
    <row r="72" spans="2:8" x14ac:dyDescent="0.4">
      <c r="B72" s="25">
        <v>62</v>
      </c>
      <c r="C72" s="26">
        <f t="shared" si="7"/>
        <v>625907.39826804679</v>
      </c>
      <c r="D72" s="26">
        <f t="shared" si="0"/>
        <v>5247.0666803609374</v>
      </c>
      <c r="E72" s="27">
        <f t="shared" si="1"/>
        <v>3003.8876832475262</v>
      </c>
      <c r="F72" s="26">
        <f t="shared" si="2"/>
        <v>2243.1789971134112</v>
      </c>
      <c r="G72" s="26">
        <f t="shared" si="3"/>
        <v>622903.51058479922</v>
      </c>
      <c r="H72" s="26">
        <f t="shared" si="4"/>
        <v>2243.1789971134112</v>
      </c>
    </row>
    <row r="73" spans="2:8" x14ac:dyDescent="0.4">
      <c r="B73" s="25">
        <v>63</v>
      </c>
      <c r="C73" s="26">
        <f t="shared" si="7"/>
        <v>622903.51058479922</v>
      </c>
      <c r="D73" s="26">
        <f t="shared" si="0"/>
        <v>5247.0666803609374</v>
      </c>
      <c r="E73" s="27">
        <f t="shared" si="1"/>
        <v>3008.8941627196054</v>
      </c>
      <c r="F73" s="26">
        <f t="shared" si="2"/>
        <v>2238.172517641332</v>
      </c>
      <c r="G73" s="26">
        <f t="shared" si="3"/>
        <v>619894.61642207962</v>
      </c>
      <c r="H73" s="26">
        <f t="shared" si="4"/>
        <v>2238.172517641332</v>
      </c>
    </row>
    <row r="74" spans="2:8" x14ac:dyDescent="0.4">
      <c r="B74" s="25">
        <v>64</v>
      </c>
      <c r="C74" s="26">
        <f t="shared" si="7"/>
        <v>619894.61642207962</v>
      </c>
      <c r="D74" s="26">
        <f t="shared" si="0"/>
        <v>5247.0666803609374</v>
      </c>
      <c r="E74" s="27">
        <f t="shared" si="1"/>
        <v>3013.9089863241379</v>
      </c>
      <c r="F74" s="26">
        <f t="shared" si="2"/>
        <v>2233.1576940367995</v>
      </c>
      <c r="G74" s="26">
        <f t="shared" si="3"/>
        <v>616880.70743575552</v>
      </c>
      <c r="H74" s="26">
        <f t="shared" si="4"/>
        <v>2233.1576940367995</v>
      </c>
    </row>
    <row r="75" spans="2:8" x14ac:dyDescent="0.4">
      <c r="B75" s="25">
        <v>65</v>
      </c>
      <c r="C75" s="26">
        <f t="shared" si="7"/>
        <v>616880.70743575552</v>
      </c>
      <c r="D75" s="26">
        <f t="shared" si="0"/>
        <v>5247.0666803609374</v>
      </c>
      <c r="E75" s="27">
        <f t="shared" si="1"/>
        <v>3018.9321679680115</v>
      </c>
      <c r="F75" s="26">
        <f t="shared" si="2"/>
        <v>2228.1345123929259</v>
      </c>
      <c r="G75" s="26">
        <f t="shared" si="3"/>
        <v>613861.77526778751</v>
      </c>
      <c r="H75" s="26">
        <f t="shared" si="4"/>
        <v>2228.1345123929259</v>
      </c>
    </row>
    <row r="76" spans="2:8" x14ac:dyDescent="0.4">
      <c r="B76" s="25">
        <v>66</v>
      </c>
      <c r="C76" s="26">
        <f t="shared" si="7"/>
        <v>613861.77526778751</v>
      </c>
      <c r="D76" s="26">
        <f t="shared" ref="D76:D139" si="10">-PMT(($D$3/12),($D$5*12),$D$4)++$C$11*0.0015</f>
        <v>5247.0666803609374</v>
      </c>
      <c r="E76" s="27">
        <f t="shared" ref="E76:E139" si="11">D76-F76</f>
        <v>3023.9637215812918</v>
      </c>
      <c r="F76" s="26">
        <f t="shared" ref="F76:F139" si="12">-IPMT($D$3/12,B76,$D$5*12,$D$4)++$C$11*0.0015</f>
        <v>2223.1029587796456</v>
      </c>
      <c r="G76" s="26">
        <f t="shared" ref="G76:G139" si="13">+C76-E76</f>
        <v>610837.81154620624</v>
      </c>
      <c r="H76" s="26">
        <f t="shared" ref="H76:H139" si="14">+F76</f>
        <v>2223.1029587796456</v>
      </c>
    </row>
    <row r="77" spans="2:8" x14ac:dyDescent="0.4">
      <c r="B77" s="25">
        <v>67</v>
      </c>
      <c r="C77" s="26">
        <f t="shared" ref="C77:C140" si="15">+C76-E76</f>
        <v>610837.81154620624</v>
      </c>
      <c r="D77" s="26">
        <f t="shared" si="10"/>
        <v>5247.0666803609374</v>
      </c>
      <c r="E77" s="27">
        <f t="shared" si="11"/>
        <v>3029.0036611172604</v>
      </c>
      <c r="F77" s="26">
        <f t="shared" si="12"/>
        <v>2218.063019243677</v>
      </c>
      <c r="G77" s="26">
        <f t="shared" si="13"/>
        <v>607808.80788508896</v>
      </c>
      <c r="H77" s="26">
        <f t="shared" si="14"/>
        <v>2218.063019243677</v>
      </c>
    </row>
    <row r="78" spans="2:8" x14ac:dyDescent="0.4">
      <c r="B78" s="25">
        <v>68</v>
      </c>
      <c r="C78" s="26">
        <f t="shared" si="15"/>
        <v>607808.80788508896</v>
      </c>
      <c r="D78" s="26">
        <f t="shared" si="10"/>
        <v>5247.0666803609374</v>
      </c>
      <c r="E78" s="27">
        <f t="shared" si="11"/>
        <v>3034.0520005524554</v>
      </c>
      <c r="F78" s="26">
        <f t="shared" si="12"/>
        <v>2213.014679808482</v>
      </c>
      <c r="G78" s="26">
        <f t="shared" si="13"/>
        <v>604774.75588453654</v>
      </c>
      <c r="H78" s="26">
        <f t="shared" si="14"/>
        <v>2213.014679808482</v>
      </c>
    </row>
    <row r="79" spans="2:8" x14ac:dyDescent="0.4">
      <c r="B79" s="25">
        <v>69</v>
      </c>
      <c r="C79" s="26">
        <f t="shared" si="15"/>
        <v>604774.75588453654</v>
      </c>
      <c r="D79" s="26">
        <f t="shared" si="10"/>
        <v>5247.0666803609374</v>
      </c>
      <c r="E79" s="27">
        <f t="shared" si="11"/>
        <v>3039.1087538867096</v>
      </c>
      <c r="F79" s="26">
        <f t="shared" si="12"/>
        <v>2207.9579264742279</v>
      </c>
      <c r="G79" s="26">
        <f t="shared" si="13"/>
        <v>601735.64713064989</v>
      </c>
      <c r="H79" s="26">
        <f t="shared" si="14"/>
        <v>2207.9579264742279</v>
      </c>
    </row>
    <row r="80" spans="2:8" x14ac:dyDescent="0.4">
      <c r="B80" s="25">
        <v>70</v>
      </c>
      <c r="C80" s="26">
        <f t="shared" si="15"/>
        <v>601735.64713064989</v>
      </c>
      <c r="D80" s="26">
        <f t="shared" si="10"/>
        <v>5247.0666803609374</v>
      </c>
      <c r="E80" s="27">
        <f t="shared" si="11"/>
        <v>3044.1739351431879</v>
      </c>
      <c r="F80" s="26">
        <f t="shared" si="12"/>
        <v>2202.8927452177495</v>
      </c>
      <c r="G80" s="26">
        <f t="shared" si="13"/>
        <v>598691.47319550673</v>
      </c>
      <c r="H80" s="26">
        <f t="shared" si="14"/>
        <v>2202.8927452177495</v>
      </c>
    </row>
    <row r="81" spans="2:8" x14ac:dyDescent="0.4">
      <c r="B81" s="25">
        <v>71</v>
      </c>
      <c r="C81" s="26">
        <f t="shared" si="15"/>
        <v>598691.47319550673</v>
      </c>
      <c r="D81" s="26">
        <f t="shared" si="10"/>
        <v>5247.0666803609374</v>
      </c>
      <c r="E81" s="27">
        <f t="shared" si="11"/>
        <v>3049.2475583684263</v>
      </c>
      <c r="F81" s="26">
        <f t="shared" si="12"/>
        <v>2197.8191219925111</v>
      </c>
      <c r="G81" s="26">
        <f t="shared" si="13"/>
        <v>595642.22563713836</v>
      </c>
      <c r="H81" s="26">
        <f t="shared" si="14"/>
        <v>2197.8191219925111</v>
      </c>
    </row>
    <row r="82" spans="2:8" x14ac:dyDescent="0.4">
      <c r="B82" s="25">
        <v>72</v>
      </c>
      <c r="C82" s="26">
        <f t="shared" si="15"/>
        <v>595642.22563713836</v>
      </c>
      <c r="D82" s="26">
        <f t="shared" si="10"/>
        <v>5247.0666803609374</v>
      </c>
      <c r="E82" s="27">
        <f t="shared" si="11"/>
        <v>3054.3296376323738</v>
      </c>
      <c r="F82" s="26">
        <f t="shared" si="12"/>
        <v>2192.7370427285637</v>
      </c>
      <c r="G82" s="26">
        <f t="shared" si="13"/>
        <v>592587.895999506</v>
      </c>
      <c r="H82" s="26">
        <f t="shared" si="14"/>
        <v>2192.7370427285637</v>
      </c>
    </row>
    <row r="83" spans="2:8" x14ac:dyDescent="0.4">
      <c r="B83" s="25">
        <v>73</v>
      </c>
      <c r="C83" s="26">
        <f t="shared" si="15"/>
        <v>592587.895999506</v>
      </c>
      <c r="D83" s="26">
        <f t="shared" si="10"/>
        <v>5247.0666803609374</v>
      </c>
      <c r="E83" s="27">
        <f t="shared" si="11"/>
        <v>3059.4201870284278</v>
      </c>
      <c r="F83" s="26">
        <f t="shared" si="12"/>
        <v>2187.6464933325096</v>
      </c>
      <c r="G83" s="26">
        <f t="shared" si="13"/>
        <v>589528.47581247753</v>
      </c>
      <c r="H83" s="26">
        <f t="shared" si="14"/>
        <v>2187.6464933325096</v>
      </c>
    </row>
    <row r="84" spans="2:8" x14ac:dyDescent="0.4">
      <c r="B84" s="25">
        <v>74</v>
      </c>
      <c r="C84" s="26">
        <f t="shared" si="15"/>
        <v>589528.47581247753</v>
      </c>
      <c r="D84" s="26">
        <f t="shared" si="10"/>
        <v>5247.0666803609374</v>
      </c>
      <c r="E84" s="27">
        <f t="shared" si="11"/>
        <v>3064.519220673475</v>
      </c>
      <c r="F84" s="26">
        <f t="shared" si="12"/>
        <v>2182.5474596874624</v>
      </c>
      <c r="G84" s="26">
        <f t="shared" si="13"/>
        <v>586463.95659180405</v>
      </c>
      <c r="H84" s="26">
        <f t="shared" si="14"/>
        <v>2182.5474596874624</v>
      </c>
    </row>
    <row r="85" spans="2:8" x14ac:dyDescent="0.4">
      <c r="B85" s="25">
        <v>75</v>
      </c>
      <c r="C85" s="26">
        <f t="shared" si="15"/>
        <v>586463.95659180405</v>
      </c>
      <c r="D85" s="26">
        <f t="shared" si="10"/>
        <v>5247.0666803609374</v>
      </c>
      <c r="E85" s="27">
        <f t="shared" si="11"/>
        <v>3069.6267527079308</v>
      </c>
      <c r="F85" s="26">
        <f t="shared" si="12"/>
        <v>2177.4399276530066</v>
      </c>
      <c r="G85" s="26">
        <f t="shared" si="13"/>
        <v>583394.32983909617</v>
      </c>
      <c r="H85" s="26">
        <f t="shared" si="14"/>
        <v>2177.4399276530066</v>
      </c>
    </row>
    <row r="86" spans="2:8" x14ac:dyDescent="0.4">
      <c r="B86" s="25">
        <v>76</v>
      </c>
      <c r="C86" s="26">
        <f t="shared" si="15"/>
        <v>583394.32983909617</v>
      </c>
      <c r="D86" s="26">
        <f t="shared" si="10"/>
        <v>5247.0666803609374</v>
      </c>
      <c r="E86" s="27">
        <f t="shared" si="11"/>
        <v>3074.7427972957771</v>
      </c>
      <c r="F86" s="26">
        <f t="shared" si="12"/>
        <v>2172.3238830651603</v>
      </c>
      <c r="G86" s="26">
        <f t="shared" si="13"/>
        <v>580319.58704180038</v>
      </c>
      <c r="H86" s="26">
        <f t="shared" si="14"/>
        <v>2172.3238830651603</v>
      </c>
    </row>
    <row r="87" spans="2:8" x14ac:dyDescent="0.4">
      <c r="B87" s="25">
        <v>77</v>
      </c>
      <c r="C87" s="26">
        <f t="shared" si="15"/>
        <v>580319.58704180038</v>
      </c>
      <c r="D87" s="26">
        <f t="shared" si="10"/>
        <v>5247.0666803609374</v>
      </c>
      <c r="E87" s="27">
        <f t="shared" si="11"/>
        <v>3079.8673686246038</v>
      </c>
      <c r="F87" s="26">
        <f t="shared" si="12"/>
        <v>2167.1993117363336</v>
      </c>
      <c r="G87" s="26">
        <f t="shared" si="13"/>
        <v>577239.71967317583</v>
      </c>
      <c r="H87" s="26">
        <f t="shared" si="14"/>
        <v>2167.1993117363336</v>
      </c>
    </row>
    <row r="88" spans="2:8" x14ac:dyDescent="0.4">
      <c r="B88" s="25">
        <v>78</v>
      </c>
      <c r="C88" s="26">
        <f t="shared" si="15"/>
        <v>577239.71967317583</v>
      </c>
      <c r="D88" s="26">
        <f t="shared" si="10"/>
        <v>5247.0666803609374</v>
      </c>
      <c r="E88" s="27">
        <f t="shared" si="11"/>
        <v>3085.0004809056445</v>
      </c>
      <c r="F88" s="26">
        <f t="shared" si="12"/>
        <v>2162.0661994552929</v>
      </c>
      <c r="G88" s="26">
        <f t="shared" si="13"/>
        <v>574154.71919227019</v>
      </c>
      <c r="H88" s="26">
        <f t="shared" si="14"/>
        <v>2162.0661994552929</v>
      </c>
    </row>
    <row r="89" spans="2:8" x14ac:dyDescent="0.4">
      <c r="B89" s="25">
        <v>79</v>
      </c>
      <c r="C89" s="26">
        <f t="shared" si="15"/>
        <v>574154.71919227019</v>
      </c>
      <c r="D89" s="26">
        <f t="shared" si="10"/>
        <v>5247.0666803609374</v>
      </c>
      <c r="E89" s="27">
        <f t="shared" si="11"/>
        <v>3090.1421483738209</v>
      </c>
      <c r="F89" s="26">
        <f t="shared" si="12"/>
        <v>2156.9245319871166</v>
      </c>
      <c r="G89" s="26">
        <f t="shared" si="13"/>
        <v>571064.57704389642</v>
      </c>
      <c r="H89" s="26">
        <f t="shared" si="14"/>
        <v>2156.9245319871166</v>
      </c>
    </row>
    <row r="90" spans="2:8" x14ac:dyDescent="0.4">
      <c r="B90" s="25">
        <v>80</v>
      </c>
      <c r="C90" s="26">
        <f t="shared" si="15"/>
        <v>571064.57704389642</v>
      </c>
      <c r="D90" s="26">
        <f t="shared" si="10"/>
        <v>5247.0666803609374</v>
      </c>
      <c r="E90" s="27">
        <f t="shared" si="11"/>
        <v>3095.2923852877771</v>
      </c>
      <c r="F90" s="26">
        <f t="shared" si="12"/>
        <v>2151.7742950731604</v>
      </c>
      <c r="G90" s="26">
        <f t="shared" si="13"/>
        <v>567969.28465860861</v>
      </c>
      <c r="H90" s="26">
        <f t="shared" si="14"/>
        <v>2151.7742950731604</v>
      </c>
    </row>
    <row r="91" spans="2:8" x14ac:dyDescent="0.4">
      <c r="B91" s="25">
        <v>81</v>
      </c>
      <c r="C91" s="26">
        <f t="shared" si="15"/>
        <v>567969.28465860861</v>
      </c>
      <c r="D91" s="26">
        <f t="shared" si="10"/>
        <v>5247.0666803609374</v>
      </c>
      <c r="E91" s="27">
        <f t="shared" si="11"/>
        <v>3100.4512059299232</v>
      </c>
      <c r="F91" s="26">
        <f t="shared" si="12"/>
        <v>2146.6154744310143</v>
      </c>
      <c r="G91" s="26">
        <f t="shared" si="13"/>
        <v>564868.83345267863</v>
      </c>
      <c r="H91" s="26">
        <f t="shared" si="14"/>
        <v>2146.6154744310143</v>
      </c>
    </row>
    <row r="92" spans="2:8" x14ac:dyDescent="0.4">
      <c r="B92" s="25">
        <v>82</v>
      </c>
      <c r="C92" s="26">
        <f t="shared" si="15"/>
        <v>564868.83345267863</v>
      </c>
      <c r="D92" s="26">
        <f t="shared" si="10"/>
        <v>5247.0666803609374</v>
      </c>
      <c r="E92" s="27">
        <f t="shared" si="11"/>
        <v>3105.6186246064731</v>
      </c>
      <c r="F92" s="26">
        <f t="shared" si="12"/>
        <v>2141.4480557544643</v>
      </c>
      <c r="G92" s="26">
        <f t="shared" si="13"/>
        <v>561763.21482807212</v>
      </c>
      <c r="H92" s="26">
        <f t="shared" si="14"/>
        <v>2141.4480557544643</v>
      </c>
    </row>
    <row r="93" spans="2:8" x14ac:dyDescent="0.4">
      <c r="B93" s="25">
        <v>83</v>
      </c>
      <c r="C93" s="26">
        <f t="shared" si="15"/>
        <v>561763.21482807212</v>
      </c>
      <c r="D93" s="26">
        <f t="shared" si="10"/>
        <v>5247.0666803609374</v>
      </c>
      <c r="E93" s="27">
        <f t="shared" si="11"/>
        <v>3110.794655647484</v>
      </c>
      <c r="F93" s="26">
        <f t="shared" si="12"/>
        <v>2136.2720247134534</v>
      </c>
      <c r="G93" s="26">
        <f t="shared" si="13"/>
        <v>558652.42017242464</v>
      </c>
      <c r="H93" s="26">
        <f t="shared" si="14"/>
        <v>2136.2720247134534</v>
      </c>
    </row>
    <row r="94" spans="2:8" x14ac:dyDescent="0.4">
      <c r="B94" s="25">
        <v>84</v>
      </c>
      <c r="C94" s="26">
        <f t="shared" si="15"/>
        <v>558652.42017242464</v>
      </c>
      <c r="D94" s="26">
        <f t="shared" si="10"/>
        <v>5247.0666803609374</v>
      </c>
      <c r="E94" s="27">
        <f t="shared" si="11"/>
        <v>3115.9793134068964</v>
      </c>
      <c r="F94" s="26">
        <f t="shared" si="12"/>
        <v>2131.087366954041</v>
      </c>
      <c r="G94" s="26">
        <f t="shared" si="13"/>
        <v>555536.44085901778</v>
      </c>
      <c r="H94" s="26">
        <f t="shared" si="14"/>
        <v>2131.087366954041</v>
      </c>
    </row>
    <row r="95" spans="2:8" x14ac:dyDescent="0.4">
      <c r="B95" s="25">
        <v>85</v>
      </c>
      <c r="C95" s="26">
        <f t="shared" si="15"/>
        <v>555536.44085901778</v>
      </c>
      <c r="D95" s="26">
        <f t="shared" si="10"/>
        <v>5247.0666803609374</v>
      </c>
      <c r="E95" s="27">
        <f t="shared" si="11"/>
        <v>3121.1726122625751</v>
      </c>
      <c r="F95" s="26">
        <f t="shared" si="12"/>
        <v>2125.8940680983624</v>
      </c>
      <c r="G95" s="26">
        <f t="shared" si="13"/>
        <v>552415.26824675524</v>
      </c>
      <c r="H95" s="26">
        <f t="shared" si="14"/>
        <v>2125.8940680983624</v>
      </c>
    </row>
    <row r="96" spans="2:8" x14ac:dyDescent="0.4">
      <c r="B96" s="25">
        <v>86</v>
      </c>
      <c r="C96" s="26">
        <f t="shared" si="15"/>
        <v>552415.26824675524</v>
      </c>
      <c r="D96" s="26">
        <f t="shared" si="10"/>
        <v>5247.0666803609374</v>
      </c>
      <c r="E96" s="27">
        <f t="shared" si="11"/>
        <v>3126.3745666163454</v>
      </c>
      <c r="F96" s="26">
        <f t="shared" si="12"/>
        <v>2120.692113744592</v>
      </c>
      <c r="G96" s="26">
        <f t="shared" si="13"/>
        <v>549288.89368013886</v>
      </c>
      <c r="H96" s="26">
        <f t="shared" si="14"/>
        <v>2120.692113744592</v>
      </c>
    </row>
    <row r="97" spans="2:8" x14ac:dyDescent="0.4">
      <c r="B97" s="25">
        <v>87</v>
      </c>
      <c r="C97" s="26">
        <f t="shared" si="15"/>
        <v>549288.89368013886</v>
      </c>
      <c r="D97" s="26">
        <f t="shared" si="10"/>
        <v>5247.0666803609374</v>
      </c>
      <c r="E97" s="27">
        <f t="shared" si="11"/>
        <v>3131.5851908940394</v>
      </c>
      <c r="F97" s="26">
        <f t="shared" si="12"/>
        <v>2115.481489466898</v>
      </c>
      <c r="G97" s="26">
        <f t="shared" si="13"/>
        <v>546157.30848924478</v>
      </c>
      <c r="H97" s="26">
        <f t="shared" si="14"/>
        <v>2115.481489466898</v>
      </c>
    </row>
    <row r="98" spans="2:8" x14ac:dyDescent="0.4">
      <c r="B98" s="25">
        <v>88</v>
      </c>
      <c r="C98" s="26">
        <f t="shared" si="15"/>
        <v>546157.30848924478</v>
      </c>
      <c r="D98" s="26">
        <f t="shared" si="10"/>
        <v>5247.0666803609374</v>
      </c>
      <c r="E98" s="27">
        <f t="shared" si="11"/>
        <v>3136.8044995455293</v>
      </c>
      <c r="F98" s="26">
        <f t="shared" si="12"/>
        <v>2110.2621808154081</v>
      </c>
      <c r="G98" s="26">
        <f t="shared" si="13"/>
        <v>543020.5039896993</v>
      </c>
      <c r="H98" s="26">
        <f t="shared" si="14"/>
        <v>2110.2621808154081</v>
      </c>
    </row>
    <row r="99" spans="2:8" x14ac:dyDescent="0.4">
      <c r="B99" s="25">
        <v>89</v>
      </c>
      <c r="C99" s="26">
        <f t="shared" si="15"/>
        <v>543020.5039896993</v>
      </c>
      <c r="D99" s="26">
        <f t="shared" si="10"/>
        <v>5247.0666803609374</v>
      </c>
      <c r="E99" s="27">
        <f t="shared" si="11"/>
        <v>3142.032507044772</v>
      </c>
      <c r="F99" s="26">
        <f t="shared" si="12"/>
        <v>2105.0341733161654</v>
      </c>
      <c r="G99" s="26">
        <f t="shared" si="13"/>
        <v>539878.47148265457</v>
      </c>
      <c r="H99" s="26">
        <f t="shared" si="14"/>
        <v>2105.0341733161654</v>
      </c>
    </row>
    <row r="100" spans="2:8" x14ac:dyDescent="0.4">
      <c r="B100" s="25">
        <v>90</v>
      </c>
      <c r="C100" s="26">
        <f t="shared" si="15"/>
        <v>539878.47148265457</v>
      </c>
      <c r="D100" s="26">
        <f t="shared" si="10"/>
        <v>5247.0666803609374</v>
      </c>
      <c r="E100" s="27">
        <f t="shared" si="11"/>
        <v>3147.2692278898467</v>
      </c>
      <c r="F100" s="26">
        <f t="shared" si="12"/>
        <v>2099.7974524710908</v>
      </c>
      <c r="G100" s="26">
        <f t="shared" si="13"/>
        <v>536731.20225476474</v>
      </c>
      <c r="H100" s="26">
        <f t="shared" si="14"/>
        <v>2099.7974524710908</v>
      </c>
    </row>
    <row r="101" spans="2:8" x14ac:dyDescent="0.4">
      <c r="B101" s="25">
        <v>91</v>
      </c>
      <c r="C101" s="26">
        <f t="shared" si="15"/>
        <v>536731.20225476474</v>
      </c>
      <c r="D101" s="26">
        <f t="shared" si="10"/>
        <v>5247.0666803609374</v>
      </c>
      <c r="E101" s="27">
        <f t="shared" si="11"/>
        <v>3152.5146766029966</v>
      </c>
      <c r="F101" s="26">
        <f t="shared" si="12"/>
        <v>2094.5520037579408</v>
      </c>
      <c r="G101" s="26">
        <f t="shared" si="13"/>
        <v>533578.68757816171</v>
      </c>
      <c r="H101" s="26">
        <f t="shared" si="14"/>
        <v>2094.5520037579408</v>
      </c>
    </row>
    <row r="102" spans="2:8" x14ac:dyDescent="0.4">
      <c r="B102" s="25">
        <v>92</v>
      </c>
      <c r="C102" s="26">
        <f t="shared" si="15"/>
        <v>533578.68757816171</v>
      </c>
      <c r="D102" s="26">
        <f t="shared" si="10"/>
        <v>5247.0666803609374</v>
      </c>
      <c r="E102" s="27">
        <f t="shared" si="11"/>
        <v>3157.7688677306683</v>
      </c>
      <c r="F102" s="26">
        <f t="shared" si="12"/>
        <v>2089.2978126302692</v>
      </c>
      <c r="G102" s="26">
        <f t="shared" si="13"/>
        <v>530420.91871043108</v>
      </c>
      <c r="H102" s="26">
        <f t="shared" si="14"/>
        <v>2089.2978126302692</v>
      </c>
    </row>
    <row r="103" spans="2:8" x14ac:dyDescent="0.4">
      <c r="B103" s="25">
        <v>93</v>
      </c>
      <c r="C103" s="26">
        <f t="shared" si="15"/>
        <v>530420.91871043108</v>
      </c>
      <c r="D103" s="26">
        <f t="shared" si="10"/>
        <v>5247.0666803609374</v>
      </c>
      <c r="E103" s="27">
        <f t="shared" si="11"/>
        <v>3163.0318158435525</v>
      </c>
      <c r="F103" s="26">
        <f t="shared" si="12"/>
        <v>2084.0348645173849</v>
      </c>
      <c r="G103" s="26">
        <f t="shared" si="13"/>
        <v>527257.88689458754</v>
      </c>
      <c r="H103" s="26">
        <f t="shared" si="14"/>
        <v>2084.0348645173849</v>
      </c>
    </row>
    <row r="104" spans="2:8" x14ac:dyDescent="0.4">
      <c r="B104" s="25">
        <v>94</v>
      </c>
      <c r="C104" s="26">
        <f t="shared" si="15"/>
        <v>527257.88689458754</v>
      </c>
      <c r="D104" s="26">
        <f t="shared" si="10"/>
        <v>5247.0666803609374</v>
      </c>
      <c r="E104" s="27">
        <f t="shared" si="11"/>
        <v>3168.3035355366251</v>
      </c>
      <c r="F104" s="26">
        <f t="shared" si="12"/>
        <v>2078.7631448243123</v>
      </c>
      <c r="G104" s="26">
        <f t="shared" si="13"/>
        <v>524089.58335905091</v>
      </c>
      <c r="H104" s="26">
        <f t="shared" si="14"/>
        <v>2078.7631448243123</v>
      </c>
    </row>
    <row r="105" spans="2:8" x14ac:dyDescent="0.4">
      <c r="B105" s="25">
        <v>95</v>
      </c>
      <c r="C105" s="26">
        <f t="shared" si="15"/>
        <v>524089.58335905091</v>
      </c>
      <c r="D105" s="26">
        <f t="shared" si="10"/>
        <v>5247.0666803609374</v>
      </c>
      <c r="E105" s="27">
        <f t="shared" si="11"/>
        <v>3173.5840414291861</v>
      </c>
      <c r="F105" s="26">
        <f t="shared" si="12"/>
        <v>2073.4826389317514</v>
      </c>
      <c r="G105" s="26">
        <f t="shared" si="13"/>
        <v>520915.99931762175</v>
      </c>
      <c r="H105" s="26">
        <f t="shared" si="14"/>
        <v>2073.4826389317514</v>
      </c>
    </row>
    <row r="106" spans="2:8" x14ac:dyDescent="0.4">
      <c r="B106" s="25">
        <v>96</v>
      </c>
      <c r="C106" s="26">
        <f t="shared" si="15"/>
        <v>520915.99931762175</v>
      </c>
      <c r="D106" s="26">
        <f t="shared" si="10"/>
        <v>5247.0666803609374</v>
      </c>
      <c r="E106" s="27">
        <f t="shared" si="11"/>
        <v>3178.8733481649015</v>
      </c>
      <c r="F106" s="26">
        <f t="shared" si="12"/>
        <v>2068.193332196036</v>
      </c>
      <c r="G106" s="26">
        <f t="shared" si="13"/>
        <v>517737.12596945686</v>
      </c>
      <c r="H106" s="26">
        <f t="shared" si="14"/>
        <v>2068.193332196036</v>
      </c>
    </row>
    <row r="107" spans="2:8" x14ac:dyDescent="0.4">
      <c r="B107" s="25">
        <v>97</v>
      </c>
      <c r="C107" s="26">
        <f t="shared" si="15"/>
        <v>517737.12596945686</v>
      </c>
      <c r="D107" s="26">
        <f t="shared" si="10"/>
        <v>5247.0666803609374</v>
      </c>
      <c r="E107" s="27">
        <f t="shared" si="11"/>
        <v>3184.1714704118431</v>
      </c>
      <c r="F107" s="26">
        <f t="shared" si="12"/>
        <v>2062.8952099490944</v>
      </c>
      <c r="G107" s="26">
        <f t="shared" si="13"/>
        <v>514552.95449904504</v>
      </c>
      <c r="H107" s="26">
        <f t="shared" si="14"/>
        <v>2062.8952099490944</v>
      </c>
    </row>
    <row r="108" spans="2:8" x14ac:dyDescent="0.4">
      <c r="B108" s="25">
        <v>98</v>
      </c>
      <c r="C108" s="26">
        <f t="shared" si="15"/>
        <v>514552.95449904504</v>
      </c>
      <c r="D108" s="26">
        <f t="shared" si="10"/>
        <v>5247.0666803609374</v>
      </c>
      <c r="E108" s="27">
        <f t="shared" si="11"/>
        <v>3189.4784228625294</v>
      </c>
      <c r="F108" s="26">
        <f t="shared" si="12"/>
        <v>2057.588257498408</v>
      </c>
      <c r="G108" s="26">
        <f t="shared" si="13"/>
        <v>511363.4760761825</v>
      </c>
      <c r="H108" s="26">
        <f t="shared" si="14"/>
        <v>2057.588257498408</v>
      </c>
    </row>
    <row r="109" spans="2:8" x14ac:dyDescent="0.4">
      <c r="B109" s="25">
        <v>99</v>
      </c>
      <c r="C109" s="26">
        <f t="shared" si="15"/>
        <v>511363.4760761825</v>
      </c>
      <c r="D109" s="26">
        <f t="shared" si="10"/>
        <v>5247.0666803609374</v>
      </c>
      <c r="E109" s="27">
        <f t="shared" si="11"/>
        <v>3194.7942202339673</v>
      </c>
      <c r="F109" s="26">
        <f t="shared" si="12"/>
        <v>2052.2724601269701</v>
      </c>
      <c r="G109" s="26">
        <f t="shared" si="13"/>
        <v>508168.68185594853</v>
      </c>
      <c r="H109" s="26">
        <f t="shared" si="14"/>
        <v>2052.2724601269701</v>
      </c>
    </row>
    <row r="110" spans="2:8" x14ac:dyDescent="0.4">
      <c r="B110" s="25">
        <v>100</v>
      </c>
      <c r="C110" s="26">
        <f t="shared" si="15"/>
        <v>508168.68185594853</v>
      </c>
      <c r="D110" s="26">
        <f t="shared" si="10"/>
        <v>5247.0666803609374</v>
      </c>
      <c r="E110" s="27">
        <f t="shared" si="11"/>
        <v>3200.1188772676901</v>
      </c>
      <c r="F110" s="26">
        <f t="shared" si="12"/>
        <v>2046.9478030932473</v>
      </c>
      <c r="G110" s="26">
        <f t="shared" si="13"/>
        <v>504968.56297868083</v>
      </c>
      <c r="H110" s="26">
        <f t="shared" si="14"/>
        <v>2046.9478030932473</v>
      </c>
    </row>
    <row r="111" spans="2:8" x14ac:dyDescent="0.4">
      <c r="B111" s="25">
        <v>101</v>
      </c>
      <c r="C111" s="26">
        <f t="shared" si="15"/>
        <v>504968.56297868083</v>
      </c>
      <c r="D111" s="26">
        <f t="shared" si="10"/>
        <v>5247.0666803609374</v>
      </c>
      <c r="E111" s="27">
        <f t="shared" si="11"/>
        <v>3205.4524087298032</v>
      </c>
      <c r="F111" s="26">
        <f t="shared" si="12"/>
        <v>2041.6142716311342</v>
      </c>
      <c r="G111" s="26">
        <f t="shared" si="13"/>
        <v>501763.11056995101</v>
      </c>
      <c r="H111" s="26">
        <f t="shared" si="14"/>
        <v>2041.6142716311342</v>
      </c>
    </row>
    <row r="112" spans="2:8" x14ac:dyDescent="0.4">
      <c r="B112" s="25">
        <v>102</v>
      </c>
      <c r="C112" s="26">
        <f t="shared" si="15"/>
        <v>501763.11056995101</v>
      </c>
      <c r="D112" s="26">
        <f t="shared" si="10"/>
        <v>5247.0666803609374</v>
      </c>
      <c r="E112" s="27">
        <f t="shared" si="11"/>
        <v>3210.7948294110192</v>
      </c>
      <c r="F112" s="26">
        <f t="shared" si="12"/>
        <v>2036.271850949918</v>
      </c>
      <c r="G112" s="26">
        <f t="shared" si="13"/>
        <v>498552.31574053998</v>
      </c>
      <c r="H112" s="26">
        <f t="shared" si="14"/>
        <v>2036.271850949918</v>
      </c>
    </row>
    <row r="113" spans="2:8" x14ac:dyDescent="0.4">
      <c r="B113" s="25">
        <v>103</v>
      </c>
      <c r="C113" s="26">
        <f t="shared" si="15"/>
        <v>498552.31574053998</v>
      </c>
      <c r="D113" s="26">
        <f t="shared" si="10"/>
        <v>5247.0666803609374</v>
      </c>
      <c r="E113" s="27">
        <f t="shared" si="11"/>
        <v>3216.1461541267045</v>
      </c>
      <c r="F113" s="26">
        <f t="shared" si="12"/>
        <v>2030.920526234233</v>
      </c>
      <c r="G113" s="26">
        <f t="shared" si="13"/>
        <v>495336.16958641331</v>
      </c>
      <c r="H113" s="26">
        <f t="shared" si="14"/>
        <v>2030.920526234233</v>
      </c>
    </row>
    <row r="114" spans="2:8" x14ac:dyDescent="0.4">
      <c r="B114" s="25">
        <v>104</v>
      </c>
      <c r="C114" s="26">
        <f t="shared" si="15"/>
        <v>495336.16958641331</v>
      </c>
      <c r="D114" s="26">
        <f t="shared" si="10"/>
        <v>5247.0666803609374</v>
      </c>
      <c r="E114" s="27">
        <f t="shared" si="11"/>
        <v>3221.5063977169157</v>
      </c>
      <c r="F114" s="26">
        <f t="shared" si="12"/>
        <v>2025.5602826440218</v>
      </c>
      <c r="G114" s="26">
        <f t="shared" si="13"/>
        <v>492114.66318869637</v>
      </c>
      <c r="H114" s="26">
        <f t="shared" si="14"/>
        <v>2025.5602826440218</v>
      </c>
    </row>
    <row r="115" spans="2:8" x14ac:dyDescent="0.4">
      <c r="B115" s="25">
        <v>105</v>
      </c>
      <c r="C115" s="26">
        <f t="shared" si="15"/>
        <v>492114.66318869637</v>
      </c>
      <c r="D115" s="26">
        <f t="shared" si="10"/>
        <v>5247.0666803609374</v>
      </c>
      <c r="E115" s="27">
        <f t="shared" si="11"/>
        <v>3226.8755750464438</v>
      </c>
      <c r="F115" s="26">
        <f t="shared" si="12"/>
        <v>2020.1911053144936</v>
      </c>
      <c r="G115" s="26">
        <f t="shared" si="13"/>
        <v>488887.78761364991</v>
      </c>
      <c r="H115" s="26">
        <f t="shared" si="14"/>
        <v>2020.1911053144936</v>
      </c>
    </row>
    <row r="116" spans="2:8" x14ac:dyDescent="0.4">
      <c r="B116" s="25">
        <v>106</v>
      </c>
      <c r="C116" s="26">
        <f t="shared" si="15"/>
        <v>488887.78761364991</v>
      </c>
      <c r="D116" s="26">
        <f t="shared" si="10"/>
        <v>5247.0666803609374</v>
      </c>
      <c r="E116" s="27">
        <f t="shared" si="11"/>
        <v>3232.2537010048545</v>
      </c>
      <c r="F116" s="26">
        <f t="shared" si="12"/>
        <v>2014.8129793560829</v>
      </c>
      <c r="G116" s="26">
        <f t="shared" si="13"/>
        <v>485655.53391264507</v>
      </c>
      <c r="H116" s="26">
        <f t="shared" si="14"/>
        <v>2014.8129793560829</v>
      </c>
    </row>
    <row r="117" spans="2:8" x14ac:dyDescent="0.4">
      <c r="B117" s="25">
        <v>107</v>
      </c>
      <c r="C117" s="26">
        <f t="shared" si="15"/>
        <v>485655.53391264507</v>
      </c>
      <c r="D117" s="26">
        <f t="shared" si="10"/>
        <v>5247.0666803609374</v>
      </c>
      <c r="E117" s="27">
        <f t="shared" si="11"/>
        <v>3237.6407905065294</v>
      </c>
      <c r="F117" s="26">
        <f t="shared" si="12"/>
        <v>2009.4258898544081</v>
      </c>
      <c r="G117" s="26">
        <f t="shared" si="13"/>
        <v>482417.89312213851</v>
      </c>
      <c r="H117" s="26">
        <f t="shared" si="14"/>
        <v>2009.4258898544081</v>
      </c>
    </row>
    <row r="118" spans="2:8" x14ac:dyDescent="0.4">
      <c r="B118" s="25">
        <v>108</v>
      </c>
      <c r="C118" s="26">
        <f t="shared" si="15"/>
        <v>482417.89312213851</v>
      </c>
      <c r="D118" s="26">
        <f t="shared" si="10"/>
        <v>5247.0666803609374</v>
      </c>
      <c r="E118" s="27">
        <f t="shared" si="11"/>
        <v>3243.0368584907069</v>
      </c>
      <c r="F118" s="26">
        <f t="shared" si="12"/>
        <v>2004.0298218702305</v>
      </c>
      <c r="G118" s="26">
        <f t="shared" si="13"/>
        <v>479174.85626364779</v>
      </c>
      <c r="H118" s="26">
        <f t="shared" si="14"/>
        <v>2004.0298218702305</v>
      </c>
    </row>
    <row r="119" spans="2:8" x14ac:dyDescent="0.4">
      <c r="B119" s="25">
        <v>109</v>
      </c>
      <c r="C119" s="26">
        <f t="shared" si="15"/>
        <v>479174.85626364779</v>
      </c>
      <c r="D119" s="26">
        <f t="shared" si="10"/>
        <v>5247.0666803609374</v>
      </c>
      <c r="E119" s="27">
        <f t="shared" si="11"/>
        <v>3248.4419199215249</v>
      </c>
      <c r="F119" s="26">
        <f t="shared" si="12"/>
        <v>1998.6247604394125</v>
      </c>
      <c r="G119" s="26">
        <f t="shared" si="13"/>
        <v>475926.41434372624</v>
      </c>
      <c r="H119" s="26">
        <f t="shared" si="14"/>
        <v>1998.6247604394125</v>
      </c>
    </row>
    <row r="120" spans="2:8" x14ac:dyDescent="0.4">
      <c r="B120" s="25">
        <v>110</v>
      </c>
      <c r="C120" s="26">
        <f t="shared" si="15"/>
        <v>475926.41434372624</v>
      </c>
      <c r="D120" s="26">
        <f t="shared" si="10"/>
        <v>5247.0666803609374</v>
      </c>
      <c r="E120" s="27">
        <f t="shared" si="11"/>
        <v>3253.8559897880605</v>
      </c>
      <c r="F120" s="26">
        <f t="shared" si="12"/>
        <v>1993.210690572877</v>
      </c>
      <c r="G120" s="26">
        <f t="shared" si="13"/>
        <v>472672.55835393816</v>
      </c>
      <c r="H120" s="26">
        <f t="shared" si="14"/>
        <v>1993.210690572877</v>
      </c>
    </row>
    <row r="121" spans="2:8" x14ac:dyDescent="0.4">
      <c r="B121" s="25">
        <v>111</v>
      </c>
      <c r="C121" s="26">
        <f t="shared" si="15"/>
        <v>472672.55835393816</v>
      </c>
      <c r="D121" s="26">
        <f t="shared" si="10"/>
        <v>5247.0666803609374</v>
      </c>
      <c r="E121" s="27">
        <f t="shared" si="11"/>
        <v>3259.279083104374</v>
      </c>
      <c r="F121" s="26">
        <f t="shared" si="12"/>
        <v>1987.7875972565635</v>
      </c>
      <c r="G121" s="26">
        <f t="shared" si="13"/>
        <v>469413.27927083377</v>
      </c>
      <c r="H121" s="26">
        <f t="shared" si="14"/>
        <v>1987.7875972565635</v>
      </c>
    </row>
    <row r="122" spans="2:8" x14ac:dyDescent="0.4">
      <c r="B122" s="25">
        <v>112</v>
      </c>
      <c r="C122" s="26">
        <f t="shared" si="15"/>
        <v>469413.27927083377</v>
      </c>
      <c r="D122" s="26">
        <f t="shared" si="10"/>
        <v>5247.0666803609374</v>
      </c>
      <c r="E122" s="27">
        <f t="shared" si="11"/>
        <v>3264.7112149095483</v>
      </c>
      <c r="F122" s="26">
        <f t="shared" si="12"/>
        <v>1982.3554654513894</v>
      </c>
      <c r="G122" s="26">
        <f t="shared" si="13"/>
        <v>466148.5680559242</v>
      </c>
      <c r="H122" s="26">
        <f t="shared" si="14"/>
        <v>1982.3554654513894</v>
      </c>
    </row>
    <row r="123" spans="2:8" x14ac:dyDescent="0.4">
      <c r="B123" s="25">
        <v>113</v>
      </c>
      <c r="C123" s="26">
        <f t="shared" si="15"/>
        <v>466148.5680559242</v>
      </c>
      <c r="D123" s="26">
        <f t="shared" si="10"/>
        <v>5247.0666803609374</v>
      </c>
      <c r="E123" s="27">
        <f t="shared" si="11"/>
        <v>3270.1524002677306</v>
      </c>
      <c r="F123" s="26">
        <f t="shared" si="12"/>
        <v>1976.9142800932068</v>
      </c>
      <c r="G123" s="26">
        <f t="shared" si="13"/>
        <v>462878.41565565648</v>
      </c>
      <c r="H123" s="26">
        <f t="shared" si="14"/>
        <v>1976.9142800932068</v>
      </c>
    </row>
    <row r="124" spans="2:8" x14ac:dyDescent="0.4">
      <c r="B124" s="25">
        <v>114</v>
      </c>
      <c r="C124" s="26">
        <f t="shared" si="15"/>
        <v>462878.41565565648</v>
      </c>
      <c r="D124" s="26">
        <f t="shared" si="10"/>
        <v>5247.0666803609374</v>
      </c>
      <c r="E124" s="27">
        <f t="shared" si="11"/>
        <v>3275.6026542681766</v>
      </c>
      <c r="F124" s="26">
        <f t="shared" si="12"/>
        <v>1971.4640260927606</v>
      </c>
      <c r="G124" s="26">
        <f t="shared" si="13"/>
        <v>459602.81300138833</v>
      </c>
      <c r="H124" s="26">
        <f t="shared" si="14"/>
        <v>1971.4640260927606</v>
      </c>
    </row>
    <row r="125" spans="2:8" x14ac:dyDescent="0.4">
      <c r="B125" s="25">
        <v>115</v>
      </c>
      <c r="C125" s="26">
        <f t="shared" si="15"/>
        <v>459602.81300138833</v>
      </c>
      <c r="D125" s="26">
        <f t="shared" si="10"/>
        <v>5247.0666803609374</v>
      </c>
      <c r="E125" s="27">
        <f t="shared" si="11"/>
        <v>3281.0619920252902</v>
      </c>
      <c r="F125" s="26">
        <f t="shared" si="12"/>
        <v>1966.004688335647</v>
      </c>
      <c r="G125" s="26">
        <f t="shared" si="13"/>
        <v>456321.75100936304</v>
      </c>
      <c r="H125" s="26">
        <f t="shared" si="14"/>
        <v>1966.004688335647</v>
      </c>
    </row>
    <row r="126" spans="2:8" x14ac:dyDescent="0.4">
      <c r="B126" s="25">
        <v>116</v>
      </c>
      <c r="C126" s="26">
        <f t="shared" si="15"/>
        <v>456321.75100936304</v>
      </c>
      <c r="D126" s="26">
        <f t="shared" si="10"/>
        <v>5247.0666803609374</v>
      </c>
      <c r="E126" s="27">
        <f t="shared" si="11"/>
        <v>3286.5304286786659</v>
      </c>
      <c r="F126" s="26">
        <f t="shared" si="12"/>
        <v>1960.5362516822715</v>
      </c>
      <c r="G126" s="26">
        <f t="shared" si="13"/>
        <v>453035.22058068437</v>
      </c>
      <c r="H126" s="26">
        <f t="shared" si="14"/>
        <v>1960.5362516822715</v>
      </c>
    </row>
    <row r="127" spans="2:8" x14ac:dyDescent="0.4">
      <c r="B127" s="25">
        <v>117</v>
      </c>
      <c r="C127" s="26">
        <f t="shared" si="15"/>
        <v>453035.22058068437</v>
      </c>
      <c r="D127" s="26">
        <f t="shared" si="10"/>
        <v>5247.0666803609374</v>
      </c>
      <c r="E127" s="27">
        <f t="shared" si="11"/>
        <v>3292.0079793931304</v>
      </c>
      <c r="F127" s="26">
        <f t="shared" si="12"/>
        <v>1955.058700967807</v>
      </c>
      <c r="G127" s="26">
        <f t="shared" si="13"/>
        <v>449743.21260129125</v>
      </c>
      <c r="H127" s="26">
        <f t="shared" si="14"/>
        <v>1955.058700967807</v>
      </c>
    </row>
    <row r="128" spans="2:8" x14ac:dyDescent="0.4">
      <c r="B128" s="25">
        <v>118</v>
      </c>
      <c r="C128" s="26">
        <f t="shared" si="15"/>
        <v>449743.21260129125</v>
      </c>
      <c r="D128" s="26">
        <f t="shared" si="10"/>
        <v>5247.0666803609374</v>
      </c>
      <c r="E128" s="27">
        <f t="shared" si="11"/>
        <v>3297.4946593587856</v>
      </c>
      <c r="F128" s="26">
        <f t="shared" si="12"/>
        <v>1949.5720210021518</v>
      </c>
      <c r="G128" s="26">
        <f t="shared" si="13"/>
        <v>446445.71794193244</v>
      </c>
      <c r="H128" s="26">
        <f t="shared" si="14"/>
        <v>1949.5720210021518</v>
      </c>
    </row>
    <row r="129" spans="2:8" x14ac:dyDescent="0.4">
      <c r="B129" s="25">
        <v>119</v>
      </c>
      <c r="C129" s="26">
        <f t="shared" si="15"/>
        <v>446445.71794193244</v>
      </c>
      <c r="D129" s="26">
        <f t="shared" si="10"/>
        <v>5247.0666803609374</v>
      </c>
      <c r="E129" s="27">
        <f t="shared" si="11"/>
        <v>3302.9904837910503</v>
      </c>
      <c r="F129" s="26">
        <f t="shared" si="12"/>
        <v>1944.0761965698871</v>
      </c>
      <c r="G129" s="26">
        <f t="shared" si="13"/>
        <v>443142.72745814139</v>
      </c>
      <c r="H129" s="26">
        <f t="shared" si="14"/>
        <v>1944.0761965698871</v>
      </c>
    </row>
    <row r="130" spans="2:8" x14ac:dyDescent="0.4">
      <c r="B130" s="25">
        <v>120</v>
      </c>
      <c r="C130" s="26">
        <f t="shared" si="15"/>
        <v>443142.72745814139</v>
      </c>
      <c r="D130" s="26">
        <f t="shared" si="10"/>
        <v>5247.0666803609374</v>
      </c>
      <c r="E130" s="27">
        <f t="shared" si="11"/>
        <v>3308.495467930702</v>
      </c>
      <c r="F130" s="26">
        <f t="shared" si="12"/>
        <v>1938.5712124302354</v>
      </c>
      <c r="G130" s="26">
        <f t="shared" si="13"/>
        <v>439834.23199021071</v>
      </c>
      <c r="H130" s="26">
        <f t="shared" si="14"/>
        <v>1938.5712124302354</v>
      </c>
    </row>
    <row r="131" spans="2:8" x14ac:dyDescent="0.4">
      <c r="B131" s="25">
        <v>121</v>
      </c>
      <c r="C131" s="26">
        <f t="shared" si="15"/>
        <v>439834.23199021071</v>
      </c>
      <c r="D131" s="26">
        <f t="shared" si="10"/>
        <v>5247.0666803609374</v>
      </c>
      <c r="E131" s="27">
        <f t="shared" si="11"/>
        <v>3314.0096270439199</v>
      </c>
      <c r="F131" s="26">
        <f t="shared" si="12"/>
        <v>1933.0570533170176</v>
      </c>
      <c r="G131" s="26">
        <f t="shared" si="13"/>
        <v>436520.2223631668</v>
      </c>
      <c r="H131" s="26">
        <f t="shared" si="14"/>
        <v>1933.0570533170176</v>
      </c>
    </row>
    <row r="132" spans="2:8" x14ac:dyDescent="0.4">
      <c r="B132" s="25">
        <v>122</v>
      </c>
      <c r="C132" s="26">
        <f t="shared" si="15"/>
        <v>436520.2223631668</v>
      </c>
      <c r="D132" s="26">
        <f t="shared" si="10"/>
        <v>5247.0666803609374</v>
      </c>
      <c r="E132" s="27">
        <f t="shared" si="11"/>
        <v>3319.5329764223266</v>
      </c>
      <c r="F132" s="26">
        <f t="shared" si="12"/>
        <v>1927.5337039386109</v>
      </c>
      <c r="G132" s="26">
        <f t="shared" si="13"/>
        <v>433200.68938674446</v>
      </c>
      <c r="H132" s="26">
        <f t="shared" si="14"/>
        <v>1927.5337039386109</v>
      </c>
    </row>
    <row r="133" spans="2:8" x14ac:dyDescent="0.4">
      <c r="B133" s="25">
        <v>123</v>
      </c>
      <c r="C133" s="26">
        <f t="shared" si="15"/>
        <v>433200.68938674446</v>
      </c>
      <c r="D133" s="26">
        <f t="shared" si="10"/>
        <v>5247.0666803609374</v>
      </c>
      <c r="E133" s="27">
        <f t="shared" si="11"/>
        <v>3325.0655313830302</v>
      </c>
      <c r="F133" s="26">
        <f t="shared" si="12"/>
        <v>1922.0011489779072</v>
      </c>
      <c r="G133" s="26">
        <f t="shared" si="13"/>
        <v>429875.62385536142</v>
      </c>
      <c r="H133" s="26">
        <f t="shared" si="14"/>
        <v>1922.0011489779072</v>
      </c>
    </row>
    <row r="134" spans="2:8" x14ac:dyDescent="0.4">
      <c r="B134" s="25">
        <v>124</v>
      </c>
      <c r="C134" s="26">
        <f t="shared" si="15"/>
        <v>429875.62385536142</v>
      </c>
      <c r="D134" s="26">
        <f t="shared" si="10"/>
        <v>5247.0666803609374</v>
      </c>
      <c r="E134" s="27">
        <f t="shared" si="11"/>
        <v>3330.6073072686686</v>
      </c>
      <c r="F134" s="26">
        <f t="shared" si="12"/>
        <v>1916.4593730922688</v>
      </c>
      <c r="G134" s="26">
        <f t="shared" si="13"/>
        <v>426545.01654809277</v>
      </c>
      <c r="H134" s="26">
        <f t="shared" si="14"/>
        <v>1916.4593730922688</v>
      </c>
    </row>
    <row r="135" spans="2:8" x14ac:dyDescent="0.4">
      <c r="B135" s="25">
        <v>125</v>
      </c>
      <c r="C135" s="26">
        <f t="shared" si="15"/>
        <v>426545.01654809277</v>
      </c>
      <c r="D135" s="26">
        <f t="shared" si="10"/>
        <v>5247.0666803609374</v>
      </c>
      <c r="E135" s="27">
        <f t="shared" si="11"/>
        <v>3336.1583194474497</v>
      </c>
      <c r="F135" s="26">
        <f t="shared" si="12"/>
        <v>1910.9083609134877</v>
      </c>
      <c r="G135" s="26">
        <f t="shared" si="13"/>
        <v>423208.85822864535</v>
      </c>
      <c r="H135" s="26">
        <f t="shared" si="14"/>
        <v>1910.9083609134877</v>
      </c>
    </row>
    <row r="136" spans="2:8" x14ac:dyDescent="0.4">
      <c r="B136" s="25">
        <v>126</v>
      </c>
      <c r="C136" s="26">
        <f t="shared" si="15"/>
        <v>423208.85822864535</v>
      </c>
      <c r="D136" s="26">
        <f t="shared" si="10"/>
        <v>5247.0666803609374</v>
      </c>
      <c r="E136" s="27">
        <f t="shared" si="11"/>
        <v>3341.7185833131957</v>
      </c>
      <c r="F136" s="26">
        <f t="shared" si="12"/>
        <v>1905.3480970477417</v>
      </c>
      <c r="G136" s="26">
        <f t="shared" si="13"/>
        <v>419867.13964533212</v>
      </c>
      <c r="H136" s="26">
        <f t="shared" si="14"/>
        <v>1905.3480970477417</v>
      </c>
    </row>
    <row r="137" spans="2:8" x14ac:dyDescent="0.4">
      <c r="B137" s="25">
        <v>127</v>
      </c>
      <c r="C137" s="26">
        <f t="shared" si="15"/>
        <v>419867.13964533212</v>
      </c>
      <c r="D137" s="26">
        <f t="shared" si="10"/>
        <v>5247.0666803609374</v>
      </c>
      <c r="E137" s="27">
        <f t="shared" si="11"/>
        <v>3347.2881142853844</v>
      </c>
      <c r="F137" s="26">
        <f t="shared" si="12"/>
        <v>1899.778566075553</v>
      </c>
      <c r="G137" s="26">
        <f t="shared" si="13"/>
        <v>416519.85153104673</v>
      </c>
      <c r="H137" s="26">
        <f t="shared" si="14"/>
        <v>1899.778566075553</v>
      </c>
    </row>
    <row r="138" spans="2:8" x14ac:dyDescent="0.4">
      <c r="B138" s="25">
        <v>128</v>
      </c>
      <c r="C138" s="26">
        <f t="shared" si="15"/>
        <v>416519.85153104673</v>
      </c>
      <c r="D138" s="26">
        <f t="shared" si="10"/>
        <v>5247.0666803609374</v>
      </c>
      <c r="E138" s="27">
        <f t="shared" si="11"/>
        <v>3352.8669278091929</v>
      </c>
      <c r="F138" s="26">
        <f t="shared" si="12"/>
        <v>1894.1997525517443</v>
      </c>
      <c r="G138" s="26">
        <f t="shared" si="13"/>
        <v>413166.98460323754</v>
      </c>
      <c r="H138" s="26">
        <f t="shared" si="14"/>
        <v>1894.1997525517443</v>
      </c>
    </row>
    <row r="139" spans="2:8" x14ac:dyDescent="0.4">
      <c r="B139" s="25">
        <v>129</v>
      </c>
      <c r="C139" s="26">
        <f t="shared" si="15"/>
        <v>413166.98460323754</v>
      </c>
      <c r="D139" s="26">
        <f t="shared" si="10"/>
        <v>5247.0666803609374</v>
      </c>
      <c r="E139" s="27">
        <f t="shared" si="11"/>
        <v>3358.4550393555419</v>
      </c>
      <c r="F139" s="26">
        <f t="shared" si="12"/>
        <v>1888.6116410053955</v>
      </c>
      <c r="G139" s="26">
        <f t="shared" si="13"/>
        <v>409808.52956388198</v>
      </c>
      <c r="H139" s="26">
        <f t="shared" si="14"/>
        <v>1888.6116410053955</v>
      </c>
    </row>
    <row r="140" spans="2:8" x14ac:dyDescent="0.4">
      <c r="B140" s="25">
        <v>130</v>
      </c>
      <c r="C140" s="26">
        <f t="shared" si="15"/>
        <v>409808.52956388198</v>
      </c>
      <c r="D140" s="26">
        <f t="shared" ref="D140:D203" si="16">-PMT(($D$3/12),($D$5*12),$D$4)++$C$11*0.0015</f>
        <v>5247.0666803609374</v>
      </c>
      <c r="E140" s="27">
        <f t="shared" ref="E140:E203" si="17">D140-F140</f>
        <v>3364.0524644211346</v>
      </c>
      <c r="F140" s="26">
        <f t="shared" ref="F140:F203" si="18">-IPMT($D$3/12,B140,$D$5*12,$D$4)++$C$11*0.0015</f>
        <v>1883.0142159398031</v>
      </c>
      <c r="G140" s="26">
        <f t="shared" ref="G140:G203" si="19">+C140-E140</f>
        <v>406444.47709946084</v>
      </c>
      <c r="H140" s="26">
        <f t="shared" ref="H140:H203" si="20">+F140</f>
        <v>1883.0142159398031</v>
      </c>
    </row>
    <row r="141" spans="2:8" x14ac:dyDescent="0.4">
      <c r="B141" s="25">
        <v>131</v>
      </c>
      <c r="C141" s="26">
        <f t="shared" ref="C141:C204" si="21">+C140-E140</f>
        <v>406444.47709946084</v>
      </c>
      <c r="D141" s="26">
        <f t="shared" si="16"/>
        <v>5247.0666803609374</v>
      </c>
      <c r="E141" s="27">
        <f t="shared" si="17"/>
        <v>3369.6592185285026</v>
      </c>
      <c r="F141" s="26">
        <f t="shared" si="18"/>
        <v>1877.4074618324346</v>
      </c>
      <c r="G141" s="26">
        <f t="shared" si="19"/>
        <v>403074.81788093236</v>
      </c>
      <c r="H141" s="26">
        <f t="shared" si="20"/>
        <v>1877.4074618324346</v>
      </c>
    </row>
    <row r="142" spans="2:8" x14ac:dyDescent="0.4">
      <c r="B142" s="25">
        <v>132</v>
      </c>
      <c r="C142" s="26">
        <f t="shared" si="21"/>
        <v>403074.81788093236</v>
      </c>
      <c r="D142" s="26">
        <f t="shared" si="16"/>
        <v>5247.0666803609374</v>
      </c>
      <c r="E142" s="27">
        <f t="shared" si="17"/>
        <v>3375.2753172260504</v>
      </c>
      <c r="F142" s="26">
        <f t="shared" si="18"/>
        <v>1871.791363134887</v>
      </c>
      <c r="G142" s="26">
        <f t="shared" si="19"/>
        <v>399699.54256370629</v>
      </c>
      <c r="H142" s="26">
        <f t="shared" si="20"/>
        <v>1871.791363134887</v>
      </c>
    </row>
    <row r="143" spans="2:8" x14ac:dyDescent="0.4">
      <c r="B143" s="25">
        <v>133</v>
      </c>
      <c r="C143" s="26">
        <f t="shared" si="21"/>
        <v>399699.54256370629</v>
      </c>
      <c r="D143" s="26">
        <f t="shared" si="16"/>
        <v>5247.0666803609374</v>
      </c>
      <c r="E143" s="27">
        <f t="shared" si="17"/>
        <v>3380.9007760880941</v>
      </c>
      <c r="F143" s="26">
        <f t="shared" si="18"/>
        <v>1866.1659042728436</v>
      </c>
      <c r="G143" s="26">
        <f t="shared" si="19"/>
        <v>396318.64178761817</v>
      </c>
      <c r="H143" s="26">
        <f t="shared" si="20"/>
        <v>1866.1659042728436</v>
      </c>
    </row>
    <row r="144" spans="2:8" x14ac:dyDescent="0.4">
      <c r="B144" s="25">
        <v>134</v>
      </c>
      <c r="C144" s="26">
        <f t="shared" si="21"/>
        <v>396318.64178761817</v>
      </c>
      <c r="D144" s="26">
        <f t="shared" si="16"/>
        <v>5247.0666803609374</v>
      </c>
      <c r="E144" s="27">
        <f t="shared" si="17"/>
        <v>3386.5356107149073</v>
      </c>
      <c r="F144" s="26">
        <f t="shared" si="18"/>
        <v>1860.5310696460301</v>
      </c>
      <c r="G144" s="26">
        <f t="shared" si="19"/>
        <v>392932.10617690324</v>
      </c>
      <c r="H144" s="26">
        <f t="shared" si="20"/>
        <v>1860.5310696460301</v>
      </c>
    </row>
    <row r="145" spans="2:8" x14ac:dyDescent="0.4">
      <c r="B145" s="25">
        <v>135</v>
      </c>
      <c r="C145" s="26">
        <f t="shared" si="21"/>
        <v>392932.10617690324</v>
      </c>
      <c r="D145" s="26">
        <f t="shared" si="16"/>
        <v>5247.0666803609374</v>
      </c>
      <c r="E145" s="27">
        <f t="shared" si="17"/>
        <v>3392.1798367327656</v>
      </c>
      <c r="F145" s="26">
        <f t="shared" si="18"/>
        <v>1854.8868436281718</v>
      </c>
      <c r="G145" s="26">
        <f t="shared" si="19"/>
        <v>389539.9263401705</v>
      </c>
      <c r="H145" s="26">
        <f t="shared" si="20"/>
        <v>1854.8868436281718</v>
      </c>
    </row>
    <row r="146" spans="2:8" x14ac:dyDescent="0.4">
      <c r="B146" s="25">
        <v>136</v>
      </c>
      <c r="C146" s="26">
        <f t="shared" si="21"/>
        <v>389539.9263401705</v>
      </c>
      <c r="D146" s="26">
        <f t="shared" si="16"/>
        <v>5247.0666803609374</v>
      </c>
      <c r="E146" s="27">
        <f t="shared" si="17"/>
        <v>3397.8334697939868</v>
      </c>
      <c r="F146" s="26">
        <f t="shared" si="18"/>
        <v>1849.2332105669507</v>
      </c>
      <c r="G146" s="26">
        <f t="shared" si="19"/>
        <v>386142.09287037648</v>
      </c>
      <c r="H146" s="26">
        <f t="shared" si="20"/>
        <v>1849.2332105669507</v>
      </c>
    </row>
    <row r="147" spans="2:8" x14ac:dyDescent="0.4">
      <c r="B147" s="25">
        <v>137</v>
      </c>
      <c r="C147" s="26">
        <f t="shared" si="21"/>
        <v>386142.09287037648</v>
      </c>
      <c r="D147" s="26">
        <f t="shared" si="16"/>
        <v>5247.0666803609374</v>
      </c>
      <c r="E147" s="27">
        <f t="shared" si="17"/>
        <v>3403.4965255769766</v>
      </c>
      <c r="F147" s="26">
        <f t="shared" si="18"/>
        <v>1843.5701547839608</v>
      </c>
      <c r="G147" s="26">
        <f t="shared" si="19"/>
        <v>382738.5963447995</v>
      </c>
      <c r="H147" s="26">
        <f t="shared" si="20"/>
        <v>1843.5701547839608</v>
      </c>
    </row>
    <row r="148" spans="2:8" x14ac:dyDescent="0.4">
      <c r="B148" s="25">
        <v>138</v>
      </c>
      <c r="C148" s="26">
        <f t="shared" si="21"/>
        <v>382738.5963447995</v>
      </c>
      <c r="D148" s="26">
        <f t="shared" si="16"/>
        <v>5247.0666803609374</v>
      </c>
      <c r="E148" s="27">
        <f t="shared" si="17"/>
        <v>3409.1690197862717</v>
      </c>
      <c r="F148" s="26">
        <f t="shared" si="18"/>
        <v>1837.8976605746657</v>
      </c>
      <c r="G148" s="26">
        <f t="shared" si="19"/>
        <v>379329.42732501321</v>
      </c>
      <c r="H148" s="26">
        <f t="shared" si="20"/>
        <v>1837.8976605746657</v>
      </c>
    </row>
    <row r="149" spans="2:8" x14ac:dyDescent="0.4">
      <c r="B149" s="25">
        <v>139</v>
      </c>
      <c r="C149" s="26">
        <f t="shared" si="21"/>
        <v>379329.42732501321</v>
      </c>
      <c r="D149" s="26">
        <f t="shared" si="16"/>
        <v>5247.0666803609374</v>
      </c>
      <c r="E149" s="27">
        <f t="shared" si="17"/>
        <v>3414.850968152582</v>
      </c>
      <c r="F149" s="26">
        <f t="shared" si="18"/>
        <v>1832.2157122083554</v>
      </c>
      <c r="G149" s="26">
        <f t="shared" si="19"/>
        <v>375914.57635686063</v>
      </c>
      <c r="H149" s="26">
        <f t="shared" si="20"/>
        <v>1832.2157122083554</v>
      </c>
    </row>
    <row r="150" spans="2:8" x14ac:dyDescent="0.4">
      <c r="B150" s="25">
        <v>140</v>
      </c>
      <c r="C150" s="26">
        <f t="shared" si="21"/>
        <v>375914.57635686063</v>
      </c>
      <c r="D150" s="26">
        <f t="shared" si="16"/>
        <v>5247.0666803609374</v>
      </c>
      <c r="E150" s="27">
        <f t="shared" si="17"/>
        <v>3420.5423864328363</v>
      </c>
      <c r="F150" s="26">
        <f t="shared" si="18"/>
        <v>1826.5242939281011</v>
      </c>
      <c r="G150" s="26">
        <f t="shared" si="19"/>
        <v>372494.03397042782</v>
      </c>
      <c r="H150" s="26">
        <f t="shared" si="20"/>
        <v>1826.5242939281011</v>
      </c>
    </row>
    <row r="151" spans="2:8" x14ac:dyDescent="0.4">
      <c r="B151" s="25">
        <v>141</v>
      </c>
      <c r="C151" s="26">
        <f t="shared" si="21"/>
        <v>372494.03397042782</v>
      </c>
      <c r="D151" s="26">
        <f t="shared" si="16"/>
        <v>5247.0666803609374</v>
      </c>
      <c r="E151" s="27">
        <f t="shared" si="17"/>
        <v>3426.2432904102243</v>
      </c>
      <c r="F151" s="26">
        <f t="shared" si="18"/>
        <v>1820.8233899507129</v>
      </c>
      <c r="G151" s="26">
        <f t="shared" si="19"/>
        <v>369067.79068001761</v>
      </c>
      <c r="H151" s="26">
        <f t="shared" si="20"/>
        <v>1820.8233899507129</v>
      </c>
    </row>
    <row r="152" spans="2:8" x14ac:dyDescent="0.4">
      <c r="B152" s="25">
        <v>142</v>
      </c>
      <c r="C152" s="26">
        <f t="shared" si="21"/>
        <v>369067.79068001761</v>
      </c>
      <c r="D152" s="26">
        <f t="shared" si="16"/>
        <v>5247.0666803609374</v>
      </c>
      <c r="E152" s="27">
        <f t="shared" si="17"/>
        <v>3431.9536958942417</v>
      </c>
      <c r="F152" s="26">
        <f t="shared" si="18"/>
        <v>1815.1129844666957</v>
      </c>
      <c r="G152" s="26">
        <f t="shared" si="19"/>
        <v>365635.83698412339</v>
      </c>
      <c r="H152" s="26">
        <f t="shared" si="20"/>
        <v>1815.1129844666957</v>
      </c>
    </row>
    <row r="153" spans="2:8" x14ac:dyDescent="0.4">
      <c r="B153" s="25">
        <v>143</v>
      </c>
      <c r="C153" s="26">
        <f t="shared" si="21"/>
        <v>365635.83698412339</v>
      </c>
      <c r="D153" s="26">
        <f t="shared" si="16"/>
        <v>5247.0666803609374</v>
      </c>
      <c r="E153" s="27">
        <f t="shared" si="17"/>
        <v>3437.6736187207321</v>
      </c>
      <c r="F153" s="26">
        <f t="shared" si="18"/>
        <v>1809.3930616402054</v>
      </c>
      <c r="G153" s="26">
        <f t="shared" si="19"/>
        <v>362198.16336540267</v>
      </c>
      <c r="H153" s="26">
        <f t="shared" si="20"/>
        <v>1809.3930616402054</v>
      </c>
    </row>
    <row r="154" spans="2:8" x14ac:dyDescent="0.4">
      <c r="B154" s="25">
        <v>144</v>
      </c>
      <c r="C154" s="26">
        <f t="shared" si="21"/>
        <v>362198.16336540267</v>
      </c>
      <c r="D154" s="26">
        <f t="shared" si="16"/>
        <v>5247.0666803609374</v>
      </c>
      <c r="E154" s="27">
        <f t="shared" si="17"/>
        <v>3443.4030747519332</v>
      </c>
      <c r="F154" s="26">
        <f t="shared" si="18"/>
        <v>1803.6636056090042</v>
      </c>
      <c r="G154" s="26">
        <f t="shared" si="19"/>
        <v>358754.76029065071</v>
      </c>
      <c r="H154" s="26">
        <f t="shared" si="20"/>
        <v>1803.6636056090042</v>
      </c>
    </row>
    <row r="155" spans="2:8" x14ac:dyDescent="0.4">
      <c r="B155" s="25">
        <v>145</v>
      </c>
      <c r="C155" s="26">
        <f t="shared" si="21"/>
        <v>358754.76029065071</v>
      </c>
      <c r="D155" s="26">
        <f t="shared" si="16"/>
        <v>5247.0666803609374</v>
      </c>
      <c r="E155" s="27">
        <f t="shared" si="17"/>
        <v>3449.1420798765198</v>
      </c>
      <c r="F155" s="26">
        <f t="shared" si="18"/>
        <v>1797.9246004844176</v>
      </c>
      <c r="G155" s="26">
        <f t="shared" si="19"/>
        <v>355305.61821077421</v>
      </c>
      <c r="H155" s="26">
        <f t="shared" si="20"/>
        <v>1797.9246004844176</v>
      </c>
    </row>
    <row r="156" spans="2:8" x14ac:dyDescent="0.4">
      <c r="B156" s="25">
        <v>146</v>
      </c>
      <c r="C156" s="26">
        <f t="shared" si="21"/>
        <v>355305.61821077421</v>
      </c>
      <c r="D156" s="26">
        <f t="shared" si="16"/>
        <v>5247.0666803609374</v>
      </c>
      <c r="E156" s="27">
        <f t="shared" si="17"/>
        <v>3454.8906500096473</v>
      </c>
      <c r="F156" s="26">
        <f t="shared" si="18"/>
        <v>1792.1760303512901</v>
      </c>
      <c r="G156" s="26">
        <f t="shared" si="19"/>
        <v>351850.72756076459</v>
      </c>
      <c r="H156" s="26">
        <f t="shared" si="20"/>
        <v>1792.1760303512901</v>
      </c>
    </row>
    <row r="157" spans="2:8" x14ac:dyDescent="0.4">
      <c r="B157" s="25">
        <v>147</v>
      </c>
      <c r="C157" s="26">
        <f t="shared" si="21"/>
        <v>351850.72756076459</v>
      </c>
      <c r="D157" s="26">
        <f t="shared" si="16"/>
        <v>5247.0666803609374</v>
      </c>
      <c r="E157" s="27">
        <f t="shared" si="17"/>
        <v>3460.6488010929966</v>
      </c>
      <c r="F157" s="26">
        <f t="shared" si="18"/>
        <v>1786.4178792679409</v>
      </c>
      <c r="G157" s="26">
        <f t="shared" si="19"/>
        <v>348390.0787596716</v>
      </c>
      <c r="H157" s="26">
        <f t="shared" si="20"/>
        <v>1786.4178792679409</v>
      </c>
    </row>
    <row r="158" spans="2:8" x14ac:dyDescent="0.4">
      <c r="B158" s="25">
        <v>148</v>
      </c>
      <c r="C158" s="26">
        <f t="shared" si="21"/>
        <v>348390.0787596716</v>
      </c>
      <c r="D158" s="26">
        <f t="shared" si="16"/>
        <v>5247.0666803609374</v>
      </c>
      <c r="E158" s="27">
        <f t="shared" si="17"/>
        <v>3466.4165490948185</v>
      </c>
      <c r="F158" s="26">
        <f t="shared" si="18"/>
        <v>1780.6501312661189</v>
      </c>
      <c r="G158" s="26">
        <f t="shared" si="19"/>
        <v>344923.66221057676</v>
      </c>
      <c r="H158" s="26">
        <f t="shared" si="20"/>
        <v>1780.6501312661189</v>
      </c>
    </row>
    <row r="159" spans="2:8" x14ac:dyDescent="0.4">
      <c r="B159" s="25">
        <v>149</v>
      </c>
      <c r="C159" s="26">
        <f t="shared" si="21"/>
        <v>344923.66221057676</v>
      </c>
      <c r="D159" s="26">
        <f t="shared" si="16"/>
        <v>5247.0666803609374</v>
      </c>
      <c r="E159" s="27">
        <f t="shared" si="17"/>
        <v>3472.1939100099762</v>
      </c>
      <c r="F159" s="26">
        <f t="shared" si="18"/>
        <v>1774.8727703509612</v>
      </c>
      <c r="G159" s="26">
        <f t="shared" si="19"/>
        <v>341451.46830056678</v>
      </c>
      <c r="H159" s="26">
        <f t="shared" si="20"/>
        <v>1774.8727703509612</v>
      </c>
    </row>
    <row r="160" spans="2:8" x14ac:dyDescent="0.4">
      <c r="B160" s="25">
        <v>150</v>
      </c>
      <c r="C160" s="26">
        <f t="shared" si="21"/>
        <v>341451.46830056678</v>
      </c>
      <c r="D160" s="26">
        <f t="shared" si="16"/>
        <v>5247.0666803609374</v>
      </c>
      <c r="E160" s="27">
        <f t="shared" si="17"/>
        <v>3477.9808998599929</v>
      </c>
      <c r="F160" s="26">
        <f t="shared" si="18"/>
        <v>1769.0857805009443</v>
      </c>
      <c r="G160" s="26">
        <f t="shared" si="19"/>
        <v>337973.4874007068</v>
      </c>
      <c r="H160" s="26">
        <f t="shared" si="20"/>
        <v>1769.0857805009443</v>
      </c>
    </row>
    <row r="161" spans="2:8" x14ac:dyDescent="0.4">
      <c r="B161" s="25">
        <v>151</v>
      </c>
      <c r="C161" s="26">
        <f t="shared" si="21"/>
        <v>337973.4874007068</v>
      </c>
      <c r="D161" s="26">
        <f t="shared" si="16"/>
        <v>5247.0666803609374</v>
      </c>
      <c r="E161" s="27">
        <f t="shared" si="17"/>
        <v>3483.777534693093</v>
      </c>
      <c r="F161" s="26">
        <f t="shared" si="18"/>
        <v>1763.2891456678444</v>
      </c>
      <c r="G161" s="26">
        <f t="shared" si="19"/>
        <v>334489.70986601373</v>
      </c>
      <c r="H161" s="26">
        <f t="shared" si="20"/>
        <v>1763.2891456678444</v>
      </c>
    </row>
    <row r="162" spans="2:8" x14ac:dyDescent="0.4">
      <c r="B162" s="25">
        <v>152</v>
      </c>
      <c r="C162" s="26">
        <f t="shared" si="21"/>
        <v>334489.70986601373</v>
      </c>
      <c r="D162" s="26">
        <f t="shared" si="16"/>
        <v>5247.0666803609374</v>
      </c>
      <c r="E162" s="27">
        <f t="shared" si="17"/>
        <v>3489.5838305842481</v>
      </c>
      <c r="F162" s="26">
        <f t="shared" si="18"/>
        <v>1757.4828497766894</v>
      </c>
      <c r="G162" s="26">
        <f t="shared" si="19"/>
        <v>331000.12603542948</v>
      </c>
      <c r="H162" s="26">
        <f t="shared" si="20"/>
        <v>1757.4828497766894</v>
      </c>
    </row>
    <row r="163" spans="2:8" x14ac:dyDescent="0.4">
      <c r="B163" s="25">
        <v>153</v>
      </c>
      <c r="C163" s="26">
        <f t="shared" si="21"/>
        <v>331000.12603542948</v>
      </c>
      <c r="D163" s="26">
        <f t="shared" si="16"/>
        <v>5247.0666803609374</v>
      </c>
      <c r="E163" s="27">
        <f t="shared" si="17"/>
        <v>3495.3998036352223</v>
      </c>
      <c r="F163" s="26">
        <f t="shared" si="18"/>
        <v>1751.6668767257154</v>
      </c>
      <c r="G163" s="26">
        <f t="shared" si="19"/>
        <v>327504.72623179428</v>
      </c>
      <c r="H163" s="26">
        <f t="shared" si="20"/>
        <v>1751.6668767257154</v>
      </c>
    </row>
    <row r="164" spans="2:8" x14ac:dyDescent="0.4">
      <c r="B164" s="25">
        <v>154</v>
      </c>
      <c r="C164" s="26">
        <f t="shared" si="21"/>
        <v>327504.72623179428</v>
      </c>
      <c r="D164" s="26">
        <f t="shared" si="16"/>
        <v>5247.0666803609374</v>
      </c>
      <c r="E164" s="27">
        <f t="shared" si="17"/>
        <v>3501.225469974614</v>
      </c>
      <c r="F164" s="26">
        <f t="shared" si="18"/>
        <v>1745.8412103863234</v>
      </c>
      <c r="G164" s="26">
        <f t="shared" si="19"/>
        <v>324003.50076181965</v>
      </c>
      <c r="H164" s="26">
        <f t="shared" si="20"/>
        <v>1745.8412103863234</v>
      </c>
    </row>
    <row r="165" spans="2:8" x14ac:dyDescent="0.4">
      <c r="B165" s="25">
        <v>155</v>
      </c>
      <c r="C165" s="26">
        <f t="shared" si="21"/>
        <v>324003.50076181965</v>
      </c>
      <c r="D165" s="26">
        <f t="shared" si="16"/>
        <v>5247.0666803609374</v>
      </c>
      <c r="E165" s="27">
        <f t="shared" si="17"/>
        <v>3507.0608457579051</v>
      </c>
      <c r="F165" s="26">
        <f t="shared" si="18"/>
        <v>1740.0058346030323</v>
      </c>
      <c r="G165" s="26">
        <f t="shared" si="19"/>
        <v>320496.43991606176</v>
      </c>
      <c r="H165" s="26">
        <f t="shared" si="20"/>
        <v>1740.0058346030323</v>
      </c>
    </row>
    <row r="166" spans="2:8" x14ac:dyDescent="0.4">
      <c r="B166" s="25">
        <v>156</v>
      </c>
      <c r="C166" s="26">
        <f t="shared" si="21"/>
        <v>320496.43991606176</v>
      </c>
      <c r="D166" s="26">
        <f t="shared" si="16"/>
        <v>5247.0666803609374</v>
      </c>
      <c r="E166" s="27">
        <f t="shared" si="17"/>
        <v>3512.9059471675014</v>
      </c>
      <c r="F166" s="26">
        <f t="shared" si="18"/>
        <v>1734.160733193436</v>
      </c>
      <c r="G166" s="26">
        <f t="shared" si="19"/>
        <v>316983.53396889428</v>
      </c>
      <c r="H166" s="26">
        <f t="shared" si="20"/>
        <v>1734.160733193436</v>
      </c>
    </row>
    <row r="167" spans="2:8" x14ac:dyDescent="0.4">
      <c r="B167" s="25">
        <v>157</v>
      </c>
      <c r="C167" s="26">
        <f t="shared" si="21"/>
        <v>316983.53396889428</v>
      </c>
      <c r="D167" s="26">
        <f t="shared" si="16"/>
        <v>5247.0666803609374</v>
      </c>
      <c r="E167" s="27">
        <f t="shared" si="17"/>
        <v>3518.7607904127808</v>
      </c>
      <c r="F167" s="26">
        <f t="shared" si="18"/>
        <v>1728.3058899481566</v>
      </c>
      <c r="G167" s="26">
        <f t="shared" si="19"/>
        <v>313464.7731784815</v>
      </c>
      <c r="H167" s="26">
        <f t="shared" si="20"/>
        <v>1728.3058899481566</v>
      </c>
    </row>
    <row r="168" spans="2:8" x14ac:dyDescent="0.4">
      <c r="B168" s="25">
        <v>158</v>
      </c>
      <c r="C168" s="26">
        <f t="shared" si="21"/>
        <v>313464.7731784815</v>
      </c>
      <c r="D168" s="26">
        <f t="shared" si="16"/>
        <v>5247.0666803609374</v>
      </c>
      <c r="E168" s="27">
        <f t="shared" si="17"/>
        <v>3524.6253917301356</v>
      </c>
      <c r="F168" s="26">
        <f t="shared" si="18"/>
        <v>1722.4412886308021</v>
      </c>
      <c r="G168" s="26">
        <f t="shared" si="19"/>
        <v>309940.14778675139</v>
      </c>
      <c r="H168" s="26">
        <f t="shared" si="20"/>
        <v>1722.4412886308021</v>
      </c>
    </row>
    <row r="169" spans="2:8" x14ac:dyDescent="0.4">
      <c r="B169" s="25">
        <v>159</v>
      </c>
      <c r="C169" s="26">
        <f t="shared" si="21"/>
        <v>309940.14778675139</v>
      </c>
      <c r="D169" s="26">
        <f t="shared" si="16"/>
        <v>5247.0666803609374</v>
      </c>
      <c r="E169" s="27">
        <f t="shared" si="17"/>
        <v>3530.4997673830189</v>
      </c>
      <c r="F169" s="26">
        <f t="shared" si="18"/>
        <v>1716.5669129779185</v>
      </c>
      <c r="G169" s="26">
        <f t="shared" si="19"/>
        <v>306409.64801936835</v>
      </c>
      <c r="H169" s="26">
        <f t="shared" si="20"/>
        <v>1716.5669129779185</v>
      </c>
    </row>
    <row r="170" spans="2:8" x14ac:dyDescent="0.4">
      <c r="B170" s="25">
        <v>160</v>
      </c>
      <c r="C170" s="26">
        <f t="shared" si="21"/>
        <v>306409.64801936835</v>
      </c>
      <c r="D170" s="26">
        <f t="shared" si="16"/>
        <v>5247.0666803609374</v>
      </c>
      <c r="E170" s="27">
        <f t="shared" si="17"/>
        <v>3536.3839336619903</v>
      </c>
      <c r="F170" s="26">
        <f t="shared" si="18"/>
        <v>1710.6827466989469</v>
      </c>
      <c r="G170" s="26">
        <f t="shared" si="19"/>
        <v>302873.26408570638</v>
      </c>
      <c r="H170" s="26">
        <f t="shared" si="20"/>
        <v>1710.6827466989469</v>
      </c>
    </row>
    <row r="171" spans="2:8" x14ac:dyDescent="0.4">
      <c r="B171" s="25">
        <v>161</v>
      </c>
      <c r="C171" s="26">
        <f t="shared" si="21"/>
        <v>302873.26408570638</v>
      </c>
      <c r="D171" s="26">
        <f t="shared" si="16"/>
        <v>5247.0666803609374</v>
      </c>
      <c r="E171" s="27">
        <f t="shared" si="17"/>
        <v>3542.2779068847603</v>
      </c>
      <c r="F171" s="26">
        <f t="shared" si="18"/>
        <v>1704.7887734761769</v>
      </c>
      <c r="G171" s="26">
        <f t="shared" si="19"/>
        <v>299330.98617882159</v>
      </c>
      <c r="H171" s="26">
        <f t="shared" si="20"/>
        <v>1704.7887734761769</v>
      </c>
    </row>
    <row r="172" spans="2:8" x14ac:dyDescent="0.4">
      <c r="B172" s="25">
        <v>162</v>
      </c>
      <c r="C172" s="26">
        <f t="shared" si="21"/>
        <v>299330.98617882159</v>
      </c>
      <c r="D172" s="26">
        <f t="shared" si="16"/>
        <v>5247.0666803609374</v>
      </c>
      <c r="E172" s="27">
        <f t="shared" si="17"/>
        <v>3548.1817033962352</v>
      </c>
      <c r="F172" s="26">
        <f t="shared" si="18"/>
        <v>1698.8849769647022</v>
      </c>
      <c r="G172" s="26">
        <f t="shared" si="19"/>
        <v>295782.80447542534</v>
      </c>
      <c r="H172" s="26">
        <f t="shared" si="20"/>
        <v>1698.8849769647022</v>
      </c>
    </row>
    <row r="173" spans="2:8" x14ac:dyDescent="0.4">
      <c r="B173" s="25">
        <v>163</v>
      </c>
      <c r="C173" s="26">
        <f t="shared" si="21"/>
        <v>295782.80447542534</v>
      </c>
      <c r="D173" s="26">
        <f t="shared" si="16"/>
        <v>5247.0666803609374</v>
      </c>
      <c r="E173" s="27">
        <f t="shared" si="17"/>
        <v>3554.0953395685619</v>
      </c>
      <c r="F173" s="26">
        <f t="shared" si="18"/>
        <v>1692.9713407923753</v>
      </c>
      <c r="G173" s="26">
        <f t="shared" si="19"/>
        <v>292228.70913585677</v>
      </c>
      <c r="H173" s="26">
        <f t="shared" si="20"/>
        <v>1692.9713407923753</v>
      </c>
    </row>
    <row r="174" spans="2:8" x14ac:dyDescent="0.4">
      <c r="B174" s="25">
        <v>164</v>
      </c>
      <c r="C174" s="26">
        <f t="shared" si="21"/>
        <v>292228.70913585677</v>
      </c>
      <c r="D174" s="26">
        <f t="shared" si="16"/>
        <v>5247.0666803609374</v>
      </c>
      <c r="E174" s="27">
        <f t="shared" si="17"/>
        <v>3560.0188318011765</v>
      </c>
      <c r="F174" s="26">
        <f t="shared" si="18"/>
        <v>1687.047848559761</v>
      </c>
      <c r="G174" s="26">
        <f t="shared" si="19"/>
        <v>288668.69030405558</v>
      </c>
      <c r="H174" s="26">
        <f t="shared" si="20"/>
        <v>1687.047848559761</v>
      </c>
    </row>
    <row r="175" spans="2:8" x14ac:dyDescent="0.4">
      <c r="B175" s="25">
        <v>165</v>
      </c>
      <c r="C175" s="26">
        <f t="shared" si="21"/>
        <v>288668.69030405558</v>
      </c>
      <c r="D175" s="26">
        <f t="shared" si="16"/>
        <v>5247.0666803609374</v>
      </c>
      <c r="E175" s="27">
        <f t="shared" si="17"/>
        <v>3565.9521965208451</v>
      </c>
      <c r="F175" s="26">
        <f t="shared" si="18"/>
        <v>1681.1144838400924</v>
      </c>
      <c r="G175" s="26">
        <f t="shared" si="19"/>
        <v>285102.73810753471</v>
      </c>
      <c r="H175" s="26">
        <f t="shared" si="20"/>
        <v>1681.1144838400924</v>
      </c>
    </row>
    <row r="176" spans="2:8" x14ac:dyDescent="0.4">
      <c r="B176" s="25">
        <v>166</v>
      </c>
      <c r="C176" s="26">
        <f t="shared" si="21"/>
        <v>285102.73810753471</v>
      </c>
      <c r="D176" s="26">
        <f t="shared" si="16"/>
        <v>5247.0666803609374</v>
      </c>
      <c r="E176" s="27">
        <f t="shared" si="17"/>
        <v>3571.8954501817134</v>
      </c>
      <c r="F176" s="26">
        <f t="shared" si="18"/>
        <v>1675.1712301792243</v>
      </c>
      <c r="G176" s="26">
        <f t="shared" si="19"/>
        <v>281530.84265735297</v>
      </c>
      <c r="H176" s="26">
        <f t="shared" si="20"/>
        <v>1675.1712301792243</v>
      </c>
    </row>
    <row r="177" spans="2:8" x14ac:dyDescent="0.4">
      <c r="B177" s="25">
        <v>167</v>
      </c>
      <c r="C177" s="26">
        <f t="shared" si="21"/>
        <v>281530.84265735297</v>
      </c>
      <c r="D177" s="26">
        <f t="shared" si="16"/>
        <v>5247.0666803609374</v>
      </c>
      <c r="E177" s="27">
        <f t="shared" si="17"/>
        <v>3577.8486092653493</v>
      </c>
      <c r="F177" s="26">
        <f t="shared" si="18"/>
        <v>1669.2180710955881</v>
      </c>
      <c r="G177" s="26">
        <f t="shared" si="19"/>
        <v>277952.99404808762</v>
      </c>
      <c r="H177" s="26">
        <f t="shared" si="20"/>
        <v>1669.2180710955881</v>
      </c>
    </row>
    <row r="178" spans="2:8" x14ac:dyDescent="0.4">
      <c r="B178" s="25">
        <v>168</v>
      </c>
      <c r="C178" s="26">
        <f t="shared" si="21"/>
        <v>277952.99404808762</v>
      </c>
      <c r="D178" s="26">
        <f t="shared" si="16"/>
        <v>5247.0666803609374</v>
      </c>
      <c r="E178" s="27">
        <f t="shared" si="17"/>
        <v>3583.8116902807915</v>
      </c>
      <c r="F178" s="26">
        <f t="shared" si="18"/>
        <v>1663.2549900801457</v>
      </c>
      <c r="G178" s="26">
        <f t="shared" si="19"/>
        <v>274369.18235780683</v>
      </c>
      <c r="H178" s="26">
        <f t="shared" si="20"/>
        <v>1663.2549900801457</v>
      </c>
    </row>
    <row r="179" spans="2:8" x14ac:dyDescent="0.4">
      <c r="B179" s="25">
        <v>169</v>
      </c>
      <c r="C179" s="26">
        <f t="shared" si="21"/>
        <v>274369.18235780683</v>
      </c>
      <c r="D179" s="26">
        <f t="shared" si="16"/>
        <v>5247.0666803609374</v>
      </c>
      <c r="E179" s="27">
        <f t="shared" si="17"/>
        <v>3589.7847097645927</v>
      </c>
      <c r="F179" s="26">
        <f t="shared" si="18"/>
        <v>1657.2819705963445</v>
      </c>
      <c r="G179" s="26">
        <f t="shared" si="19"/>
        <v>270779.39764804224</v>
      </c>
      <c r="H179" s="26">
        <f t="shared" si="20"/>
        <v>1657.2819705963445</v>
      </c>
    </row>
    <row r="180" spans="2:8" x14ac:dyDescent="0.4">
      <c r="B180" s="25">
        <v>170</v>
      </c>
      <c r="C180" s="26">
        <f t="shared" si="21"/>
        <v>270779.39764804224</v>
      </c>
      <c r="D180" s="26">
        <f t="shared" si="16"/>
        <v>5247.0666803609374</v>
      </c>
      <c r="E180" s="27">
        <f t="shared" si="17"/>
        <v>3595.7676842808673</v>
      </c>
      <c r="F180" s="26">
        <f t="shared" si="18"/>
        <v>1651.2989960800701</v>
      </c>
      <c r="G180" s="26">
        <f t="shared" si="19"/>
        <v>267183.62996376137</v>
      </c>
      <c r="H180" s="26">
        <f t="shared" si="20"/>
        <v>1651.2989960800701</v>
      </c>
    </row>
    <row r="181" spans="2:8" x14ac:dyDescent="0.4">
      <c r="B181" s="25">
        <v>171</v>
      </c>
      <c r="C181" s="26">
        <f t="shared" si="21"/>
        <v>267183.62996376137</v>
      </c>
      <c r="D181" s="26">
        <f t="shared" si="16"/>
        <v>5247.0666803609374</v>
      </c>
      <c r="E181" s="27">
        <f t="shared" si="17"/>
        <v>3601.760630421335</v>
      </c>
      <c r="F181" s="26">
        <f t="shared" si="18"/>
        <v>1645.3060499396022</v>
      </c>
      <c r="G181" s="26">
        <f t="shared" si="19"/>
        <v>263581.86933334003</v>
      </c>
      <c r="H181" s="26">
        <f t="shared" si="20"/>
        <v>1645.3060499396022</v>
      </c>
    </row>
    <row r="182" spans="2:8" x14ac:dyDescent="0.4">
      <c r="B182" s="25">
        <v>172</v>
      </c>
      <c r="C182" s="26">
        <f t="shared" si="21"/>
        <v>263581.86933334003</v>
      </c>
      <c r="D182" s="26">
        <f t="shared" si="16"/>
        <v>5247.0666803609374</v>
      </c>
      <c r="E182" s="27">
        <f t="shared" si="17"/>
        <v>3607.7635648053711</v>
      </c>
      <c r="F182" s="26">
        <f t="shared" si="18"/>
        <v>1639.3031155555666</v>
      </c>
      <c r="G182" s="26">
        <f t="shared" si="19"/>
        <v>259974.10576853465</v>
      </c>
      <c r="H182" s="26">
        <f t="shared" si="20"/>
        <v>1639.3031155555666</v>
      </c>
    </row>
    <row r="183" spans="2:8" x14ac:dyDescent="0.4">
      <c r="B183" s="25">
        <v>173</v>
      </c>
      <c r="C183" s="26">
        <f t="shared" si="21"/>
        <v>259974.10576853465</v>
      </c>
      <c r="D183" s="26">
        <f t="shared" si="16"/>
        <v>5247.0666803609374</v>
      </c>
      <c r="E183" s="27">
        <f t="shared" si="17"/>
        <v>3613.7765040800464</v>
      </c>
      <c r="F183" s="26">
        <f t="shared" si="18"/>
        <v>1633.290176280891</v>
      </c>
      <c r="G183" s="26">
        <f t="shared" si="19"/>
        <v>256360.3292644546</v>
      </c>
      <c r="H183" s="26">
        <f t="shared" si="20"/>
        <v>1633.290176280891</v>
      </c>
    </row>
    <row r="184" spans="2:8" x14ac:dyDescent="0.4">
      <c r="B184" s="25">
        <v>174</v>
      </c>
      <c r="C184" s="26">
        <f t="shared" si="21"/>
        <v>256360.3292644546</v>
      </c>
      <c r="D184" s="26">
        <f t="shared" si="16"/>
        <v>5247.0666803609374</v>
      </c>
      <c r="E184" s="27">
        <f t="shared" si="17"/>
        <v>3619.7994649201801</v>
      </c>
      <c r="F184" s="26">
        <f t="shared" si="18"/>
        <v>1627.2672154407574</v>
      </c>
      <c r="G184" s="26">
        <f t="shared" si="19"/>
        <v>252740.52979953442</v>
      </c>
      <c r="H184" s="26">
        <f t="shared" si="20"/>
        <v>1627.2672154407574</v>
      </c>
    </row>
    <row r="185" spans="2:8" x14ac:dyDescent="0.4">
      <c r="B185" s="25">
        <v>175</v>
      </c>
      <c r="C185" s="26">
        <f t="shared" si="21"/>
        <v>252740.52979953442</v>
      </c>
      <c r="D185" s="26">
        <f t="shared" si="16"/>
        <v>5247.0666803609374</v>
      </c>
      <c r="E185" s="27">
        <f t="shared" si="17"/>
        <v>3625.8324640283799</v>
      </c>
      <c r="F185" s="26">
        <f t="shared" si="18"/>
        <v>1621.2342163325573</v>
      </c>
      <c r="G185" s="26">
        <f t="shared" si="19"/>
        <v>249114.69733550603</v>
      </c>
      <c r="H185" s="26">
        <f t="shared" si="20"/>
        <v>1621.2342163325573</v>
      </c>
    </row>
    <row r="186" spans="2:8" x14ac:dyDescent="0.4">
      <c r="B186" s="25">
        <v>176</v>
      </c>
      <c r="C186" s="26">
        <f t="shared" si="21"/>
        <v>249114.69733550603</v>
      </c>
      <c r="D186" s="26">
        <f t="shared" si="16"/>
        <v>5247.0666803609374</v>
      </c>
      <c r="E186" s="27">
        <f t="shared" si="17"/>
        <v>3631.8755181350944</v>
      </c>
      <c r="F186" s="26">
        <f t="shared" si="18"/>
        <v>1615.1911622258433</v>
      </c>
      <c r="G186" s="26">
        <f t="shared" si="19"/>
        <v>245482.82181737095</v>
      </c>
      <c r="H186" s="26">
        <f t="shared" si="20"/>
        <v>1615.1911622258433</v>
      </c>
    </row>
    <row r="187" spans="2:8" x14ac:dyDescent="0.4">
      <c r="B187" s="25">
        <v>177</v>
      </c>
      <c r="C187" s="26">
        <f t="shared" si="21"/>
        <v>245482.82181737095</v>
      </c>
      <c r="D187" s="26">
        <f t="shared" si="16"/>
        <v>5247.0666803609374</v>
      </c>
      <c r="E187" s="27">
        <f t="shared" si="17"/>
        <v>3637.9286439986527</v>
      </c>
      <c r="F187" s="26">
        <f t="shared" si="18"/>
        <v>1609.1380363622848</v>
      </c>
      <c r="G187" s="26">
        <f t="shared" si="19"/>
        <v>241844.89317337229</v>
      </c>
      <c r="H187" s="26">
        <f t="shared" si="20"/>
        <v>1609.1380363622848</v>
      </c>
    </row>
    <row r="188" spans="2:8" x14ac:dyDescent="0.4">
      <c r="B188" s="25">
        <v>178</v>
      </c>
      <c r="C188" s="26">
        <f t="shared" si="21"/>
        <v>241844.89317337229</v>
      </c>
      <c r="D188" s="26">
        <f t="shared" si="16"/>
        <v>5247.0666803609374</v>
      </c>
      <c r="E188" s="27">
        <f t="shared" si="17"/>
        <v>3643.9918584053171</v>
      </c>
      <c r="F188" s="26">
        <f t="shared" si="18"/>
        <v>1603.0748219556203</v>
      </c>
      <c r="G188" s="26">
        <f t="shared" si="19"/>
        <v>238200.90131496696</v>
      </c>
      <c r="H188" s="26">
        <f t="shared" si="20"/>
        <v>1603.0748219556203</v>
      </c>
    </row>
    <row r="189" spans="2:8" x14ac:dyDescent="0.4">
      <c r="B189" s="25">
        <v>179</v>
      </c>
      <c r="C189" s="26">
        <f t="shared" si="21"/>
        <v>238200.90131496696</v>
      </c>
      <c r="D189" s="26">
        <f t="shared" si="16"/>
        <v>5247.0666803609374</v>
      </c>
      <c r="E189" s="27">
        <f t="shared" si="17"/>
        <v>3650.0651781693259</v>
      </c>
      <c r="F189" s="26">
        <f t="shared" si="18"/>
        <v>1597.0015021916115</v>
      </c>
      <c r="G189" s="26">
        <f t="shared" si="19"/>
        <v>234550.83613679765</v>
      </c>
      <c r="H189" s="26">
        <f t="shared" si="20"/>
        <v>1597.0015021916115</v>
      </c>
    </row>
    <row r="190" spans="2:8" x14ac:dyDescent="0.4">
      <c r="B190" s="25">
        <v>180</v>
      </c>
      <c r="C190" s="26">
        <f t="shared" si="21"/>
        <v>234550.83613679765</v>
      </c>
      <c r="D190" s="26">
        <f t="shared" si="16"/>
        <v>5247.0666803609374</v>
      </c>
      <c r="E190" s="27">
        <f t="shared" si="17"/>
        <v>3656.1486201329417</v>
      </c>
      <c r="F190" s="26">
        <f t="shared" si="18"/>
        <v>1590.918060227996</v>
      </c>
      <c r="G190" s="26">
        <f t="shared" si="19"/>
        <v>230894.68751666471</v>
      </c>
      <c r="H190" s="26">
        <f t="shared" si="20"/>
        <v>1590.918060227996</v>
      </c>
    </row>
    <row r="191" spans="2:8" x14ac:dyDescent="0.4">
      <c r="B191" s="25">
        <v>181</v>
      </c>
      <c r="C191" s="26">
        <f t="shared" si="21"/>
        <v>230894.68751666471</v>
      </c>
      <c r="D191" s="26">
        <f t="shared" si="16"/>
        <v>5247.0666803609374</v>
      </c>
      <c r="E191" s="27">
        <f t="shared" si="17"/>
        <v>3662.2422011664967</v>
      </c>
      <c r="F191" s="26">
        <f t="shared" si="18"/>
        <v>1584.824479194441</v>
      </c>
      <c r="G191" s="26">
        <f t="shared" si="19"/>
        <v>227232.44531549822</v>
      </c>
      <c r="H191" s="26">
        <f t="shared" si="20"/>
        <v>1584.824479194441</v>
      </c>
    </row>
    <row r="192" spans="2:8" x14ac:dyDescent="0.4">
      <c r="B192" s="25">
        <v>182</v>
      </c>
      <c r="C192" s="26">
        <f t="shared" si="21"/>
        <v>227232.44531549822</v>
      </c>
      <c r="D192" s="26">
        <f t="shared" si="16"/>
        <v>5247.0666803609374</v>
      </c>
      <c r="E192" s="27">
        <f t="shared" si="17"/>
        <v>3668.3459381684406</v>
      </c>
      <c r="F192" s="26">
        <f t="shared" si="18"/>
        <v>1578.7207421924968</v>
      </c>
      <c r="G192" s="26">
        <f t="shared" si="19"/>
        <v>223564.09937732978</v>
      </c>
      <c r="H192" s="26">
        <f t="shared" si="20"/>
        <v>1578.7207421924968</v>
      </c>
    </row>
    <row r="193" spans="2:8" x14ac:dyDescent="0.4">
      <c r="B193" s="25">
        <v>183</v>
      </c>
      <c r="C193" s="26">
        <f t="shared" si="21"/>
        <v>223564.09937732978</v>
      </c>
      <c r="D193" s="26">
        <f t="shared" si="16"/>
        <v>5247.0666803609374</v>
      </c>
      <c r="E193" s="27">
        <f t="shared" si="17"/>
        <v>3674.4598480653881</v>
      </c>
      <c r="F193" s="26">
        <f t="shared" si="18"/>
        <v>1572.6068322955493</v>
      </c>
      <c r="G193" s="26">
        <f t="shared" si="19"/>
        <v>219889.63952926439</v>
      </c>
      <c r="H193" s="26">
        <f t="shared" si="20"/>
        <v>1572.6068322955493</v>
      </c>
    </row>
    <row r="194" spans="2:8" x14ac:dyDescent="0.4">
      <c r="B194" s="25">
        <v>184</v>
      </c>
      <c r="C194" s="26">
        <f t="shared" si="21"/>
        <v>219889.63952926439</v>
      </c>
      <c r="D194" s="26">
        <f t="shared" si="16"/>
        <v>5247.0666803609374</v>
      </c>
      <c r="E194" s="27">
        <f t="shared" si="17"/>
        <v>3680.5839478121634</v>
      </c>
      <c r="F194" s="26">
        <f t="shared" si="18"/>
        <v>1566.4827325487738</v>
      </c>
      <c r="G194" s="26">
        <f t="shared" si="19"/>
        <v>216209.05558145221</v>
      </c>
      <c r="H194" s="26">
        <f t="shared" si="20"/>
        <v>1566.4827325487738</v>
      </c>
    </row>
    <row r="195" spans="2:8" x14ac:dyDescent="0.4">
      <c r="B195" s="25">
        <v>185</v>
      </c>
      <c r="C195" s="26">
        <f t="shared" si="21"/>
        <v>216209.05558145221</v>
      </c>
      <c r="D195" s="26">
        <f t="shared" si="16"/>
        <v>5247.0666803609374</v>
      </c>
      <c r="E195" s="27">
        <f t="shared" si="17"/>
        <v>3686.7182543918507</v>
      </c>
      <c r="F195" s="26">
        <f t="shared" si="18"/>
        <v>1560.3484259690867</v>
      </c>
      <c r="G195" s="26">
        <f t="shared" si="19"/>
        <v>212522.33732706035</v>
      </c>
      <c r="H195" s="26">
        <f t="shared" si="20"/>
        <v>1560.3484259690867</v>
      </c>
    </row>
    <row r="196" spans="2:8" x14ac:dyDescent="0.4">
      <c r="B196" s="25">
        <v>186</v>
      </c>
      <c r="C196" s="26">
        <f t="shared" si="21"/>
        <v>212522.33732706035</v>
      </c>
      <c r="D196" s="26">
        <f t="shared" si="16"/>
        <v>5247.0666803609374</v>
      </c>
      <c r="E196" s="27">
        <f t="shared" si="17"/>
        <v>3692.8627848158367</v>
      </c>
      <c r="F196" s="26">
        <f t="shared" si="18"/>
        <v>1554.2038955451005</v>
      </c>
      <c r="G196" s="26">
        <f t="shared" si="19"/>
        <v>208829.47454224451</v>
      </c>
      <c r="H196" s="26">
        <f t="shared" si="20"/>
        <v>1554.2038955451005</v>
      </c>
    </row>
    <row r="197" spans="2:8" x14ac:dyDescent="0.4">
      <c r="B197" s="25">
        <v>187</v>
      </c>
      <c r="C197" s="26">
        <f t="shared" si="21"/>
        <v>208829.47454224451</v>
      </c>
      <c r="D197" s="26">
        <f t="shared" si="16"/>
        <v>5247.0666803609374</v>
      </c>
      <c r="E197" s="27">
        <f t="shared" si="17"/>
        <v>3699.0175561238634</v>
      </c>
      <c r="F197" s="26">
        <f t="shared" si="18"/>
        <v>1548.049124237074</v>
      </c>
      <c r="G197" s="26">
        <f t="shared" si="19"/>
        <v>205130.45698612064</v>
      </c>
      <c r="H197" s="26">
        <f t="shared" si="20"/>
        <v>1548.049124237074</v>
      </c>
    </row>
    <row r="198" spans="2:8" x14ac:dyDescent="0.4">
      <c r="B198" s="25">
        <v>188</v>
      </c>
      <c r="C198" s="26">
        <f t="shared" si="21"/>
        <v>205130.45698612064</v>
      </c>
      <c r="D198" s="26">
        <f t="shared" si="16"/>
        <v>5247.0666803609374</v>
      </c>
      <c r="E198" s="27">
        <f t="shared" si="17"/>
        <v>3705.1825853840701</v>
      </c>
      <c r="F198" s="26">
        <f t="shared" si="18"/>
        <v>1541.8840949768676</v>
      </c>
      <c r="G198" s="26">
        <f t="shared" si="19"/>
        <v>201425.27440073658</v>
      </c>
      <c r="H198" s="26">
        <f t="shared" si="20"/>
        <v>1541.8840949768676</v>
      </c>
    </row>
    <row r="199" spans="2:8" x14ac:dyDescent="0.4">
      <c r="B199" s="25">
        <v>189</v>
      </c>
      <c r="C199" s="26">
        <f t="shared" si="21"/>
        <v>201425.27440073658</v>
      </c>
      <c r="D199" s="26">
        <f t="shared" si="16"/>
        <v>5247.0666803609374</v>
      </c>
      <c r="E199" s="27">
        <f t="shared" si="17"/>
        <v>3711.357889693043</v>
      </c>
      <c r="F199" s="26">
        <f t="shared" si="18"/>
        <v>1535.7087906678942</v>
      </c>
      <c r="G199" s="26">
        <f t="shared" si="19"/>
        <v>197713.91651104353</v>
      </c>
      <c r="H199" s="26">
        <f t="shared" si="20"/>
        <v>1535.7087906678942</v>
      </c>
    </row>
    <row r="200" spans="2:8" x14ac:dyDescent="0.4">
      <c r="B200" s="25">
        <v>190</v>
      </c>
      <c r="C200" s="26">
        <f t="shared" si="21"/>
        <v>197713.91651104353</v>
      </c>
      <c r="D200" s="26">
        <f t="shared" si="16"/>
        <v>5247.0666803609374</v>
      </c>
      <c r="E200" s="27">
        <f t="shared" si="17"/>
        <v>3717.5434861758649</v>
      </c>
      <c r="F200" s="26">
        <f t="shared" si="18"/>
        <v>1529.5231941850725</v>
      </c>
      <c r="G200" s="26">
        <f t="shared" si="19"/>
        <v>193996.37302486767</v>
      </c>
      <c r="H200" s="26">
        <f t="shared" si="20"/>
        <v>1529.5231941850725</v>
      </c>
    </row>
    <row r="201" spans="2:8" x14ac:dyDescent="0.4">
      <c r="B201" s="25">
        <v>191</v>
      </c>
      <c r="C201" s="26">
        <f t="shared" si="21"/>
        <v>193996.37302486767</v>
      </c>
      <c r="D201" s="26">
        <f t="shared" si="16"/>
        <v>5247.0666803609374</v>
      </c>
      <c r="E201" s="27">
        <f t="shared" si="17"/>
        <v>3723.7393919861579</v>
      </c>
      <c r="F201" s="26">
        <f t="shared" si="18"/>
        <v>1523.3272883747793</v>
      </c>
      <c r="G201" s="26">
        <f t="shared" si="19"/>
        <v>190272.63363288151</v>
      </c>
      <c r="H201" s="26">
        <f t="shared" si="20"/>
        <v>1523.3272883747793</v>
      </c>
    </row>
    <row r="202" spans="2:8" x14ac:dyDescent="0.4">
      <c r="B202" s="25">
        <v>192</v>
      </c>
      <c r="C202" s="26">
        <f t="shared" si="21"/>
        <v>190272.63363288151</v>
      </c>
      <c r="D202" s="26">
        <f t="shared" si="16"/>
        <v>5247.0666803609374</v>
      </c>
      <c r="E202" s="27">
        <f t="shared" si="17"/>
        <v>3729.945624306135</v>
      </c>
      <c r="F202" s="26">
        <f t="shared" si="18"/>
        <v>1517.1210560548025</v>
      </c>
      <c r="G202" s="26">
        <f t="shared" si="19"/>
        <v>186542.68800857538</v>
      </c>
      <c r="H202" s="26">
        <f t="shared" si="20"/>
        <v>1517.1210560548025</v>
      </c>
    </row>
    <row r="203" spans="2:8" x14ac:dyDescent="0.4">
      <c r="B203" s="25">
        <v>193</v>
      </c>
      <c r="C203" s="26">
        <f t="shared" si="21"/>
        <v>186542.68800857538</v>
      </c>
      <c r="D203" s="26">
        <f t="shared" si="16"/>
        <v>5247.0666803609374</v>
      </c>
      <c r="E203" s="27">
        <f t="shared" si="17"/>
        <v>3736.1622003466455</v>
      </c>
      <c r="F203" s="26">
        <f t="shared" si="18"/>
        <v>1510.9044800142922</v>
      </c>
      <c r="G203" s="26">
        <f t="shared" si="19"/>
        <v>182806.52580822873</v>
      </c>
      <c r="H203" s="26">
        <f t="shared" si="20"/>
        <v>1510.9044800142922</v>
      </c>
    </row>
    <row r="204" spans="2:8" x14ac:dyDescent="0.4">
      <c r="B204" s="25">
        <v>194</v>
      </c>
      <c r="C204" s="26">
        <f t="shared" si="21"/>
        <v>182806.52580822873</v>
      </c>
      <c r="D204" s="26">
        <f t="shared" ref="D204:D267" si="22">-PMT(($D$3/12),($D$5*12),$D$4)++$C$11*0.0015</f>
        <v>5247.0666803609374</v>
      </c>
      <c r="E204" s="27">
        <f t="shared" ref="E204:E267" si="23">D204-F204</f>
        <v>3742.3891373472229</v>
      </c>
      <c r="F204" s="26">
        <f t="shared" ref="F204:F267" si="24">-IPMT($D$3/12,B204,$D$5*12,$D$4)++$C$11*0.0015</f>
        <v>1504.6775430137145</v>
      </c>
      <c r="G204" s="26">
        <f t="shared" ref="G204:G267" si="25">+C204-E204</f>
        <v>179064.1366708815</v>
      </c>
      <c r="H204" s="26">
        <f t="shared" ref="H204:H267" si="26">+F204</f>
        <v>1504.6775430137145</v>
      </c>
    </row>
    <row r="205" spans="2:8" x14ac:dyDescent="0.4">
      <c r="B205" s="25">
        <v>195</v>
      </c>
      <c r="C205" s="26">
        <f t="shared" ref="C205:C268" si="27">+C204-E204</f>
        <v>179064.1366708815</v>
      </c>
      <c r="D205" s="26">
        <f t="shared" si="22"/>
        <v>5247.0666803609374</v>
      </c>
      <c r="E205" s="27">
        <f t="shared" si="23"/>
        <v>3748.6264525761353</v>
      </c>
      <c r="F205" s="26">
        <f t="shared" si="24"/>
        <v>1498.4402277848023</v>
      </c>
      <c r="G205" s="26">
        <f t="shared" si="25"/>
        <v>175315.51021830537</v>
      </c>
      <c r="H205" s="26">
        <f t="shared" si="26"/>
        <v>1498.4402277848023</v>
      </c>
    </row>
    <row r="206" spans="2:8" x14ac:dyDescent="0.4">
      <c r="B206" s="25">
        <v>196</v>
      </c>
      <c r="C206" s="26">
        <f t="shared" si="27"/>
        <v>175315.51021830537</v>
      </c>
      <c r="D206" s="26">
        <f t="shared" si="22"/>
        <v>5247.0666803609374</v>
      </c>
      <c r="E206" s="27">
        <f t="shared" si="23"/>
        <v>3754.8741633304289</v>
      </c>
      <c r="F206" s="26">
        <f t="shared" si="24"/>
        <v>1492.1925170305087</v>
      </c>
      <c r="G206" s="26">
        <f t="shared" si="25"/>
        <v>171560.63605497495</v>
      </c>
      <c r="H206" s="26">
        <f t="shared" si="26"/>
        <v>1492.1925170305087</v>
      </c>
    </row>
    <row r="207" spans="2:8" x14ac:dyDescent="0.4">
      <c r="B207" s="25">
        <v>197</v>
      </c>
      <c r="C207" s="26">
        <f t="shared" si="27"/>
        <v>171560.63605497495</v>
      </c>
      <c r="D207" s="26">
        <f t="shared" si="22"/>
        <v>5247.0666803609374</v>
      </c>
      <c r="E207" s="27">
        <f t="shared" si="23"/>
        <v>3761.1322869359792</v>
      </c>
      <c r="F207" s="26">
        <f t="shared" si="24"/>
        <v>1485.934393424958</v>
      </c>
      <c r="G207" s="26">
        <f t="shared" si="25"/>
        <v>167799.50376803897</v>
      </c>
      <c r="H207" s="26">
        <f t="shared" si="26"/>
        <v>1485.934393424958</v>
      </c>
    </row>
    <row r="208" spans="2:8" x14ac:dyDescent="0.4">
      <c r="B208" s="25">
        <v>198</v>
      </c>
      <c r="C208" s="26">
        <f t="shared" si="27"/>
        <v>167799.50376803897</v>
      </c>
      <c r="D208" s="26">
        <f t="shared" si="22"/>
        <v>5247.0666803609374</v>
      </c>
      <c r="E208" s="27">
        <f t="shared" si="23"/>
        <v>3767.4008407475394</v>
      </c>
      <c r="F208" s="26">
        <f t="shared" si="24"/>
        <v>1479.665839613398</v>
      </c>
      <c r="G208" s="26">
        <f t="shared" si="25"/>
        <v>164032.10292729142</v>
      </c>
      <c r="H208" s="26">
        <f t="shared" si="26"/>
        <v>1479.665839613398</v>
      </c>
    </row>
    <row r="209" spans="2:8" x14ac:dyDescent="0.4">
      <c r="B209" s="25">
        <v>199</v>
      </c>
      <c r="C209" s="26">
        <f t="shared" si="27"/>
        <v>164032.10292729142</v>
      </c>
      <c r="D209" s="26">
        <f t="shared" si="22"/>
        <v>5247.0666803609374</v>
      </c>
      <c r="E209" s="27">
        <f t="shared" si="23"/>
        <v>3773.6798421487852</v>
      </c>
      <c r="F209" s="26">
        <f t="shared" si="24"/>
        <v>1473.3868382121523</v>
      </c>
      <c r="G209" s="26">
        <f t="shared" si="25"/>
        <v>160258.42308514263</v>
      </c>
      <c r="H209" s="26">
        <f t="shared" si="26"/>
        <v>1473.3868382121523</v>
      </c>
    </row>
    <row r="210" spans="2:8" x14ac:dyDescent="0.4">
      <c r="B210" s="25">
        <v>200</v>
      </c>
      <c r="C210" s="26">
        <f t="shared" si="27"/>
        <v>160258.42308514263</v>
      </c>
      <c r="D210" s="26">
        <f t="shared" si="22"/>
        <v>5247.0666803609374</v>
      </c>
      <c r="E210" s="27">
        <f t="shared" si="23"/>
        <v>3779.9693085523668</v>
      </c>
      <c r="F210" s="26">
        <f t="shared" si="24"/>
        <v>1467.0973718085709</v>
      </c>
      <c r="G210" s="26">
        <f t="shared" si="25"/>
        <v>156478.45377659026</v>
      </c>
      <c r="H210" s="26">
        <f t="shared" si="26"/>
        <v>1467.0973718085709</v>
      </c>
    </row>
    <row r="211" spans="2:8" x14ac:dyDescent="0.4">
      <c r="B211" s="25">
        <v>201</v>
      </c>
      <c r="C211" s="26">
        <f t="shared" si="27"/>
        <v>156478.45377659026</v>
      </c>
      <c r="D211" s="26">
        <f t="shared" si="22"/>
        <v>5247.0666803609374</v>
      </c>
      <c r="E211" s="27">
        <f t="shared" si="23"/>
        <v>3786.2692573999539</v>
      </c>
      <c r="F211" s="26">
        <f t="shared" si="24"/>
        <v>1460.7974229609836</v>
      </c>
      <c r="G211" s="26">
        <f t="shared" si="25"/>
        <v>152692.18451919031</v>
      </c>
      <c r="H211" s="26">
        <f t="shared" si="26"/>
        <v>1460.7974229609836</v>
      </c>
    </row>
    <row r="212" spans="2:8" x14ac:dyDescent="0.4">
      <c r="B212" s="25">
        <v>202</v>
      </c>
      <c r="C212" s="26">
        <f t="shared" si="27"/>
        <v>152692.18451919031</v>
      </c>
      <c r="D212" s="26">
        <f t="shared" si="22"/>
        <v>5247.0666803609374</v>
      </c>
      <c r="E212" s="27">
        <f t="shared" si="23"/>
        <v>3792.579706162287</v>
      </c>
      <c r="F212" s="26">
        <f t="shared" si="24"/>
        <v>1454.4869741986504</v>
      </c>
      <c r="G212" s="26">
        <f t="shared" si="25"/>
        <v>148899.60481302801</v>
      </c>
      <c r="H212" s="26">
        <f t="shared" si="26"/>
        <v>1454.4869741986504</v>
      </c>
    </row>
    <row r="213" spans="2:8" x14ac:dyDescent="0.4">
      <c r="B213" s="25">
        <v>203</v>
      </c>
      <c r="C213" s="26">
        <f t="shared" si="27"/>
        <v>148899.60481302801</v>
      </c>
      <c r="D213" s="26">
        <f t="shared" si="22"/>
        <v>5247.0666803609374</v>
      </c>
      <c r="E213" s="27">
        <f t="shared" si="23"/>
        <v>3798.900672339224</v>
      </c>
      <c r="F213" s="26">
        <f t="shared" si="24"/>
        <v>1448.1660080217132</v>
      </c>
      <c r="G213" s="26">
        <f t="shared" si="25"/>
        <v>145100.70414068879</v>
      </c>
      <c r="H213" s="26">
        <f t="shared" si="26"/>
        <v>1448.1660080217132</v>
      </c>
    </row>
    <row r="214" spans="2:8" x14ac:dyDescent="0.4">
      <c r="B214" s="25">
        <v>204</v>
      </c>
      <c r="C214" s="26">
        <f t="shared" si="27"/>
        <v>145100.70414068879</v>
      </c>
      <c r="D214" s="26">
        <f t="shared" si="22"/>
        <v>5247.0666803609374</v>
      </c>
      <c r="E214" s="27">
        <f t="shared" si="23"/>
        <v>3805.2321734597895</v>
      </c>
      <c r="F214" s="26">
        <f t="shared" si="24"/>
        <v>1441.834506901148</v>
      </c>
      <c r="G214" s="26">
        <f t="shared" si="25"/>
        <v>141295.47196722901</v>
      </c>
      <c r="H214" s="26">
        <f t="shared" si="26"/>
        <v>1441.834506901148</v>
      </c>
    </row>
    <row r="215" spans="2:8" x14ac:dyDescent="0.4">
      <c r="B215" s="25">
        <v>205</v>
      </c>
      <c r="C215" s="26">
        <f t="shared" si="27"/>
        <v>141295.47196722901</v>
      </c>
      <c r="D215" s="26">
        <f t="shared" si="22"/>
        <v>5247.0666803609374</v>
      </c>
      <c r="E215" s="27">
        <f t="shared" si="23"/>
        <v>3811.5742270822225</v>
      </c>
      <c r="F215" s="26">
        <f t="shared" si="24"/>
        <v>1435.4924532787149</v>
      </c>
      <c r="G215" s="26">
        <f t="shared" si="25"/>
        <v>137483.89774014679</v>
      </c>
      <c r="H215" s="26">
        <f t="shared" si="26"/>
        <v>1435.4924532787149</v>
      </c>
    </row>
    <row r="216" spans="2:8" x14ac:dyDescent="0.4">
      <c r="B216" s="25">
        <v>206</v>
      </c>
      <c r="C216" s="26">
        <f t="shared" si="27"/>
        <v>137483.89774014679</v>
      </c>
      <c r="D216" s="26">
        <f t="shared" si="22"/>
        <v>5247.0666803609374</v>
      </c>
      <c r="E216" s="27">
        <f t="shared" si="23"/>
        <v>3817.926850794026</v>
      </c>
      <c r="F216" s="26">
        <f t="shared" si="24"/>
        <v>1429.1398295669112</v>
      </c>
      <c r="G216" s="26">
        <f t="shared" si="25"/>
        <v>133665.97088935276</v>
      </c>
      <c r="H216" s="26">
        <f t="shared" si="26"/>
        <v>1429.1398295669112</v>
      </c>
    </row>
    <row r="217" spans="2:8" x14ac:dyDescent="0.4">
      <c r="B217" s="25">
        <v>207</v>
      </c>
      <c r="C217" s="26">
        <f t="shared" si="27"/>
        <v>133665.97088935276</v>
      </c>
      <c r="D217" s="26">
        <f t="shared" si="22"/>
        <v>5247.0666803609374</v>
      </c>
      <c r="E217" s="27">
        <f t="shared" si="23"/>
        <v>3824.290062212016</v>
      </c>
      <c r="F217" s="26">
        <f t="shared" si="24"/>
        <v>1422.7766181489212</v>
      </c>
      <c r="G217" s="26">
        <f t="shared" si="25"/>
        <v>129841.68082714074</v>
      </c>
      <c r="H217" s="26">
        <f t="shared" si="26"/>
        <v>1422.7766181489212</v>
      </c>
    </row>
    <row r="218" spans="2:8" x14ac:dyDescent="0.4">
      <c r="B218" s="25">
        <v>208</v>
      </c>
      <c r="C218" s="26">
        <f t="shared" si="27"/>
        <v>129841.68082714074</v>
      </c>
      <c r="D218" s="26">
        <f t="shared" si="22"/>
        <v>5247.0666803609374</v>
      </c>
      <c r="E218" s="27">
        <f t="shared" si="23"/>
        <v>3830.6638789823696</v>
      </c>
      <c r="F218" s="26">
        <f t="shared" si="24"/>
        <v>1416.4028013785678</v>
      </c>
      <c r="G218" s="26">
        <f t="shared" si="25"/>
        <v>126011.01694815837</v>
      </c>
      <c r="H218" s="26">
        <f t="shared" si="26"/>
        <v>1416.4028013785678</v>
      </c>
    </row>
    <row r="219" spans="2:8" x14ac:dyDescent="0.4">
      <c r="B219" s="25">
        <v>209</v>
      </c>
      <c r="C219" s="26">
        <f t="shared" si="27"/>
        <v>126011.01694815837</v>
      </c>
      <c r="D219" s="26">
        <f t="shared" si="22"/>
        <v>5247.0666803609374</v>
      </c>
      <c r="E219" s="27">
        <f t="shared" si="23"/>
        <v>3837.0483187806735</v>
      </c>
      <c r="F219" s="26">
        <f t="shared" si="24"/>
        <v>1410.0183615802639</v>
      </c>
      <c r="G219" s="26">
        <f t="shared" si="25"/>
        <v>122173.9686293777</v>
      </c>
      <c r="H219" s="26">
        <f t="shared" si="26"/>
        <v>1410.0183615802639</v>
      </c>
    </row>
    <row r="220" spans="2:8" x14ac:dyDescent="0.4">
      <c r="B220" s="25">
        <v>210</v>
      </c>
      <c r="C220" s="26">
        <f t="shared" si="27"/>
        <v>122173.9686293777</v>
      </c>
      <c r="D220" s="26">
        <f t="shared" si="22"/>
        <v>5247.0666803609374</v>
      </c>
      <c r="E220" s="27">
        <f t="shared" si="23"/>
        <v>3843.4433993119746</v>
      </c>
      <c r="F220" s="26">
        <f t="shared" si="24"/>
        <v>1403.6232810489628</v>
      </c>
      <c r="G220" s="26">
        <f t="shared" si="25"/>
        <v>118330.52523006573</v>
      </c>
      <c r="H220" s="26">
        <f t="shared" si="26"/>
        <v>1403.6232810489628</v>
      </c>
    </row>
    <row r="221" spans="2:8" x14ac:dyDescent="0.4">
      <c r="B221" s="25">
        <v>211</v>
      </c>
      <c r="C221" s="26">
        <f t="shared" si="27"/>
        <v>118330.52523006573</v>
      </c>
      <c r="D221" s="26">
        <f t="shared" si="22"/>
        <v>5247.0666803609374</v>
      </c>
      <c r="E221" s="27">
        <f t="shared" si="23"/>
        <v>3849.849138310828</v>
      </c>
      <c r="F221" s="26">
        <f t="shared" si="24"/>
        <v>1397.2175420501094</v>
      </c>
      <c r="G221" s="26">
        <f t="shared" si="25"/>
        <v>114480.6760917549</v>
      </c>
      <c r="H221" s="26">
        <f t="shared" si="26"/>
        <v>1397.2175420501094</v>
      </c>
    </row>
    <row r="222" spans="2:8" x14ac:dyDescent="0.4">
      <c r="B222" s="25">
        <v>212</v>
      </c>
      <c r="C222" s="26">
        <f t="shared" si="27"/>
        <v>114480.6760917549</v>
      </c>
      <c r="D222" s="26">
        <f t="shared" si="22"/>
        <v>5247.0666803609374</v>
      </c>
      <c r="E222" s="27">
        <f t="shared" si="23"/>
        <v>3856.265553541346</v>
      </c>
      <c r="F222" s="26">
        <f t="shared" si="24"/>
        <v>1390.8011268195914</v>
      </c>
      <c r="G222" s="26">
        <f t="shared" si="25"/>
        <v>110624.41053821355</v>
      </c>
      <c r="H222" s="26">
        <f t="shared" si="26"/>
        <v>1390.8011268195914</v>
      </c>
    </row>
    <row r="223" spans="2:8" x14ac:dyDescent="0.4">
      <c r="B223" s="25">
        <v>213</v>
      </c>
      <c r="C223" s="26">
        <f t="shared" si="27"/>
        <v>110624.41053821355</v>
      </c>
      <c r="D223" s="26">
        <f t="shared" si="22"/>
        <v>5247.0666803609374</v>
      </c>
      <c r="E223" s="27">
        <f t="shared" si="23"/>
        <v>3862.692662797248</v>
      </c>
      <c r="F223" s="26">
        <f t="shared" si="24"/>
        <v>1384.3740175636892</v>
      </c>
      <c r="G223" s="26">
        <f t="shared" si="25"/>
        <v>106761.7178754163</v>
      </c>
      <c r="H223" s="26">
        <f t="shared" si="26"/>
        <v>1384.3740175636892</v>
      </c>
    </row>
    <row r="224" spans="2:8" x14ac:dyDescent="0.4">
      <c r="B224" s="25">
        <v>214</v>
      </c>
      <c r="C224" s="26">
        <f t="shared" si="27"/>
        <v>106761.7178754163</v>
      </c>
      <c r="D224" s="26">
        <f t="shared" si="22"/>
        <v>5247.0666803609374</v>
      </c>
      <c r="E224" s="27">
        <f t="shared" si="23"/>
        <v>3869.1304839019103</v>
      </c>
      <c r="F224" s="26">
        <f t="shared" si="24"/>
        <v>1377.9361964590271</v>
      </c>
      <c r="G224" s="26">
        <f t="shared" si="25"/>
        <v>102892.58739151439</v>
      </c>
      <c r="H224" s="26">
        <f t="shared" si="26"/>
        <v>1377.9361964590271</v>
      </c>
    </row>
    <row r="225" spans="2:8" x14ac:dyDescent="0.4">
      <c r="B225" s="25">
        <v>215</v>
      </c>
      <c r="C225" s="26">
        <f t="shared" si="27"/>
        <v>102892.58739151439</v>
      </c>
      <c r="D225" s="26">
        <f t="shared" si="22"/>
        <v>5247.0666803609374</v>
      </c>
      <c r="E225" s="27">
        <f t="shared" si="23"/>
        <v>3875.5790347084135</v>
      </c>
      <c r="F225" s="26">
        <f t="shared" si="24"/>
        <v>1371.487645652524</v>
      </c>
      <c r="G225" s="26">
        <f t="shared" si="25"/>
        <v>99017.008356805978</v>
      </c>
      <c r="H225" s="26">
        <f t="shared" si="26"/>
        <v>1371.487645652524</v>
      </c>
    </row>
    <row r="226" spans="2:8" x14ac:dyDescent="0.4">
      <c r="B226" s="25">
        <v>216</v>
      </c>
      <c r="C226" s="26">
        <f t="shared" si="27"/>
        <v>99017.008356805978</v>
      </c>
      <c r="D226" s="26">
        <f t="shared" si="22"/>
        <v>5247.0666803609374</v>
      </c>
      <c r="E226" s="27">
        <f t="shared" si="23"/>
        <v>3882.0383330995942</v>
      </c>
      <c r="F226" s="26">
        <f t="shared" si="24"/>
        <v>1365.0283472613432</v>
      </c>
      <c r="G226" s="26">
        <f t="shared" si="25"/>
        <v>95134.970023706381</v>
      </c>
      <c r="H226" s="26">
        <f t="shared" si="26"/>
        <v>1365.0283472613432</v>
      </c>
    </row>
    <row r="227" spans="2:8" x14ac:dyDescent="0.4">
      <c r="B227" s="25">
        <v>217</v>
      </c>
      <c r="C227" s="26">
        <f t="shared" si="27"/>
        <v>95134.970023706381</v>
      </c>
      <c r="D227" s="26">
        <f t="shared" si="22"/>
        <v>5247.0666803609374</v>
      </c>
      <c r="E227" s="27">
        <f t="shared" si="23"/>
        <v>3888.5083969880934</v>
      </c>
      <c r="F227" s="26">
        <f t="shared" si="24"/>
        <v>1358.5582833728438</v>
      </c>
      <c r="G227" s="26">
        <f t="shared" si="25"/>
        <v>91246.461626718286</v>
      </c>
      <c r="H227" s="26">
        <f t="shared" si="26"/>
        <v>1358.5582833728438</v>
      </c>
    </row>
    <row r="228" spans="2:8" x14ac:dyDescent="0.4">
      <c r="B228" s="25">
        <v>218</v>
      </c>
      <c r="C228" s="26">
        <f t="shared" si="27"/>
        <v>91246.461626718286</v>
      </c>
      <c r="D228" s="26">
        <f t="shared" si="22"/>
        <v>5247.0666803609374</v>
      </c>
      <c r="E228" s="27">
        <f t="shared" si="23"/>
        <v>3894.9892443164072</v>
      </c>
      <c r="F228" s="26">
        <f t="shared" si="24"/>
        <v>1352.0774360445303</v>
      </c>
      <c r="G228" s="26">
        <f t="shared" si="25"/>
        <v>87351.472382401873</v>
      </c>
      <c r="H228" s="26">
        <f t="shared" si="26"/>
        <v>1352.0774360445303</v>
      </c>
    </row>
    <row r="229" spans="2:8" x14ac:dyDescent="0.4">
      <c r="B229" s="25">
        <v>219</v>
      </c>
      <c r="C229" s="26">
        <f t="shared" si="27"/>
        <v>87351.472382401873</v>
      </c>
      <c r="D229" s="26">
        <f t="shared" si="22"/>
        <v>5247.0666803609374</v>
      </c>
      <c r="E229" s="27">
        <f t="shared" si="23"/>
        <v>3901.4808930569343</v>
      </c>
      <c r="F229" s="26">
        <f t="shared" si="24"/>
        <v>1345.5857873040029</v>
      </c>
      <c r="G229" s="26">
        <f t="shared" si="25"/>
        <v>83449.991489344946</v>
      </c>
      <c r="H229" s="26">
        <f t="shared" si="26"/>
        <v>1345.5857873040029</v>
      </c>
    </row>
    <row r="230" spans="2:8" x14ac:dyDescent="0.4">
      <c r="B230" s="25">
        <v>220</v>
      </c>
      <c r="C230" s="26">
        <f t="shared" si="27"/>
        <v>83449.991489344946</v>
      </c>
      <c r="D230" s="26">
        <f t="shared" si="22"/>
        <v>5247.0666803609374</v>
      </c>
      <c r="E230" s="27">
        <f t="shared" si="23"/>
        <v>3907.9833612120292</v>
      </c>
      <c r="F230" s="26">
        <f t="shared" si="24"/>
        <v>1339.0833191489082</v>
      </c>
      <c r="G230" s="26">
        <f t="shared" si="25"/>
        <v>79542.008128132919</v>
      </c>
      <c r="H230" s="26">
        <f t="shared" si="26"/>
        <v>1339.0833191489082</v>
      </c>
    </row>
    <row r="231" spans="2:8" x14ac:dyDescent="0.4">
      <c r="B231" s="25">
        <v>221</v>
      </c>
      <c r="C231" s="26">
        <f t="shared" si="27"/>
        <v>79542.008128132919</v>
      </c>
      <c r="D231" s="26">
        <f t="shared" si="22"/>
        <v>5247.0666803609374</v>
      </c>
      <c r="E231" s="27">
        <f t="shared" si="23"/>
        <v>3914.4966668140496</v>
      </c>
      <c r="F231" s="26">
        <f t="shared" si="24"/>
        <v>1332.570013546888</v>
      </c>
      <c r="G231" s="26">
        <f t="shared" si="25"/>
        <v>75627.511461318863</v>
      </c>
      <c r="H231" s="26">
        <f t="shared" si="26"/>
        <v>1332.570013546888</v>
      </c>
    </row>
    <row r="232" spans="2:8" x14ac:dyDescent="0.4">
      <c r="B232" s="25">
        <v>222</v>
      </c>
      <c r="C232" s="26">
        <f t="shared" si="27"/>
        <v>75627.511461318863</v>
      </c>
      <c r="D232" s="26">
        <f t="shared" si="22"/>
        <v>5247.0666803609374</v>
      </c>
      <c r="E232" s="27">
        <f t="shared" si="23"/>
        <v>3921.0208279254061</v>
      </c>
      <c r="F232" s="26">
        <f t="shared" si="24"/>
        <v>1326.0458524355313</v>
      </c>
      <c r="G232" s="26">
        <f t="shared" si="25"/>
        <v>71706.490633393463</v>
      </c>
      <c r="H232" s="26">
        <f t="shared" si="26"/>
        <v>1326.0458524355313</v>
      </c>
    </row>
    <row r="233" spans="2:8" x14ac:dyDescent="0.4">
      <c r="B233" s="25">
        <v>223</v>
      </c>
      <c r="C233" s="26">
        <f t="shared" si="27"/>
        <v>71706.490633393463</v>
      </c>
      <c r="D233" s="26">
        <f t="shared" si="22"/>
        <v>5247.0666803609374</v>
      </c>
      <c r="E233" s="27">
        <f t="shared" si="23"/>
        <v>3927.5558626386151</v>
      </c>
      <c r="F233" s="26">
        <f t="shared" si="24"/>
        <v>1319.5108177223224</v>
      </c>
      <c r="G233" s="26">
        <f t="shared" si="25"/>
        <v>67778.934770754844</v>
      </c>
      <c r="H233" s="26">
        <f t="shared" si="26"/>
        <v>1319.5108177223224</v>
      </c>
    </row>
    <row r="234" spans="2:8" x14ac:dyDescent="0.4">
      <c r="B234" s="25">
        <v>224</v>
      </c>
      <c r="C234" s="26">
        <f t="shared" si="27"/>
        <v>67778.934770754844</v>
      </c>
      <c r="D234" s="26">
        <f t="shared" si="22"/>
        <v>5247.0666803609374</v>
      </c>
      <c r="E234" s="27">
        <f t="shared" si="23"/>
        <v>3934.101789076346</v>
      </c>
      <c r="F234" s="26">
        <f t="shared" si="24"/>
        <v>1312.9648912845912</v>
      </c>
      <c r="G234" s="26">
        <f t="shared" si="25"/>
        <v>63844.832981678497</v>
      </c>
      <c r="H234" s="26">
        <f t="shared" si="26"/>
        <v>1312.9648912845912</v>
      </c>
    </row>
    <row r="235" spans="2:8" x14ac:dyDescent="0.4">
      <c r="B235" s="25">
        <v>225</v>
      </c>
      <c r="C235" s="26">
        <f t="shared" si="27"/>
        <v>63844.832981678497</v>
      </c>
      <c r="D235" s="26">
        <f t="shared" si="22"/>
        <v>5247.0666803609374</v>
      </c>
      <c r="E235" s="27">
        <f t="shared" si="23"/>
        <v>3940.6586253914734</v>
      </c>
      <c r="F235" s="26">
        <f t="shared" si="24"/>
        <v>1306.408054969464</v>
      </c>
      <c r="G235" s="26">
        <f t="shared" si="25"/>
        <v>59904.174356287025</v>
      </c>
      <c r="H235" s="26">
        <f t="shared" si="26"/>
        <v>1306.408054969464</v>
      </c>
    </row>
    <row r="236" spans="2:8" x14ac:dyDescent="0.4">
      <c r="B236" s="25">
        <v>226</v>
      </c>
      <c r="C236" s="26">
        <f t="shared" si="27"/>
        <v>59904.174356287025</v>
      </c>
      <c r="D236" s="26">
        <f t="shared" si="22"/>
        <v>5247.0666803609374</v>
      </c>
      <c r="E236" s="27">
        <f t="shared" si="23"/>
        <v>3947.226389767126</v>
      </c>
      <c r="F236" s="26">
        <f t="shared" si="24"/>
        <v>1299.8402905938115</v>
      </c>
      <c r="G236" s="26">
        <f t="shared" si="25"/>
        <v>55956.947966519896</v>
      </c>
      <c r="H236" s="26">
        <f t="shared" si="26"/>
        <v>1299.8402905938115</v>
      </c>
    </row>
    <row r="237" spans="2:8" x14ac:dyDescent="0.4">
      <c r="B237" s="25">
        <v>227</v>
      </c>
      <c r="C237" s="26">
        <f t="shared" si="27"/>
        <v>55956.947966519896</v>
      </c>
      <c r="D237" s="26">
        <f t="shared" si="22"/>
        <v>5247.0666803609374</v>
      </c>
      <c r="E237" s="27">
        <f t="shared" si="23"/>
        <v>3953.8051004167378</v>
      </c>
      <c r="F237" s="26">
        <f t="shared" si="24"/>
        <v>1293.2615799441996</v>
      </c>
      <c r="G237" s="26">
        <f t="shared" si="25"/>
        <v>52003.14286610316</v>
      </c>
      <c r="H237" s="26">
        <f t="shared" si="26"/>
        <v>1293.2615799441996</v>
      </c>
    </row>
    <row r="238" spans="2:8" x14ac:dyDescent="0.4">
      <c r="B238" s="25">
        <v>228</v>
      </c>
      <c r="C238" s="26">
        <f t="shared" si="27"/>
        <v>52003.14286610316</v>
      </c>
      <c r="D238" s="26">
        <f t="shared" si="22"/>
        <v>5247.0666803609374</v>
      </c>
      <c r="E238" s="27">
        <f t="shared" si="23"/>
        <v>3960.3947755840991</v>
      </c>
      <c r="F238" s="26">
        <f t="shared" si="24"/>
        <v>1286.6719047768383</v>
      </c>
      <c r="G238" s="26">
        <f t="shared" si="25"/>
        <v>48042.74809051906</v>
      </c>
      <c r="H238" s="26">
        <f t="shared" si="26"/>
        <v>1286.6719047768383</v>
      </c>
    </row>
    <row r="239" spans="2:8" x14ac:dyDescent="0.4">
      <c r="B239" s="25">
        <v>229</v>
      </c>
      <c r="C239" s="26">
        <f t="shared" si="27"/>
        <v>48042.74809051906</v>
      </c>
      <c r="D239" s="26">
        <f t="shared" si="22"/>
        <v>5247.0666803609374</v>
      </c>
      <c r="E239" s="27">
        <f t="shared" si="23"/>
        <v>3966.9954335434059</v>
      </c>
      <c r="F239" s="26">
        <f t="shared" si="24"/>
        <v>1280.0712468175316</v>
      </c>
      <c r="G239" s="26">
        <f t="shared" si="25"/>
        <v>44075.752656975652</v>
      </c>
      <c r="H239" s="26">
        <f t="shared" si="26"/>
        <v>1280.0712468175316</v>
      </c>
    </row>
    <row r="240" spans="2:8" x14ac:dyDescent="0.4">
      <c r="B240" s="25">
        <v>230</v>
      </c>
      <c r="C240" s="26">
        <f t="shared" si="27"/>
        <v>44075.752656975652</v>
      </c>
      <c r="D240" s="26">
        <f t="shared" si="22"/>
        <v>5247.0666803609374</v>
      </c>
      <c r="E240" s="27">
        <f t="shared" si="23"/>
        <v>3973.6070925993117</v>
      </c>
      <c r="F240" s="26">
        <f t="shared" si="24"/>
        <v>1273.4595877616259</v>
      </c>
      <c r="G240" s="26">
        <f t="shared" si="25"/>
        <v>40102.14556437634</v>
      </c>
      <c r="H240" s="26">
        <f t="shared" si="26"/>
        <v>1273.4595877616259</v>
      </c>
    </row>
    <row r="241" spans="2:8" x14ac:dyDescent="0.4">
      <c r="B241" s="25">
        <v>231</v>
      </c>
      <c r="C241" s="26">
        <f t="shared" si="27"/>
        <v>40102.14556437634</v>
      </c>
      <c r="D241" s="26">
        <f t="shared" si="22"/>
        <v>5247.0666803609374</v>
      </c>
      <c r="E241" s="27">
        <f t="shared" si="23"/>
        <v>3980.2297710869771</v>
      </c>
      <c r="F241" s="26">
        <f t="shared" si="24"/>
        <v>1266.8369092739604</v>
      </c>
      <c r="G241" s="26">
        <f t="shared" si="25"/>
        <v>36121.915793289365</v>
      </c>
      <c r="H241" s="26">
        <f t="shared" si="26"/>
        <v>1266.8369092739604</v>
      </c>
    </row>
    <row r="242" spans="2:8" x14ac:dyDescent="0.4">
      <c r="B242" s="25">
        <v>232</v>
      </c>
      <c r="C242" s="26">
        <f t="shared" si="27"/>
        <v>36121.915793289365</v>
      </c>
      <c r="D242" s="26">
        <f t="shared" si="22"/>
        <v>5247.0666803609374</v>
      </c>
      <c r="E242" s="27">
        <f t="shared" si="23"/>
        <v>3986.8634873721221</v>
      </c>
      <c r="F242" s="26">
        <f t="shared" si="24"/>
        <v>1260.2031929888155</v>
      </c>
      <c r="G242" s="26">
        <f t="shared" si="25"/>
        <v>32135.052305917241</v>
      </c>
      <c r="H242" s="26">
        <f t="shared" si="26"/>
        <v>1260.2031929888155</v>
      </c>
    </row>
    <row r="243" spans="2:8" x14ac:dyDescent="0.4">
      <c r="B243" s="25">
        <v>233</v>
      </c>
      <c r="C243" s="26">
        <f t="shared" si="27"/>
        <v>32135.052305917241</v>
      </c>
      <c r="D243" s="26">
        <f t="shared" si="22"/>
        <v>5247.0666803609374</v>
      </c>
      <c r="E243" s="27">
        <f t="shared" si="23"/>
        <v>3993.5082598510753</v>
      </c>
      <c r="F243" s="26">
        <f t="shared" si="24"/>
        <v>1253.5584205098619</v>
      </c>
      <c r="G243" s="26">
        <f t="shared" si="25"/>
        <v>28141.544046066167</v>
      </c>
      <c r="H243" s="26">
        <f t="shared" si="26"/>
        <v>1253.5584205098619</v>
      </c>
    </row>
    <row r="244" spans="2:8" x14ac:dyDescent="0.4">
      <c r="B244" s="25">
        <v>234</v>
      </c>
      <c r="C244" s="26">
        <f t="shared" si="27"/>
        <v>28141.544046066167</v>
      </c>
      <c r="D244" s="26">
        <f t="shared" si="22"/>
        <v>5247.0666803609374</v>
      </c>
      <c r="E244" s="27">
        <f t="shared" si="23"/>
        <v>4000.1641069508273</v>
      </c>
      <c r="F244" s="26">
        <f t="shared" si="24"/>
        <v>1246.9025734101101</v>
      </c>
      <c r="G244" s="26">
        <f t="shared" si="25"/>
        <v>24141.379939115341</v>
      </c>
      <c r="H244" s="26">
        <f t="shared" si="26"/>
        <v>1246.9025734101101</v>
      </c>
    </row>
    <row r="245" spans="2:8" x14ac:dyDescent="0.4">
      <c r="B245" s="25">
        <v>235</v>
      </c>
      <c r="C245" s="26">
        <f t="shared" si="27"/>
        <v>24141.379939115341</v>
      </c>
      <c r="D245" s="26">
        <f t="shared" si="22"/>
        <v>5247.0666803609374</v>
      </c>
      <c r="E245" s="27">
        <f t="shared" si="23"/>
        <v>4006.8310471290788</v>
      </c>
      <c r="F245" s="26">
        <f t="shared" si="24"/>
        <v>1240.2356332318589</v>
      </c>
      <c r="G245" s="26">
        <f t="shared" si="25"/>
        <v>20134.548891986262</v>
      </c>
      <c r="H245" s="26">
        <f t="shared" si="26"/>
        <v>1240.2356332318589</v>
      </c>
    </row>
    <row r="246" spans="2:8" x14ac:dyDescent="0.4">
      <c r="B246" s="25">
        <v>236</v>
      </c>
      <c r="C246" s="26">
        <f t="shared" si="27"/>
        <v>20134.548891986262</v>
      </c>
      <c r="D246" s="26">
        <f t="shared" si="22"/>
        <v>5247.0666803609374</v>
      </c>
      <c r="E246" s="27">
        <f t="shared" si="23"/>
        <v>4013.5090988742941</v>
      </c>
      <c r="F246" s="26">
        <f t="shared" si="24"/>
        <v>1233.5575814866436</v>
      </c>
      <c r="G246" s="26">
        <f t="shared" si="25"/>
        <v>16121.039793111968</v>
      </c>
      <c r="H246" s="26">
        <f t="shared" si="26"/>
        <v>1233.5575814866436</v>
      </c>
    </row>
    <row r="247" spans="2:8" x14ac:dyDescent="0.4">
      <c r="B247" s="25">
        <v>237</v>
      </c>
      <c r="C247" s="26">
        <f t="shared" si="27"/>
        <v>16121.039793111968</v>
      </c>
      <c r="D247" s="26">
        <f t="shared" si="22"/>
        <v>5247.0666803609374</v>
      </c>
      <c r="E247" s="27">
        <f t="shared" si="23"/>
        <v>4020.1982807057511</v>
      </c>
      <c r="F247" s="26">
        <f t="shared" si="24"/>
        <v>1226.8683996551865</v>
      </c>
      <c r="G247" s="26">
        <f t="shared" si="25"/>
        <v>12100.841512406216</v>
      </c>
      <c r="H247" s="26">
        <f t="shared" si="26"/>
        <v>1226.8683996551865</v>
      </c>
    </row>
    <row r="248" spans="2:8" x14ac:dyDescent="0.4">
      <c r="B248" s="25">
        <v>238</v>
      </c>
      <c r="C248" s="26">
        <f t="shared" si="27"/>
        <v>12100.841512406216</v>
      </c>
      <c r="D248" s="26">
        <f t="shared" si="22"/>
        <v>5247.0666803609374</v>
      </c>
      <c r="E248" s="27">
        <f t="shared" si="23"/>
        <v>4026.898611173594</v>
      </c>
      <c r="F248" s="26">
        <f t="shared" si="24"/>
        <v>1220.1680691873435</v>
      </c>
      <c r="G248" s="26">
        <f t="shared" si="25"/>
        <v>8073.9429012326218</v>
      </c>
      <c r="H248" s="26">
        <f t="shared" si="26"/>
        <v>1220.1680691873435</v>
      </c>
    </row>
    <row r="249" spans="2:8" x14ac:dyDescent="0.4">
      <c r="B249" s="25">
        <v>239</v>
      </c>
      <c r="C249" s="26">
        <f t="shared" si="27"/>
        <v>8073.9429012326218</v>
      </c>
      <c r="D249" s="26">
        <f t="shared" si="22"/>
        <v>5247.0666803609374</v>
      </c>
      <c r="E249" s="27">
        <f t="shared" si="23"/>
        <v>4033.610108858883</v>
      </c>
      <c r="F249" s="26">
        <f t="shared" si="24"/>
        <v>1213.4565715020542</v>
      </c>
      <c r="G249" s="26">
        <f t="shared" si="25"/>
        <v>4040.3327923737388</v>
      </c>
      <c r="H249" s="26">
        <f t="shared" si="26"/>
        <v>1213.4565715020542</v>
      </c>
    </row>
    <row r="250" spans="2:8" x14ac:dyDescent="0.4">
      <c r="B250" s="25">
        <v>240</v>
      </c>
      <c r="C250" s="26">
        <f t="shared" si="27"/>
        <v>4040.3327923737388</v>
      </c>
      <c r="D250" s="26">
        <f t="shared" si="22"/>
        <v>5247.0666803609374</v>
      </c>
      <c r="E250" s="27">
        <f t="shared" si="23"/>
        <v>4040.3327923736479</v>
      </c>
      <c r="F250" s="26">
        <f t="shared" si="24"/>
        <v>1206.7338879872893</v>
      </c>
      <c r="G250" s="26">
        <f t="shared" si="25"/>
        <v>9.0949470177292824E-11</v>
      </c>
      <c r="H250" s="26">
        <f t="shared" si="26"/>
        <v>1206.7338879872893</v>
      </c>
    </row>
    <row r="251" spans="2:8" x14ac:dyDescent="0.4">
      <c r="B251" s="25">
        <v>241</v>
      </c>
      <c r="C251" s="26">
        <f t="shared" si="27"/>
        <v>9.0949470177292824E-11</v>
      </c>
      <c r="D251" s="26">
        <f t="shared" si="22"/>
        <v>5247.0666803609374</v>
      </c>
      <c r="E251" s="27" t="e">
        <f>D251-F251</f>
        <v>#NUM!</v>
      </c>
      <c r="F251" s="26" t="e">
        <f t="shared" si="24"/>
        <v>#NUM!</v>
      </c>
      <c r="G251" s="26" t="e">
        <f t="shared" si="25"/>
        <v>#NUM!</v>
      </c>
      <c r="H251" s="26" t="e">
        <f t="shared" si="26"/>
        <v>#NUM!</v>
      </c>
    </row>
    <row r="252" spans="2:8" x14ac:dyDescent="0.4">
      <c r="B252" s="25">
        <v>242</v>
      </c>
      <c r="C252" s="26" t="e">
        <f t="shared" si="27"/>
        <v>#NUM!</v>
      </c>
      <c r="D252" s="26">
        <f t="shared" si="22"/>
        <v>5247.0666803609374</v>
      </c>
      <c r="E252" s="27" t="e">
        <f t="shared" si="23"/>
        <v>#NUM!</v>
      </c>
      <c r="F252" s="26" t="e">
        <f t="shared" si="24"/>
        <v>#NUM!</v>
      </c>
      <c r="G252" s="26" t="e">
        <f t="shared" si="25"/>
        <v>#NUM!</v>
      </c>
      <c r="H252" s="26" t="e">
        <f t="shared" si="26"/>
        <v>#NUM!</v>
      </c>
    </row>
    <row r="253" spans="2:8" x14ac:dyDescent="0.4">
      <c r="B253" s="25">
        <v>243</v>
      </c>
      <c r="C253" s="26" t="e">
        <f t="shared" si="27"/>
        <v>#NUM!</v>
      </c>
      <c r="D253" s="26">
        <f t="shared" si="22"/>
        <v>5247.0666803609374</v>
      </c>
      <c r="E253" s="27" t="e">
        <f t="shared" si="23"/>
        <v>#NUM!</v>
      </c>
      <c r="F253" s="26" t="e">
        <f t="shared" si="24"/>
        <v>#NUM!</v>
      </c>
      <c r="G253" s="26" t="e">
        <f t="shared" si="25"/>
        <v>#NUM!</v>
      </c>
      <c r="H253" s="26" t="e">
        <f t="shared" si="26"/>
        <v>#NUM!</v>
      </c>
    </row>
    <row r="254" spans="2:8" x14ac:dyDescent="0.4">
      <c r="B254" s="25">
        <v>244</v>
      </c>
      <c r="C254" s="26" t="e">
        <f t="shared" si="27"/>
        <v>#NUM!</v>
      </c>
      <c r="D254" s="26">
        <f t="shared" si="22"/>
        <v>5247.0666803609374</v>
      </c>
      <c r="E254" s="27" t="e">
        <f t="shared" si="23"/>
        <v>#NUM!</v>
      </c>
      <c r="F254" s="26" t="e">
        <f t="shared" si="24"/>
        <v>#NUM!</v>
      </c>
      <c r="G254" s="26" t="e">
        <f t="shared" si="25"/>
        <v>#NUM!</v>
      </c>
      <c r="H254" s="26" t="e">
        <f t="shared" si="26"/>
        <v>#NUM!</v>
      </c>
    </row>
    <row r="255" spans="2:8" x14ac:dyDescent="0.4">
      <c r="B255" s="25">
        <v>245</v>
      </c>
      <c r="C255" s="26" t="e">
        <f t="shared" si="27"/>
        <v>#NUM!</v>
      </c>
      <c r="D255" s="26">
        <f t="shared" si="22"/>
        <v>5247.0666803609374</v>
      </c>
      <c r="E255" s="27" t="e">
        <f t="shared" si="23"/>
        <v>#NUM!</v>
      </c>
      <c r="F255" s="26" t="e">
        <f t="shared" si="24"/>
        <v>#NUM!</v>
      </c>
      <c r="G255" s="26" t="e">
        <f t="shared" si="25"/>
        <v>#NUM!</v>
      </c>
      <c r="H255" s="26" t="e">
        <f t="shared" si="26"/>
        <v>#NUM!</v>
      </c>
    </row>
    <row r="256" spans="2:8" x14ac:dyDescent="0.4">
      <c r="B256" s="25">
        <v>246</v>
      </c>
      <c r="C256" s="26" t="e">
        <f t="shared" si="27"/>
        <v>#NUM!</v>
      </c>
      <c r="D256" s="26">
        <f t="shared" si="22"/>
        <v>5247.0666803609374</v>
      </c>
      <c r="E256" s="27" t="e">
        <f t="shared" si="23"/>
        <v>#NUM!</v>
      </c>
      <c r="F256" s="26" t="e">
        <f t="shared" si="24"/>
        <v>#NUM!</v>
      </c>
      <c r="G256" s="26" t="e">
        <f t="shared" si="25"/>
        <v>#NUM!</v>
      </c>
      <c r="H256" s="26" t="e">
        <f t="shared" si="26"/>
        <v>#NUM!</v>
      </c>
    </row>
    <row r="257" spans="2:8" x14ac:dyDescent="0.4">
      <c r="B257" s="25">
        <v>247</v>
      </c>
      <c r="C257" s="26" t="e">
        <f t="shared" si="27"/>
        <v>#NUM!</v>
      </c>
      <c r="D257" s="26">
        <f t="shared" si="22"/>
        <v>5247.0666803609374</v>
      </c>
      <c r="E257" s="27" t="e">
        <f t="shared" si="23"/>
        <v>#NUM!</v>
      </c>
      <c r="F257" s="26" t="e">
        <f t="shared" si="24"/>
        <v>#NUM!</v>
      </c>
      <c r="G257" s="26" t="e">
        <f t="shared" si="25"/>
        <v>#NUM!</v>
      </c>
      <c r="H257" s="26" t="e">
        <f t="shared" si="26"/>
        <v>#NUM!</v>
      </c>
    </row>
    <row r="258" spans="2:8" x14ac:dyDescent="0.4">
      <c r="B258" s="25">
        <v>248</v>
      </c>
      <c r="C258" s="26" t="e">
        <f t="shared" si="27"/>
        <v>#NUM!</v>
      </c>
      <c r="D258" s="26">
        <f t="shared" si="22"/>
        <v>5247.0666803609374</v>
      </c>
      <c r="E258" s="27" t="e">
        <f t="shared" si="23"/>
        <v>#NUM!</v>
      </c>
      <c r="F258" s="26" t="e">
        <f t="shared" si="24"/>
        <v>#NUM!</v>
      </c>
      <c r="G258" s="26" t="e">
        <f t="shared" si="25"/>
        <v>#NUM!</v>
      </c>
      <c r="H258" s="26" t="e">
        <f t="shared" si="26"/>
        <v>#NUM!</v>
      </c>
    </row>
    <row r="259" spans="2:8" x14ac:dyDescent="0.4">
      <c r="B259" s="25">
        <v>249</v>
      </c>
      <c r="C259" s="26" t="e">
        <f t="shared" si="27"/>
        <v>#NUM!</v>
      </c>
      <c r="D259" s="26">
        <f t="shared" si="22"/>
        <v>5247.0666803609374</v>
      </c>
      <c r="E259" s="27" t="e">
        <f t="shared" si="23"/>
        <v>#NUM!</v>
      </c>
      <c r="F259" s="26" t="e">
        <f t="shared" si="24"/>
        <v>#NUM!</v>
      </c>
      <c r="G259" s="26" t="e">
        <f t="shared" si="25"/>
        <v>#NUM!</v>
      </c>
      <c r="H259" s="26" t="e">
        <f t="shared" si="26"/>
        <v>#NUM!</v>
      </c>
    </row>
    <row r="260" spans="2:8" x14ac:dyDescent="0.4">
      <c r="B260" s="25">
        <v>250</v>
      </c>
      <c r="C260" s="26" t="e">
        <f t="shared" si="27"/>
        <v>#NUM!</v>
      </c>
      <c r="D260" s="26">
        <f t="shared" si="22"/>
        <v>5247.0666803609374</v>
      </c>
      <c r="E260" s="27" t="e">
        <f t="shared" si="23"/>
        <v>#NUM!</v>
      </c>
      <c r="F260" s="26" t="e">
        <f t="shared" si="24"/>
        <v>#NUM!</v>
      </c>
      <c r="G260" s="26" t="e">
        <f t="shared" si="25"/>
        <v>#NUM!</v>
      </c>
      <c r="H260" s="26" t="e">
        <f t="shared" si="26"/>
        <v>#NUM!</v>
      </c>
    </row>
    <row r="261" spans="2:8" x14ac:dyDescent="0.4">
      <c r="B261" s="25">
        <v>251</v>
      </c>
      <c r="C261" s="26" t="e">
        <f t="shared" si="27"/>
        <v>#NUM!</v>
      </c>
      <c r="D261" s="26">
        <f t="shared" si="22"/>
        <v>5247.0666803609374</v>
      </c>
      <c r="E261" s="27" t="e">
        <f t="shared" si="23"/>
        <v>#NUM!</v>
      </c>
      <c r="F261" s="26" t="e">
        <f t="shared" si="24"/>
        <v>#NUM!</v>
      </c>
      <c r="G261" s="26" t="e">
        <f t="shared" si="25"/>
        <v>#NUM!</v>
      </c>
      <c r="H261" s="26" t="e">
        <f t="shared" si="26"/>
        <v>#NUM!</v>
      </c>
    </row>
    <row r="262" spans="2:8" x14ac:dyDescent="0.4">
      <c r="B262" s="25">
        <v>252</v>
      </c>
      <c r="C262" s="26" t="e">
        <f t="shared" si="27"/>
        <v>#NUM!</v>
      </c>
      <c r="D262" s="26">
        <f t="shared" si="22"/>
        <v>5247.0666803609374</v>
      </c>
      <c r="E262" s="27" t="e">
        <f t="shared" si="23"/>
        <v>#NUM!</v>
      </c>
      <c r="F262" s="26" t="e">
        <f t="shared" si="24"/>
        <v>#NUM!</v>
      </c>
      <c r="G262" s="26" t="e">
        <f t="shared" si="25"/>
        <v>#NUM!</v>
      </c>
      <c r="H262" s="26" t="e">
        <f t="shared" si="26"/>
        <v>#NUM!</v>
      </c>
    </row>
    <row r="263" spans="2:8" x14ac:dyDescent="0.4">
      <c r="B263" s="25">
        <v>253</v>
      </c>
      <c r="C263" s="26" t="e">
        <f t="shared" si="27"/>
        <v>#NUM!</v>
      </c>
      <c r="D263" s="26">
        <f t="shared" si="22"/>
        <v>5247.0666803609374</v>
      </c>
      <c r="E263" s="27" t="e">
        <f t="shared" si="23"/>
        <v>#NUM!</v>
      </c>
      <c r="F263" s="26" t="e">
        <f t="shared" si="24"/>
        <v>#NUM!</v>
      </c>
      <c r="G263" s="26" t="e">
        <f t="shared" si="25"/>
        <v>#NUM!</v>
      </c>
      <c r="H263" s="26" t="e">
        <f t="shared" si="26"/>
        <v>#NUM!</v>
      </c>
    </row>
    <row r="264" spans="2:8" x14ac:dyDescent="0.4">
      <c r="B264" s="25">
        <v>254</v>
      </c>
      <c r="C264" s="26" t="e">
        <f t="shared" si="27"/>
        <v>#NUM!</v>
      </c>
      <c r="D264" s="26">
        <f t="shared" si="22"/>
        <v>5247.0666803609374</v>
      </c>
      <c r="E264" s="27" t="e">
        <f t="shared" si="23"/>
        <v>#NUM!</v>
      </c>
      <c r="F264" s="26" t="e">
        <f t="shared" si="24"/>
        <v>#NUM!</v>
      </c>
      <c r="G264" s="26" t="e">
        <f t="shared" si="25"/>
        <v>#NUM!</v>
      </c>
      <c r="H264" s="26" t="e">
        <f t="shared" si="26"/>
        <v>#NUM!</v>
      </c>
    </row>
    <row r="265" spans="2:8" x14ac:dyDescent="0.4">
      <c r="B265" s="25">
        <v>255</v>
      </c>
      <c r="C265" s="26" t="e">
        <f t="shared" si="27"/>
        <v>#NUM!</v>
      </c>
      <c r="D265" s="26">
        <f t="shared" si="22"/>
        <v>5247.0666803609374</v>
      </c>
      <c r="E265" s="27" t="e">
        <f t="shared" si="23"/>
        <v>#NUM!</v>
      </c>
      <c r="F265" s="26" t="e">
        <f t="shared" si="24"/>
        <v>#NUM!</v>
      </c>
      <c r="G265" s="26" t="e">
        <f t="shared" si="25"/>
        <v>#NUM!</v>
      </c>
      <c r="H265" s="26" t="e">
        <f t="shared" si="26"/>
        <v>#NUM!</v>
      </c>
    </row>
    <row r="266" spans="2:8" x14ac:dyDescent="0.4">
      <c r="B266" s="25">
        <v>256</v>
      </c>
      <c r="C266" s="26" t="e">
        <f t="shared" si="27"/>
        <v>#NUM!</v>
      </c>
      <c r="D266" s="26">
        <f t="shared" si="22"/>
        <v>5247.0666803609374</v>
      </c>
      <c r="E266" s="27" t="e">
        <f t="shared" si="23"/>
        <v>#NUM!</v>
      </c>
      <c r="F266" s="26" t="e">
        <f t="shared" si="24"/>
        <v>#NUM!</v>
      </c>
      <c r="G266" s="26" t="e">
        <f t="shared" si="25"/>
        <v>#NUM!</v>
      </c>
      <c r="H266" s="26" t="e">
        <f t="shared" si="26"/>
        <v>#NUM!</v>
      </c>
    </row>
    <row r="267" spans="2:8" x14ac:dyDescent="0.4">
      <c r="B267" s="25">
        <v>257</v>
      </c>
      <c r="C267" s="26" t="e">
        <f t="shared" si="27"/>
        <v>#NUM!</v>
      </c>
      <c r="D267" s="26">
        <f t="shared" si="22"/>
        <v>5247.0666803609374</v>
      </c>
      <c r="E267" s="27" t="e">
        <f t="shared" si="23"/>
        <v>#NUM!</v>
      </c>
      <c r="F267" s="26" t="e">
        <f t="shared" si="24"/>
        <v>#NUM!</v>
      </c>
      <c r="G267" s="26" t="e">
        <f t="shared" si="25"/>
        <v>#NUM!</v>
      </c>
      <c r="H267" s="26" t="e">
        <f t="shared" si="26"/>
        <v>#NUM!</v>
      </c>
    </row>
    <row r="268" spans="2:8" x14ac:dyDescent="0.4">
      <c r="B268" s="25">
        <v>258</v>
      </c>
      <c r="C268" s="26" t="e">
        <f t="shared" si="27"/>
        <v>#NUM!</v>
      </c>
      <c r="D268" s="26">
        <f t="shared" ref="D268:D331" si="28">-PMT(($D$3/12),($D$5*12),$D$4)++$C$11*0.0015</f>
        <v>5247.0666803609374</v>
      </c>
      <c r="E268" s="27" t="e">
        <f t="shared" ref="E268:E331" si="29">D268-F268</f>
        <v>#NUM!</v>
      </c>
      <c r="F268" s="26" t="e">
        <f t="shared" ref="F268:F331" si="30">-IPMT($D$3/12,B268,$D$5*12,$D$4)++$C$11*0.0015</f>
        <v>#NUM!</v>
      </c>
      <c r="G268" s="26" t="e">
        <f t="shared" ref="G268:G331" si="31">+C268-E268</f>
        <v>#NUM!</v>
      </c>
      <c r="H268" s="26" t="e">
        <f t="shared" ref="H268:H331" si="32">+F268</f>
        <v>#NUM!</v>
      </c>
    </row>
    <row r="269" spans="2:8" x14ac:dyDescent="0.4">
      <c r="B269" s="25">
        <v>259</v>
      </c>
      <c r="C269" s="26" t="e">
        <f t="shared" ref="C269:C332" si="33">+C268-E268</f>
        <v>#NUM!</v>
      </c>
      <c r="D269" s="26">
        <f t="shared" si="28"/>
        <v>5247.0666803609374</v>
      </c>
      <c r="E269" s="27" t="e">
        <f t="shared" si="29"/>
        <v>#NUM!</v>
      </c>
      <c r="F269" s="26" t="e">
        <f t="shared" si="30"/>
        <v>#NUM!</v>
      </c>
      <c r="G269" s="26" t="e">
        <f t="shared" si="31"/>
        <v>#NUM!</v>
      </c>
      <c r="H269" s="26" t="e">
        <f t="shared" si="32"/>
        <v>#NUM!</v>
      </c>
    </row>
    <row r="270" spans="2:8" x14ac:dyDescent="0.4">
      <c r="B270" s="25">
        <v>260</v>
      </c>
      <c r="C270" s="26" t="e">
        <f t="shared" si="33"/>
        <v>#NUM!</v>
      </c>
      <c r="D270" s="26">
        <f t="shared" si="28"/>
        <v>5247.0666803609374</v>
      </c>
      <c r="E270" s="27" t="e">
        <f t="shared" si="29"/>
        <v>#NUM!</v>
      </c>
      <c r="F270" s="26" t="e">
        <f t="shared" si="30"/>
        <v>#NUM!</v>
      </c>
      <c r="G270" s="26" t="e">
        <f t="shared" si="31"/>
        <v>#NUM!</v>
      </c>
      <c r="H270" s="26" t="e">
        <f t="shared" si="32"/>
        <v>#NUM!</v>
      </c>
    </row>
    <row r="271" spans="2:8" x14ac:dyDescent="0.4">
      <c r="B271" s="25">
        <v>261</v>
      </c>
      <c r="C271" s="26" t="e">
        <f t="shared" si="33"/>
        <v>#NUM!</v>
      </c>
      <c r="D271" s="26">
        <f t="shared" si="28"/>
        <v>5247.0666803609374</v>
      </c>
      <c r="E271" s="27" t="e">
        <f t="shared" si="29"/>
        <v>#NUM!</v>
      </c>
      <c r="F271" s="26" t="e">
        <f t="shared" si="30"/>
        <v>#NUM!</v>
      </c>
      <c r="G271" s="26" t="e">
        <f t="shared" si="31"/>
        <v>#NUM!</v>
      </c>
      <c r="H271" s="26" t="e">
        <f t="shared" si="32"/>
        <v>#NUM!</v>
      </c>
    </row>
    <row r="272" spans="2:8" x14ac:dyDescent="0.4">
      <c r="B272" s="25">
        <v>262</v>
      </c>
      <c r="C272" s="26" t="e">
        <f t="shared" si="33"/>
        <v>#NUM!</v>
      </c>
      <c r="D272" s="26">
        <f t="shared" si="28"/>
        <v>5247.0666803609374</v>
      </c>
      <c r="E272" s="27" t="e">
        <f t="shared" si="29"/>
        <v>#NUM!</v>
      </c>
      <c r="F272" s="26" t="e">
        <f t="shared" si="30"/>
        <v>#NUM!</v>
      </c>
      <c r="G272" s="26" t="e">
        <f t="shared" si="31"/>
        <v>#NUM!</v>
      </c>
      <c r="H272" s="26" t="e">
        <f t="shared" si="32"/>
        <v>#NUM!</v>
      </c>
    </row>
    <row r="273" spans="2:8" x14ac:dyDescent="0.4">
      <c r="B273" s="25">
        <v>263</v>
      </c>
      <c r="C273" s="26" t="e">
        <f t="shared" si="33"/>
        <v>#NUM!</v>
      </c>
      <c r="D273" s="26">
        <f t="shared" si="28"/>
        <v>5247.0666803609374</v>
      </c>
      <c r="E273" s="27" t="e">
        <f t="shared" si="29"/>
        <v>#NUM!</v>
      </c>
      <c r="F273" s="26" t="e">
        <f t="shared" si="30"/>
        <v>#NUM!</v>
      </c>
      <c r="G273" s="26" t="e">
        <f t="shared" si="31"/>
        <v>#NUM!</v>
      </c>
      <c r="H273" s="26" t="e">
        <f t="shared" si="32"/>
        <v>#NUM!</v>
      </c>
    </row>
    <row r="274" spans="2:8" x14ac:dyDescent="0.4">
      <c r="B274" s="25">
        <v>264</v>
      </c>
      <c r="C274" s="26" t="e">
        <f t="shared" si="33"/>
        <v>#NUM!</v>
      </c>
      <c r="D274" s="26">
        <f t="shared" si="28"/>
        <v>5247.0666803609374</v>
      </c>
      <c r="E274" s="27" t="e">
        <f t="shared" si="29"/>
        <v>#NUM!</v>
      </c>
      <c r="F274" s="26" t="e">
        <f t="shared" si="30"/>
        <v>#NUM!</v>
      </c>
      <c r="G274" s="26" t="e">
        <f t="shared" si="31"/>
        <v>#NUM!</v>
      </c>
      <c r="H274" s="26" t="e">
        <f t="shared" si="32"/>
        <v>#NUM!</v>
      </c>
    </row>
    <row r="275" spans="2:8" x14ac:dyDescent="0.4">
      <c r="B275" s="25">
        <v>265</v>
      </c>
      <c r="C275" s="26" t="e">
        <f t="shared" si="33"/>
        <v>#NUM!</v>
      </c>
      <c r="D275" s="26">
        <f t="shared" si="28"/>
        <v>5247.0666803609374</v>
      </c>
      <c r="E275" s="27" t="e">
        <f t="shared" si="29"/>
        <v>#NUM!</v>
      </c>
      <c r="F275" s="26" t="e">
        <f t="shared" si="30"/>
        <v>#NUM!</v>
      </c>
      <c r="G275" s="26" t="e">
        <f t="shared" si="31"/>
        <v>#NUM!</v>
      </c>
      <c r="H275" s="26" t="e">
        <f t="shared" si="32"/>
        <v>#NUM!</v>
      </c>
    </row>
    <row r="276" spans="2:8" x14ac:dyDescent="0.4">
      <c r="B276" s="25">
        <v>266</v>
      </c>
      <c r="C276" s="26" t="e">
        <f t="shared" si="33"/>
        <v>#NUM!</v>
      </c>
      <c r="D276" s="26">
        <f t="shared" si="28"/>
        <v>5247.0666803609374</v>
      </c>
      <c r="E276" s="27" t="e">
        <f t="shared" si="29"/>
        <v>#NUM!</v>
      </c>
      <c r="F276" s="26" t="e">
        <f t="shared" si="30"/>
        <v>#NUM!</v>
      </c>
      <c r="G276" s="26" t="e">
        <f t="shared" si="31"/>
        <v>#NUM!</v>
      </c>
      <c r="H276" s="26" t="e">
        <f t="shared" si="32"/>
        <v>#NUM!</v>
      </c>
    </row>
    <row r="277" spans="2:8" x14ac:dyDescent="0.4">
      <c r="B277" s="25">
        <v>267</v>
      </c>
      <c r="C277" s="26" t="e">
        <f t="shared" si="33"/>
        <v>#NUM!</v>
      </c>
      <c r="D277" s="26">
        <f t="shared" si="28"/>
        <v>5247.0666803609374</v>
      </c>
      <c r="E277" s="27" t="e">
        <f t="shared" si="29"/>
        <v>#NUM!</v>
      </c>
      <c r="F277" s="26" t="e">
        <f t="shared" si="30"/>
        <v>#NUM!</v>
      </c>
      <c r="G277" s="26" t="e">
        <f t="shared" si="31"/>
        <v>#NUM!</v>
      </c>
      <c r="H277" s="26" t="e">
        <f t="shared" si="32"/>
        <v>#NUM!</v>
      </c>
    </row>
    <row r="278" spans="2:8" x14ac:dyDescent="0.4">
      <c r="B278" s="25">
        <v>268</v>
      </c>
      <c r="C278" s="26" t="e">
        <f t="shared" si="33"/>
        <v>#NUM!</v>
      </c>
      <c r="D278" s="26">
        <f t="shared" si="28"/>
        <v>5247.0666803609374</v>
      </c>
      <c r="E278" s="27" t="e">
        <f t="shared" si="29"/>
        <v>#NUM!</v>
      </c>
      <c r="F278" s="26" t="e">
        <f t="shared" si="30"/>
        <v>#NUM!</v>
      </c>
      <c r="G278" s="26" t="e">
        <f t="shared" si="31"/>
        <v>#NUM!</v>
      </c>
      <c r="H278" s="26" t="e">
        <f t="shared" si="32"/>
        <v>#NUM!</v>
      </c>
    </row>
    <row r="279" spans="2:8" x14ac:dyDescent="0.4">
      <c r="B279" s="25">
        <v>269</v>
      </c>
      <c r="C279" s="26" t="e">
        <f t="shared" si="33"/>
        <v>#NUM!</v>
      </c>
      <c r="D279" s="26">
        <f t="shared" si="28"/>
        <v>5247.0666803609374</v>
      </c>
      <c r="E279" s="27" t="e">
        <f t="shared" si="29"/>
        <v>#NUM!</v>
      </c>
      <c r="F279" s="26" t="e">
        <f t="shared" si="30"/>
        <v>#NUM!</v>
      </c>
      <c r="G279" s="26" t="e">
        <f t="shared" si="31"/>
        <v>#NUM!</v>
      </c>
      <c r="H279" s="26" t="e">
        <f t="shared" si="32"/>
        <v>#NUM!</v>
      </c>
    </row>
    <row r="280" spans="2:8" x14ac:dyDescent="0.4">
      <c r="B280" s="25">
        <v>270</v>
      </c>
      <c r="C280" s="26" t="e">
        <f t="shared" si="33"/>
        <v>#NUM!</v>
      </c>
      <c r="D280" s="26">
        <f t="shared" si="28"/>
        <v>5247.0666803609374</v>
      </c>
      <c r="E280" s="27" t="e">
        <f t="shared" si="29"/>
        <v>#NUM!</v>
      </c>
      <c r="F280" s="26" t="e">
        <f t="shared" si="30"/>
        <v>#NUM!</v>
      </c>
      <c r="G280" s="26" t="e">
        <f t="shared" si="31"/>
        <v>#NUM!</v>
      </c>
      <c r="H280" s="26" t="e">
        <f t="shared" si="32"/>
        <v>#NUM!</v>
      </c>
    </row>
    <row r="281" spans="2:8" x14ac:dyDescent="0.4">
      <c r="B281" s="25">
        <v>271</v>
      </c>
      <c r="C281" s="26" t="e">
        <f t="shared" si="33"/>
        <v>#NUM!</v>
      </c>
      <c r="D281" s="26">
        <f t="shared" si="28"/>
        <v>5247.0666803609374</v>
      </c>
      <c r="E281" s="27" t="e">
        <f t="shared" si="29"/>
        <v>#NUM!</v>
      </c>
      <c r="F281" s="26" t="e">
        <f t="shared" si="30"/>
        <v>#NUM!</v>
      </c>
      <c r="G281" s="26" t="e">
        <f t="shared" si="31"/>
        <v>#NUM!</v>
      </c>
      <c r="H281" s="26" t="e">
        <f t="shared" si="32"/>
        <v>#NUM!</v>
      </c>
    </row>
    <row r="282" spans="2:8" x14ac:dyDescent="0.4">
      <c r="B282" s="25">
        <v>272</v>
      </c>
      <c r="C282" s="26" t="e">
        <f t="shared" si="33"/>
        <v>#NUM!</v>
      </c>
      <c r="D282" s="26">
        <f t="shared" si="28"/>
        <v>5247.0666803609374</v>
      </c>
      <c r="E282" s="27" t="e">
        <f t="shared" si="29"/>
        <v>#NUM!</v>
      </c>
      <c r="F282" s="26" t="e">
        <f t="shared" si="30"/>
        <v>#NUM!</v>
      </c>
      <c r="G282" s="26" t="e">
        <f t="shared" si="31"/>
        <v>#NUM!</v>
      </c>
      <c r="H282" s="26" t="e">
        <f t="shared" si="32"/>
        <v>#NUM!</v>
      </c>
    </row>
    <row r="283" spans="2:8" x14ac:dyDescent="0.4">
      <c r="B283" s="25">
        <v>273</v>
      </c>
      <c r="C283" s="26" t="e">
        <f t="shared" si="33"/>
        <v>#NUM!</v>
      </c>
      <c r="D283" s="26">
        <f t="shared" si="28"/>
        <v>5247.0666803609374</v>
      </c>
      <c r="E283" s="27" t="e">
        <f t="shared" si="29"/>
        <v>#NUM!</v>
      </c>
      <c r="F283" s="26" t="e">
        <f t="shared" si="30"/>
        <v>#NUM!</v>
      </c>
      <c r="G283" s="26" t="e">
        <f t="shared" si="31"/>
        <v>#NUM!</v>
      </c>
      <c r="H283" s="26" t="e">
        <f t="shared" si="32"/>
        <v>#NUM!</v>
      </c>
    </row>
    <row r="284" spans="2:8" x14ac:dyDescent="0.4">
      <c r="B284" s="25">
        <v>274</v>
      </c>
      <c r="C284" s="26" t="e">
        <f t="shared" si="33"/>
        <v>#NUM!</v>
      </c>
      <c r="D284" s="26">
        <f t="shared" si="28"/>
        <v>5247.0666803609374</v>
      </c>
      <c r="E284" s="27" t="e">
        <f t="shared" si="29"/>
        <v>#NUM!</v>
      </c>
      <c r="F284" s="26" t="e">
        <f t="shared" si="30"/>
        <v>#NUM!</v>
      </c>
      <c r="G284" s="26" t="e">
        <f t="shared" si="31"/>
        <v>#NUM!</v>
      </c>
      <c r="H284" s="26" t="e">
        <f t="shared" si="32"/>
        <v>#NUM!</v>
      </c>
    </row>
    <row r="285" spans="2:8" x14ac:dyDescent="0.4">
      <c r="B285" s="25">
        <v>275</v>
      </c>
      <c r="C285" s="26" t="e">
        <f t="shared" si="33"/>
        <v>#NUM!</v>
      </c>
      <c r="D285" s="26">
        <f t="shared" si="28"/>
        <v>5247.0666803609374</v>
      </c>
      <c r="E285" s="27" t="e">
        <f t="shared" si="29"/>
        <v>#NUM!</v>
      </c>
      <c r="F285" s="26" t="e">
        <f t="shared" si="30"/>
        <v>#NUM!</v>
      </c>
      <c r="G285" s="26" t="e">
        <f t="shared" si="31"/>
        <v>#NUM!</v>
      </c>
      <c r="H285" s="26" t="e">
        <f t="shared" si="32"/>
        <v>#NUM!</v>
      </c>
    </row>
    <row r="286" spans="2:8" x14ac:dyDescent="0.4">
      <c r="B286" s="25">
        <v>276</v>
      </c>
      <c r="C286" s="26" t="e">
        <f t="shared" si="33"/>
        <v>#NUM!</v>
      </c>
      <c r="D286" s="26">
        <f t="shared" si="28"/>
        <v>5247.0666803609374</v>
      </c>
      <c r="E286" s="27" t="e">
        <f t="shared" si="29"/>
        <v>#NUM!</v>
      </c>
      <c r="F286" s="26" t="e">
        <f t="shared" si="30"/>
        <v>#NUM!</v>
      </c>
      <c r="G286" s="26" t="e">
        <f t="shared" si="31"/>
        <v>#NUM!</v>
      </c>
      <c r="H286" s="26" t="e">
        <f t="shared" si="32"/>
        <v>#NUM!</v>
      </c>
    </row>
    <row r="287" spans="2:8" x14ac:dyDescent="0.4">
      <c r="B287" s="25">
        <v>277</v>
      </c>
      <c r="C287" s="26" t="e">
        <f t="shared" si="33"/>
        <v>#NUM!</v>
      </c>
      <c r="D287" s="26">
        <f t="shared" si="28"/>
        <v>5247.0666803609374</v>
      </c>
      <c r="E287" s="27" t="e">
        <f t="shared" si="29"/>
        <v>#NUM!</v>
      </c>
      <c r="F287" s="26" t="e">
        <f t="shared" si="30"/>
        <v>#NUM!</v>
      </c>
      <c r="G287" s="26" t="e">
        <f t="shared" si="31"/>
        <v>#NUM!</v>
      </c>
      <c r="H287" s="26" t="e">
        <f t="shared" si="32"/>
        <v>#NUM!</v>
      </c>
    </row>
    <row r="288" spans="2:8" x14ac:dyDescent="0.4">
      <c r="B288" s="25">
        <v>278</v>
      </c>
      <c r="C288" s="26" t="e">
        <f t="shared" si="33"/>
        <v>#NUM!</v>
      </c>
      <c r="D288" s="26">
        <f t="shared" si="28"/>
        <v>5247.0666803609374</v>
      </c>
      <c r="E288" s="27" t="e">
        <f t="shared" si="29"/>
        <v>#NUM!</v>
      </c>
      <c r="F288" s="26" t="e">
        <f t="shared" si="30"/>
        <v>#NUM!</v>
      </c>
      <c r="G288" s="26" t="e">
        <f t="shared" si="31"/>
        <v>#NUM!</v>
      </c>
      <c r="H288" s="26" t="e">
        <f t="shared" si="32"/>
        <v>#NUM!</v>
      </c>
    </row>
    <row r="289" spans="2:8" x14ac:dyDescent="0.4">
      <c r="B289" s="25">
        <v>279</v>
      </c>
      <c r="C289" s="26" t="e">
        <f t="shared" si="33"/>
        <v>#NUM!</v>
      </c>
      <c r="D289" s="26">
        <f t="shared" si="28"/>
        <v>5247.0666803609374</v>
      </c>
      <c r="E289" s="27" t="e">
        <f t="shared" si="29"/>
        <v>#NUM!</v>
      </c>
      <c r="F289" s="26" t="e">
        <f t="shared" si="30"/>
        <v>#NUM!</v>
      </c>
      <c r="G289" s="26" t="e">
        <f t="shared" si="31"/>
        <v>#NUM!</v>
      </c>
      <c r="H289" s="26" t="e">
        <f t="shared" si="32"/>
        <v>#NUM!</v>
      </c>
    </row>
    <row r="290" spans="2:8" x14ac:dyDescent="0.4">
      <c r="B290" s="25">
        <v>280</v>
      </c>
      <c r="C290" s="26" t="e">
        <f t="shared" si="33"/>
        <v>#NUM!</v>
      </c>
      <c r="D290" s="26">
        <f t="shared" si="28"/>
        <v>5247.0666803609374</v>
      </c>
      <c r="E290" s="27" t="e">
        <f t="shared" si="29"/>
        <v>#NUM!</v>
      </c>
      <c r="F290" s="26" t="e">
        <f t="shared" si="30"/>
        <v>#NUM!</v>
      </c>
      <c r="G290" s="26" t="e">
        <f t="shared" si="31"/>
        <v>#NUM!</v>
      </c>
      <c r="H290" s="26" t="e">
        <f t="shared" si="32"/>
        <v>#NUM!</v>
      </c>
    </row>
    <row r="291" spans="2:8" x14ac:dyDescent="0.4">
      <c r="B291" s="25">
        <v>281</v>
      </c>
      <c r="C291" s="26" t="e">
        <f t="shared" si="33"/>
        <v>#NUM!</v>
      </c>
      <c r="D291" s="26">
        <f t="shared" si="28"/>
        <v>5247.0666803609374</v>
      </c>
      <c r="E291" s="27" t="e">
        <f t="shared" si="29"/>
        <v>#NUM!</v>
      </c>
      <c r="F291" s="26" t="e">
        <f t="shared" si="30"/>
        <v>#NUM!</v>
      </c>
      <c r="G291" s="26" t="e">
        <f t="shared" si="31"/>
        <v>#NUM!</v>
      </c>
      <c r="H291" s="26" t="e">
        <f t="shared" si="32"/>
        <v>#NUM!</v>
      </c>
    </row>
    <row r="292" spans="2:8" x14ac:dyDescent="0.4">
      <c r="B292" s="25">
        <v>282</v>
      </c>
      <c r="C292" s="26" t="e">
        <f t="shared" si="33"/>
        <v>#NUM!</v>
      </c>
      <c r="D292" s="26">
        <f t="shared" si="28"/>
        <v>5247.0666803609374</v>
      </c>
      <c r="E292" s="27" t="e">
        <f t="shared" si="29"/>
        <v>#NUM!</v>
      </c>
      <c r="F292" s="26" t="e">
        <f t="shared" si="30"/>
        <v>#NUM!</v>
      </c>
      <c r="G292" s="26" t="e">
        <f t="shared" si="31"/>
        <v>#NUM!</v>
      </c>
      <c r="H292" s="26" t="e">
        <f t="shared" si="32"/>
        <v>#NUM!</v>
      </c>
    </row>
    <row r="293" spans="2:8" x14ac:dyDescent="0.4">
      <c r="B293" s="25">
        <v>283</v>
      </c>
      <c r="C293" s="26" t="e">
        <f t="shared" si="33"/>
        <v>#NUM!</v>
      </c>
      <c r="D293" s="26">
        <f t="shared" si="28"/>
        <v>5247.0666803609374</v>
      </c>
      <c r="E293" s="27" t="e">
        <f t="shared" si="29"/>
        <v>#NUM!</v>
      </c>
      <c r="F293" s="26" t="e">
        <f t="shared" si="30"/>
        <v>#NUM!</v>
      </c>
      <c r="G293" s="26" t="e">
        <f t="shared" si="31"/>
        <v>#NUM!</v>
      </c>
      <c r="H293" s="26" t="e">
        <f t="shared" si="32"/>
        <v>#NUM!</v>
      </c>
    </row>
    <row r="294" spans="2:8" x14ac:dyDescent="0.4">
      <c r="B294" s="25">
        <v>284</v>
      </c>
      <c r="C294" s="26" t="e">
        <f t="shared" si="33"/>
        <v>#NUM!</v>
      </c>
      <c r="D294" s="26">
        <f t="shared" si="28"/>
        <v>5247.0666803609374</v>
      </c>
      <c r="E294" s="27" t="e">
        <f t="shared" si="29"/>
        <v>#NUM!</v>
      </c>
      <c r="F294" s="26" t="e">
        <f t="shared" si="30"/>
        <v>#NUM!</v>
      </c>
      <c r="G294" s="26" t="e">
        <f t="shared" si="31"/>
        <v>#NUM!</v>
      </c>
      <c r="H294" s="26" t="e">
        <f t="shared" si="32"/>
        <v>#NUM!</v>
      </c>
    </row>
    <row r="295" spans="2:8" x14ac:dyDescent="0.4">
      <c r="B295" s="25">
        <v>285</v>
      </c>
      <c r="C295" s="26" t="e">
        <f t="shared" si="33"/>
        <v>#NUM!</v>
      </c>
      <c r="D295" s="26">
        <f t="shared" si="28"/>
        <v>5247.0666803609374</v>
      </c>
      <c r="E295" s="27" t="e">
        <f t="shared" si="29"/>
        <v>#NUM!</v>
      </c>
      <c r="F295" s="26" t="e">
        <f t="shared" si="30"/>
        <v>#NUM!</v>
      </c>
      <c r="G295" s="26" t="e">
        <f t="shared" si="31"/>
        <v>#NUM!</v>
      </c>
      <c r="H295" s="26" t="e">
        <f t="shared" si="32"/>
        <v>#NUM!</v>
      </c>
    </row>
    <row r="296" spans="2:8" x14ac:dyDescent="0.4">
      <c r="B296" s="25">
        <v>286</v>
      </c>
      <c r="C296" s="26" t="e">
        <f t="shared" si="33"/>
        <v>#NUM!</v>
      </c>
      <c r="D296" s="26">
        <f t="shared" si="28"/>
        <v>5247.0666803609374</v>
      </c>
      <c r="E296" s="27" t="e">
        <f t="shared" si="29"/>
        <v>#NUM!</v>
      </c>
      <c r="F296" s="26" t="e">
        <f t="shared" si="30"/>
        <v>#NUM!</v>
      </c>
      <c r="G296" s="26" t="e">
        <f t="shared" si="31"/>
        <v>#NUM!</v>
      </c>
      <c r="H296" s="26" t="e">
        <f t="shared" si="32"/>
        <v>#NUM!</v>
      </c>
    </row>
    <row r="297" spans="2:8" x14ac:dyDescent="0.4">
      <c r="B297" s="25">
        <v>287</v>
      </c>
      <c r="C297" s="26" t="e">
        <f t="shared" si="33"/>
        <v>#NUM!</v>
      </c>
      <c r="D297" s="26">
        <f t="shared" si="28"/>
        <v>5247.0666803609374</v>
      </c>
      <c r="E297" s="27" t="e">
        <f t="shared" si="29"/>
        <v>#NUM!</v>
      </c>
      <c r="F297" s="26" t="e">
        <f t="shared" si="30"/>
        <v>#NUM!</v>
      </c>
      <c r="G297" s="26" t="e">
        <f t="shared" si="31"/>
        <v>#NUM!</v>
      </c>
      <c r="H297" s="26" t="e">
        <f t="shared" si="32"/>
        <v>#NUM!</v>
      </c>
    </row>
    <row r="298" spans="2:8" x14ac:dyDescent="0.4">
      <c r="B298" s="25">
        <v>288</v>
      </c>
      <c r="C298" s="26" t="e">
        <f t="shared" si="33"/>
        <v>#NUM!</v>
      </c>
      <c r="D298" s="26">
        <f t="shared" si="28"/>
        <v>5247.0666803609374</v>
      </c>
      <c r="E298" s="27" t="e">
        <f t="shared" si="29"/>
        <v>#NUM!</v>
      </c>
      <c r="F298" s="26" t="e">
        <f t="shared" si="30"/>
        <v>#NUM!</v>
      </c>
      <c r="G298" s="26" t="e">
        <f t="shared" si="31"/>
        <v>#NUM!</v>
      </c>
      <c r="H298" s="26" t="e">
        <f t="shared" si="32"/>
        <v>#NUM!</v>
      </c>
    </row>
    <row r="299" spans="2:8" x14ac:dyDescent="0.4">
      <c r="B299" s="25">
        <v>289</v>
      </c>
      <c r="C299" s="26" t="e">
        <f t="shared" si="33"/>
        <v>#NUM!</v>
      </c>
      <c r="D299" s="26">
        <f t="shared" si="28"/>
        <v>5247.0666803609374</v>
      </c>
      <c r="E299" s="27" t="e">
        <f t="shared" si="29"/>
        <v>#NUM!</v>
      </c>
      <c r="F299" s="26" t="e">
        <f t="shared" si="30"/>
        <v>#NUM!</v>
      </c>
      <c r="G299" s="26" t="e">
        <f t="shared" si="31"/>
        <v>#NUM!</v>
      </c>
      <c r="H299" s="26" t="e">
        <f t="shared" si="32"/>
        <v>#NUM!</v>
      </c>
    </row>
    <row r="300" spans="2:8" x14ac:dyDescent="0.4">
      <c r="B300" s="25">
        <v>290</v>
      </c>
      <c r="C300" s="26" t="e">
        <f t="shared" si="33"/>
        <v>#NUM!</v>
      </c>
      <c r="D300" s="26">
        <f t="shared" si="28"/>
        <v>5247.0666803609374</v>
      </c>
      <c r="E300" s="27" t="e">
        <f t="shared" si="29"/>
        <v>#NUM!</v>
      </c>
      <c r="F300" s="26" t="e">
        <f t="shared" si="30"/>
        <v>#NUM!</v>
      </c>
      <c r="G300" s="26" t="e">
        <f t="shared" si="31"/>
        <v>#NUM!</v>
      </c>
      <c r="H300" s="26" t="e">
        <f t="shared" si="32"/>
        <v>#NUM!</v>
      </c>
    </row>
    <row r="301" spans="2:8" x14ac:dyDescent="0.4">
      <c r="B301" s="25">
        <v>291</v>
      </c>
      <c r="C301" s="26" t="e">
        <f t="shared" si="33"/>
        <v>#NUM!</v>
      </c>
      <c r="D301" s="26">
        <f t="shared" si="28"/>
        <v>5247.0666803609374</v>
      </c>
      <c r="E301" s="27" t="e">
        <f t="shared" si="29"/>
        <v>#NUM!</v>
      </c>
      <c r="F301" s="26" t="e">
        <f t="shared" si="30"/>
        <v>#NUM!</v>
      </c>
      <c r="G301" s="26" t="e">
        <f t="shared" si="31"/>
        <v>#NUM!</v>
      </c>
      <c r="H301" s="26" t="e">
        <f t="shared" si="32"/>
        <v>#NUM!</v>
      </c>
    </row>
    <row r="302" spans="2:8" x14ac:dyDescent="0.4">
      <c r="B302" s="25">
        <v>292</v>
      </c>
      <c r="C302" s="26" t="e">
        <f t="shared" si="33"/>
        <v>#NUM!</v>
      </c>
      <c r="D302" s="26">
        <f t="shared" si="28"/>
        <v>5247.0666803609374</v>
      </c>
      <c r="E302" s="27" t="e">
        <f t="shared" si="29"/>
        <v>#NUM!</v>
      </c>
      <c r="F302" s="26" t="e">
        <f t="shared" si="30"/>
        <v>#NUM!</v>
      </c>
      <c r="G302" s="26" t="e">
        <f t="shared" si="31"/>
        <v>#NUM!</v>
      </c>
      <c r="H302" s="26" t="e">
        <f t="shared" si="32"/>
        <v>#NUM!</v>
      </c>
    </row>
    <row r="303" spans="2:8" x14ac:dyDescent="0.4">
      <c r="B303" s="25">
        <v>293</v>
      </c>
      <c r="C303" s="26" t="e">
        <f t="shared" si="33"/>
        <v>#NUM!</v>
      </c>
      <c r="D303" s="26">
        <f t="shared" si="28"/>
        <v>5247.0666803609374</v>
      </c>
      <c r="E303" s="27" t="e">
        <f t="shared" si="29"/>
        <v>#NUM!</v>
      </c>
      <c r="F303" s="26" t="e">
        <f t="shared" si="30"/>
        <v>#NUM!</v>
      </c>
      <c r="G303" s="26" t="e">
        <f t="shared" si="31"/>
        <v>#NUM!</v>
      </c>
      <c r="H303" s="26" t="e">
        <f t="shared" si="32"/>
        <v>#NUM!</v>
      </c>
    </row>
    <row r="304" spans="2:8" x14ac:dyDescent="0.4">
      <c r="B304" s="25">
        <v>294</v>
      </c>
      <c r="C304" s="26" t="e">
        <f t="shared" si="33"/>
        <v>#NUM!</v>
      </c>
      <c r="D304" s="26">
        <f t="shared" si="28"/>
        <v>5247.0666803609374</v>
      </c>
      <c r="E304" s="27" t="e">
        <f t="shared" si="29"/>
        <v>#NUM!</v>
      </c>
      <c r="F304" s="26" t="e">
        <f t="shared" si="30"/>
        <v>#NUM!</v>
      </c>
      <c r="G304" s="26" t="e">
        <f t="shared" si="31"/>
        <v>#NUM!</v>
      </c>
      <c r="H304" s="26" t="e">
        <f t="shared" si="32"/>
        <v>#NUM!</v>
      </c>
    </row>
    <row r="305" spans="2:8" x14ac:dyDescent="0.4">
      <c r="B305" s="25">
        <v>295</v>
      </c>
      <c r="C305" s="26" t="e">
        <f t="shared" si="33"/>
        <v>#NUM!</v>
      </c>
      <c r="D305" s="26">
        <f t="shared" si="28"/>
        <v>5247.0666803609374</v>
      </c>
      <c r="E305" s="27" t="e">
        <f t="shared" si="29"/>
        <v>#NUM!</v>
      </c>
      <c r="F305" s="26" t="e">
        <f t="shared" si="30"/>
        <v>#NUM!</v>
      </c>
      <c r="G305" s="26" t="e">
        <f t="shared" si="31"/>
        <v>#NUM!</v>
      </c>
      <c r="H305" s="26" t="e">
        <f t="shared" si="32"/>
        <v>#NUM!</v>
      </c>
    </row>
    <row r="306" spans="2:8" x14ac:dyDescent="0.4">
      <c r="B306" s="25">
        <v>296</v>
      </c>
      <c r="C306" s="26" t="e">
        <f t="shared" si="33"/>
        <v>#NUM!</v>
      </c>
      <c r="D306" s="26">
        <f t="shared" si="28"/>
        <v>5247.0666803609374</v>
      </c>
      <c r="E306" s="27" t="e">
        <f t="shared" si="29"/>
        <v>#NUM!</v>
      </c>
      <c r="F306" s="26" t="e">
        <f t="shared" si="30"/>
        <v>#NUM!</v>
      </c>
      <c r="G306" s="26" t="e">
        <f t="shared" si="31"/>
        <v>#NUM!</v>
      </c>
      <c r="H306" s="26" t="e">
        <f t="shared" si="32"/>
        <v>#NUM!</v>
      </c>
    </row>
    <row r="307" spans="2:8" x14ac:dyDescent="0.4">
      <c r="B307" s="25">
        <v>297</v>
      </c>
      <c r="C307" s="26" t="e">
        <f t="shared" si="33"/>
        <v>#NUM!</v>
      </c>
      <c r="D307" s="26">
        <f t="shared" si="28"/>
        <v>5247.0666803609374</v>
      </c>
      <c r="E307" s="27" t="e">
        <f t="shared" si="29"/>
        <v>#NUM!</v>
      </c>
      <c r="F307" s="26" t="e">
        <f t="shared" si="30"/>
        <v>#NUM!</v>
      </c>
      <c r="G307" s="26" t="e">
        <f t="shared" si="31"/>
        <v>#NUM!</v>
      </c>
      <c r="H307" s="26" t="e">
        <f t="shared" si="32"/>
        <v>#NUM!</v>
      </c>
    </row>
    <row r="308" spans="2:8" x14ac:dyDescent="0.4">
      <c r="B308" s="25">
        <v>298</v>
      </c>
      <c r="C308" s="26" t="e">
        <f t="shared" si="33"/>
        <v>#NUM!</v>
      </c>
      <c r="D308" s="26">
        <f t="shared" si="28"/>
        <v>5247.0666803609374</v>
      </c>
      <c r="E308" s="27" t="e">
        <f t="shared" si="29"/>
        <v>#NUM!</v>
      </c>
      <c r="F308" s="26" t="e">
        <f t="shared" si="30"/>
        <v>#NUM!</v>
      </c>
      <c r="G308" s="26" t="e">
        <f t="shared" si="31"/>
        <v>#NUM!</v>
      </c>
      <c r="H308" s="26" t="e">
        <f t="shared" si="32"/>
        <v>#NUM!</v>
      </c>
    </row>
    <row r="309" spans="2:8" x14ac:dyDescent="0.4">
      <c r="B309" s="25">
        <v>299</v>
      </c>
      <c r="C309" s="26" t="e">
        <f t="shared" si="33"/>
        <v>#NUM!</v>
      </c>
      <c r="D309" s="26">
        <f t="shared" si="28"/>
        <v>5247.0666803609374</v>
      </c>
      <c r="E309" s="27" t="e">
        <f t="shared" si="29"/>
        <v>#NUM!</v>
      </c>
      <c r="F309" s="26" t="e">
        <f t="shared" si="30"/>
        <v>#NUM!</v>
      </c>
      <c r="G309" s="26" t="e">
        <f t="shared" si="31"/>
        <v>#NUM!</v>
      </c>
      <c r="H309" s="26" t="e">
        <f t="shared" si="32"/>
        <v>#NUM!</v>
      </c>
    </row>
    <row r="310" spans="2:8" x14ac:dyDescent="0.4">
      <c r="B310" s="25">
        <v>300</v>
      </c>
      <c r="C310" s="26" t="e">
        <f>+C309-E309</f>
        <v>#NUM!</v>
      </c>
      <c r="D310" s="26">
        <f t="shared" si="28"/>
        <v>5247.0666803609374</v>
      </c>
      <c r="E310" s="27" t="e">
        <f t="shared" si="29"/>
        <v>#NUM!</v>
      </c>
      <c r="F310" s="26" t="e">
        <f t="shared" si="30"/>
        <v>#NUM!</v>
      </c>
      <c r="G310" s="26" t="e">
        <f t="shared" si="31"/>
        <v>#NUM!</v>
      </c>
      <c r="H310" s="26" t="e">
        <f t="shared" si="32"/>
        <v>#NUM!</v>
      </c>
    </row>
    <row r="311" spans="2:8" x14ac:dyDescent="0.4">
      <c r="B311" s="25">
        <v>301</v>
      </c>
      <c r="C311" s="26" t="e">
        <f t="shared" si="33"/>
        <v>#NUM!</v>
      </c>
      <c r="D311" s="26">
        <f t="shared" si="28"/>
        <v>5247.0666803609374</v>
      </c>
      <c r="E311" s="27" t="e">
        <f t="shared" si="29"/>
        <v>#NUM!</v>
      </c>
      <c r="F311" s="26" t="e">
        <f t="shared" si="30"/>
        <v>#NUM!</v>
      </c>
      <c r="G311" s="26" t="e">
        <f t="shared" si="31"/>
        <v>#NUM!</v>
      </c>
      <c r="H311" s="26" t="e">
        <f t="shared" si="32"/>
        <v>#NUM!</v>
      </c>
    </row>
    <row r="312" spans="2:8" x14ac:dyDescent="0.4">
      <c r="B312" s="25">
        <v>302</v>
      </c>
      <c r="C312" s="26" t="e">
        <f t="shared" si="33"/>
        <v>#NUM!</v>
      </c>
      <c r="D312" s="26">
        <f t="shared" si="28"/>
        <v>5247.0666803609374</v>
      </c>
      <c r="E312" s="27" t="e">
        <f t="shared" si="29"/>
        <v>#NUM!</v>
      </c>
      <c r="F312" s="26" t="e">
        <f t="shared" si="30"/>
        <v>#NUM!</v>
      </c>
      <c r="G312" s="26" t="e">
        <f t="shared" si="31"/>
        <v>#NUM!</v>
      </c>
      <c r="H312" s="26" t="e">
        <f t="shared" si="32"/>
        <v>#NUM!</v>
      </c>
    </row>
    <row r="313" spans="2:8" x14ac:dyDescent="0.4">
      <c r="B313" s="25">
        <v>303</v>
      </c>
      <c r="C313" s="26" t="e">
        <f t="shared" si="33"/>
        <v>#NUM!</v>
      </c>
      <c r="D313" s="26">
        <f t="shared" si="28"/>
        <v>5247.0666803609374</v>
      </c>
      <c r="E313" s="27" t="e">
        <f t="shared" si="29"/>
        <v>#NUM!</v>
      </c>
      <c r="F313" s="26" t="e">
        <f t="shared" si="30"/>
        <v>#NUM!</v>
      </c>
      <c r="G313" s="26" t="e">
        <f t="shared" si="31"/>
        <v>#NUM!</v>
      </c>
      <c r="H313" s="26" t="e">
        <f t="shared" si="32"/>
        <v>#NUM!</v>
      </c>
    </row>
    <row r="314" spans="2:8" x14ac:dyDescent="0.4">
      <c r="B314" s="25">
        <v>304</v>
      </c>
      <c r="C314" s="26" t="e">
        <f t="shared" si="33"/>
        <v>#NUM!</v>
      </c>
      <c r="D314" s="26">
        <f t="shared" si="28"/>
        <v>5247.0666803609374</v>
      </c>
      <c r="E314" s="27" t="e">
        <f t="shared" si="29"/>
        <v>#NUM!</v>
      </c>
      <c r="F314" s="26" t="e">
        <f t="shared" si="30"/>
        <v>#NUM!</v>
      </c>
      <c r="G314" s="26" t="e">
        <f t="shared" si="31"/>
        <v>#NUM!</v>
      </c>
      <c r="H314" s="26" t="e">
        <f t="shared" si="32"/>
        <v>#NUM!</v>
      </c>
    </row>
    <row r="315" spans="2:8" x14ac:dyDescent="0.4">
      <c r="B315" s="25">
        <v>305</v>
      </c>
      <c r="C315" s="26" t="e">
        <f t="shared" si="33"/>
        <v>#NUM!</v>
      </c>
      <c r="D315" s="26">
        <f t="shared" si="28"/>
        <v>5247.0666803609374</v>
      </c>
      <c r="E315" s="27" t="e">
        <f t="shared" si="29"/>
        <v>#NUM!</v>
      </c>
      <c r="F315" s="26" t="e">
        <f t="shared" si="30"/>
        <v>#NUM!</v>
      </c>
      <c r="G315" s="26" t="e">
        <f t="shared" si="31"/>
        <v>#NUM!</v>
      </c>
      <c r="H315" s="26" t="e">
        <f t="shared" si="32"/>
        <v>#NUM!</v>
      </c>
    </row>
    <row r="316" spans="2:8" x14ac:dyDescent="0.4">
      <c r="B316" s="25">
        <v>306</v>
      </c>
      <c r="C316" s="26" t="e">
        <f t="shared" si="33"/>
        <v>#NUM!</v>
      </c>
      <c r="D316" s="26">
        <f t="shared" si="28"/>
        <v>5247.0666803609374</v>
      </c>
      <c r="E316" s="27" t="e">
        <f t="shared" si="29"/>
        <v>#NUM!</v>
      </c>
      <c r="F316" s="26" t="e">
        <f t="shared" si="30"/>
        <v>#NUM!</v>
      </c>
      <c r="G316" s="26" t="e">
        <f t="shared" si="31"/>
        <v>#NUM!</v>
      </c>
      <c r="H316" s="26" t="e">
        <f t="shared" si="32"/>
        <v>#NUM!</v>
      </c>
    </row>
    <row r="317" spans="2:8" x14ac:dyDescent="0.4">
      <c r="B317" s="25">
        <v>307</v>
      </c>
      <c r="C317" s="26" t="e">
        <f t="shared" si="33"/>
        <v>#NUM!</v>
      </c>
      <c r="D317" s="26">
        <f t="shared" si="28"/>
        <v>5247.0666803609374</v>
      </c>
      <c r="E317" s="27" t="e">
        <f t="shared" si="29"/>
        <v>#NUM!</v>
      </c>
      <c r="F317" s="26" t="e">
        <f t="shared" si="30"/>
        <v>#NUM!</v>
      </c>
      <c r="G317" s="26" t="e">
        <f t="shared" si="31"/>
        <v>#NUM!</v>
      </c>
      <c r="H317" s="26" t="e">
        <f t="shared" si="32"/>
        <v>#NUM!</v>
      </c>
    </row>
    <row r="318" spans="2:8" x14ac:dyDescent="0.4">
      <c r="B318" s="25">
        <v>308</v>
      </c>
      <c r="C318" s="26" t="e">
        <f t="shared" si="33"/>
        <v>#NUM!</v>
      </c>
      <c r="D318" s="26">
        <f t="shared" si="28"/>
        <v>5247.0666803609374</v>
      </c>
      <c r="E318" s="27" t="e">
        <f t="shared" si="29"/>
        <v>#NUM!</v>
      </c>
      <c r="F318" s="26" t="e">
        <f t="shared" si="30"/>
        <v>#NUM!</v>
      </c>
      <c r="G318" s="26" t="e">
        <f t="shared" si="31"/>
        <v>#NUM!</v>
      </c>
      <c r="H318" s="26" t="e">
        <f t="shared" si="32"/>
        <v>#NUM!</v>
      </c>
    </row>
    <row r="319" spans="2:8" x14ac:dyDescent="0.4">
      <c r="B319" s="25">
        <v>309</v>
      </c>
      <c r="C319" s="26" t="e">
        <f t="shared" si="33"/>
        <v>#NUM!</v>
      </c>
      <c r="D319" s="26">
        <f t="shared" si="28"/>
        <v>5247.0666803609374</v>
      </c>
      <c r="E319" s="27" t="e">
        <f t="shared" si="29"/>
        <v>#NUM!</v>
      </c>
      <c r="F319" s="26" t="e">
        <f t="shared" si="30"/>
        <v>#NUM!</v>
      </c>
      <c r="G319" s="26" t="e">
        <f t="shared" si="31"/>
        <v>#NUM!</v>
      </c>
      <c r="H319" s="26" t="e">
        <f t="shared" si="32"/>
        <v>#NUM!</v>
      </c>
    </row>
    <row r="320" spans="2:8" x14ac:dyDescent="0.4">
      <c r="B320" s="25">
        <v>310</v>
      </c>
      <c r="C320" s="26" t="e">
        <f t="shared" si="33"/>
        <v>#NUM!</v>
      </c>
      <c r="D320" s="26">
        <f t="shared" si="28"/>
        <v>5247.0666803609374</v>
      </c>
      <c r="E320" s="27" t="e">
        <f t="shared" si="29"/>
        <v>#NUM!</v>
      </c>
      <c r="F320" s="26" t="e">
        <f t="shared" si="30"/>
        <v>#NUM!</v>
      </c>
      <c r="G320" s="26" t="e">
        <f t="shared" si="31"/>
        <v>#NUM!</v>
      </c>
      <c r="H320" s="26" t="e">
        <f t="shared" si="32"/>
        <v>#NUM!</v>
      </c>
    </row>
    <row r="321" spans="2:8" x14ac:dyDescent="0.4">
      <c r="B321" s="25">
        <v>311</v>
      </c>
      <c r="C321" s="26" t="e">
        <f t="shared" si="33"/>
        <v>#NUM!</v>
      </c>
      <c r="D321" s="26">
        <f t="shared" si="28"/>
        <v>5247.0666803609374</v>
      </c>
      <c r="E321" s="27" t="e">
        <f t="shared" si="29"/>
        <v>#NUM!</v>
      </c>
      <c r="F321" s="26" t="e">
        <f t="shared" si="30"/>
        <v>#NUM!</v>
      </c>
      <c r="G321" s="26" t="e">
        <f t="shared" si="31"/>
        <v>#NUM!</v>
      </c>
      <c r="H321" s="26" t="e">
        <f t="shared" si="32"/>
        <v>#NUM!</v>
      </c>
    </row>
    <row r="322" spans="2:8" x14ac:dyDescent="0.4">
      <c r="B322" s="25">
        <v>312</v>
      </c>
      <c r="C322" s="26" t="e">
        <f t="shared" si="33"/>
        <v>#NUM!</v>
      </c>
      <c r="D322" s="26">
        <f t="shared" si="28"/>
        <v>5247.0666803609374</v>
      </c>
      <c r="E322" s="27" t="e">
        <f t="shared" si="29"/>
        <v>#NUM!</v>
      </c>
      <c r="F322" s="26" t="e">
        <f t="shared" si="30"/>
        <v>#NUM!</v>
      </c>
      <c r="G322" s="26" t="e">
        <f t="shared" si="31"/>
        <v>#NUM!</v>
      </c>
      <c r="H322" s="26" t="e">
        <f t="shared" si="32"/>
        <v>#NUM!</v>
      </c>
    </row>
    <row r="323" spans="2:8" x14ac:dyDescent="0.4">
      <c r="B323" s="25">
        <v>313</v>
      </c>
      <c r="C323" s="26" t="e">
        <f t="shared" si="33"/>
        <v>#NUM!</v>
      </c>
      <c r="D323" s="26">
        <f t="shared" si="28"/>
        <v>5247.0666803609374</v>
      </c>
      <c r="E323" s="27" t="e">
        <f t="shared" si="29"/>
        <v>#NUM!</v>
      </c>
      <c r="F323" s="26" t="e">
        <f t="shared" si="30"/>
        <v>#NUM!</v>
      </c>
      <c r="G323" s="26" t="e">
        <f t="shared" si="31"/>
        <v>#NUM!</v>
      </c>
      <c r="H323" s="26" t="e">
        <f t="shared" si="32"/>
        <v>#NUM!</v>
      </c>
    </row>
    <row r="324" spans="2:8" x14ac:dyDescent="0.4">
      <c r="B324" s="25">
        <v>314</v>
      </c>
      <c r="C324" s="26" t="e">
        <f t="shared" si="33"/>
        <v>#NUM!</v>
      </c>
      <c r="D324" s="26">
        <f t="shared" si="28"/>
        <v>5247.0666803609374</v>
      </c>
      <c r="E324" s="27" t="e">
        <f t="shared" si="29"/>
        <v>#NUM!</v>
      </c>
      <c r="F324" s="26" t="e">
        <f t="shared" si="30"/>
        <v>#NUM!</v>
      </c>
      <c r="G324" s="26" t="e">
        <f t="shared" si="31"/>
        <v>#NUM!</v>
      </c>
      <c r="H324" s="26" t="e">
        <f t="shared" si="32"/>
        <v>#NUM!</v>
      </c>
    </row>
    <row r="325" spans="2:8" x14ac:dyDescent="0.4">
      <c r="B325" s="25">
        <v>315</v>
      </c>
      <c r="C325" s="26" t="e">
        <f t="shared" si="33"/>
        <v>#NUM!</v>
      </c>
      <c r="D325" s="26">
        <f t="shared" si="28"/>
        <v>5247.0666803609374</v>
      </c>
      <c r="E325" s="27" t="e">
        <f t="shared" si="29"/>
        <v>#NUM!</v>
      </c>
      <c r="F325" s="26" t="e">
        <f t="shared" si="30"/>
        <v>#NUM!</v>
      </c>
      <c r="G325" s="26" t="e">
        <f t="shared" si="31"/>
        <v>#NUM!</v>
      </c>
      <c r="H325" s="26" t="e">
        <f t="shared" si="32"/>
        <v>#NUM!</v>
      </c>
    </row>
    <row r="326" spans="2:8" x14ac:dyDescent="0.4">
      <c r="B326" s="25">
        <v>316</v>
      </c>
      <c r="C326" s="26" t="e">
        <f t="shared" si="33"/>
        <v>#NUM!</v>
      </c>
      <c r="D326" s="26">
        <f t="shared" si="28"/>
        <v>5247.0666803609374</v>
      </c>
      <c r="E326" s="27" t="e">
        <f t="shared" si="29"/>
        <v>#NUM!</v>
      </c>
      <c r="F326" s="26" t="e">
        <f t="shared" si="30"/>
        <v>#NUM!</v>
      </c>
      <c r="G326" s="26" t="e">
        <f t="shared" si="31"/>
        <v>#NUM!</v>
      </c>
      <c r="H326" s="26" t="e">
        <f t="shared" si="32"/>
        <v>#NUM!</v>
      </c>
    </row>
    <row r="327" spans="2:8" x14ac:dyDescent="0.4">
      <c r="B327" s="25">
        <v>317</v>
      </c>
      <c r="C327" s="26" t="e">
        <f t="shared" si="33"/>
        <v>#NUM!</v>
      </c>
      <c r="D327" s="26">
        <f t="shared" si="28"/>
        <v>5247.0666803609374</v>
      </c>
      <c r="E327" s="27" t="e">
        <f t="shared" si="29"/>
        <v>#NUM!</v>
      </c>
      <c r="F327" s="26" t="e">
        <f t="shared" si="30"/>
        <v>#NUM!</v>
      </c>
      <c r="G327" s="26" t="e">
        <f t="shared" si="31"/>
        <v>#NUM!</v>
      </c>
      <c r="H327" s="26" t="e">
        <f t="shared" si="32"/>
        <v>#NUM!</v>
      </c>
    </row>
    <row r="328" spans="2:8" x14ac:dyDescent="0.4">
      <c r="B328" s="25">
        <v>318</v>
      </c>
      <c r="C328" s="26" t="e">
        <f t="shared" si="33"/>
        <v>#NUM!</v>
      </c>
      <c r="D328" s="26">
        <f t="shared" si="28"/>
        <v>5247.0666803609374</v>
      </c>
      <c r="E328" s="27" t="e">
        <f t="shared" si="29"/>
        <v>#NUM!</v>
      </c>
      <c r="F328" s="26" t="e">
        <f t="shared" si="30"/>
        <v>#NUM!</v>
      </c>
      <c r="G328" s="26" t="e">
        <f t="shared" si="31"/>
        <v>#NUM!</v>
      </c>
      <c r="H328" s="26" t="e">
        <f t="shared" si="32"/>
        <v>#NUM!</v>
      </c>
    </row>
    <row r="329" spans="2:8" x14ac:dyDescent="0.4">
      <c r="B329" s="25">
        <v>319</v>
      </c>
      <c r="C329" s="26" t="e">
        <f t="shared" si="33"/>
        <v>#NUM!</v>
      </c>
      <c r="D329" s="26">
        <f t="shared" si="28"/>
        <v>5247.0666803609374</v>
      </c>
      <c r="E329" s="27" t="e">
        <f t="shared" si="29"/>
        <v>#NUM!</v>
      </c>
      <c r="F329" s="26" t="e">
        <f t="shared" si="30"/>
        <v>#NUM!</v>
      </c>
      <c r="G329" s="26" t="e">
        <f t="shared" si="31"/>
        <v>#NUM!</v>
      </c>
      <c r="H329" s="26" t="e">
        <f t="shared" si="32"/>
        <v>#NUM!</v>
      </c>
    </row>
    <row r="330" spans="2:8" x14ac:dyDescent="0.4">
      <c r="B330" s="25">
        <v>320</v>
      </c>
      <c r="C330" s="26" t="e">
        <f t="shared" si="33"/>
        <v>#NUM!</v>
      </c>
      <c r="D330" s="26">
        <f t="shared" si="28"/>
        <v>5247.0666803609374</v>
      </c>
      <c r="E330" s="27" t="e">
        <f t="shared" si="29"/>
        <v>#NUM!</v>
      </c>
      <c r="F330" s="26" t="e">
        <f t="shared" si="30"/>
        <v>#NUM!</v>
      </c>
      <c r="G330" s="26" t="e">
        <f t="shared" si="31"/>
        <v>#NUM!</v>
      </c>
      <c r="H330" s="26" t="e">
        <f t="shared" si="32"/>
        <v>#NUM!</v>
      </c>
    </row>
    <row r="331" spans="2:8" x14ac:dyDescent="0.4">
      <c r="B331" s="25">
        <v>321</v>
      </c>
      <c r="C331" s="26" t="e">
        <f t="shared" si="33"/>
        <v>#NUM!</v>
      </c>
      <c r="D331" s="26">
        <f t="shared" si="28"/>
        <v>5247.0666803609374</v>
      </c>
      <c r="E331" s="27" t="e">
        <f t="shared" si="29"/>
        <v>#NUM!</v>
      </c>
      <c r="F331" s="26" t="e">
        <f t="shared" si="30"/>
        <v>#NUM!</v>
      </c>
      <c r="G331" s="26" t="e">
        <f t="shared" si="31"/>
        <v>#NUM!</v>
      </c>
      <c r="H331" s="26" t="e">
        <f t="shared" si="32"/>
        <v>#NUM!</v>
      </c>
    </row>
    <row r="332" spans="2:8" x14ac:dyDescent="0.4">
      <c r="B332" s="25">
        <v>322</v>
      </c>
      <c r="C332" s="26" t="e">
        <f t="shared" si="33"/>
        <v>#NUM!</v>
      </c>
      <c r="D332" s="26">
        <f t="shared" ref="D332:D370" si="34">-PMT(($D$3/12),($D$5*12),$D$4)++$C$11*0.0015</f>
        <v>5247.0666803609374</v>
      </c>
      <c r="E332" s="27" t="e">
        <f t="shared" ref="E332:E370" si="35">D332-F332</f>
        <v>#NUM!</v>
      </c>
      <c r="F332" s="26" t="e">
        <f t="shared" ref="F332:F370" si="36">-IPMT($D$3/12,B332,$D$5*12,$D$4)++$C$11*0.0015</f>
        <v>#NUM!</v>
      </c>
      <c r="G332" s="26" t="e">
        <f t="shared" ref="G332:G370" si="37">+C332-E332</f>
        <v>#NUM!</v>
      </c>
      <c r="H332" s="26" t="e">
        <f t="shared" ref="H332:H370" si="38">+F332</f>
        <v>#NUM!</v>
      </c>
    </row>
    <row r="333" spans="2:8" x14ac:dyDescent="0.4">
      <c r="B333" s="25">
        <v>323</v>
      </c>
      <c r="C333" s="26" t="e">
        <f t="shared" ref="C333:C370" si="39">+C332-E332</f>
        <v>#NUM!</v>
      </c>
      <c r="D333" s="26">
        <f t="shared" si="34"/>
        <v>5247.0666803609374</v>
      </c>
      <c r="E333" s="27" t="e">
        <f t="shared" si="35"/>
        <v>#NUM!</v>
      </c>
      <c r="F333" s="26" t="e">
        <f t="shared" si="36"/>
        <v>#NUM!</v>
      </c>
      <c r="G333" s="26" t="e">
        <f t="shared" si="37"/>
        <v>#NUM!</v>
      </c>
      <c r="H333" s="26" t="e">
        <f t="shared" si="38"/>
        <v>#NUM!</v>
      </c>
    </row>
    <row r="334" spans="2:8" x14ac:dyDescent="0.4">
      <c r="B334" s="25">
        <v>324</v>
      </c>
      <c r="C334" s="26" t="e">
        <f t="shared" si="39"/>
        <v>#NUM!</v>
      </c>
      <c r="D334" s="26">
        <f t="shared" si="34"/>
        <v>5247.0666803609374</v>
      </c>
      <c r="E334" s="27" t="e">
        <f t="shared" si="35"/>
        <v>#NUM!</v>
      </c>
      <c r="F334" s="26" t="e">
        <f t="shared" si="36"/>
        <v>#NUM!</v>
      </c>
      <c r="G334" s="26" t="e">
        <f t="shared" si="37"/>
        <v>#NUM!</v>
      </c>
      <c r="H334" s="26" t="e">
        <f t="shared" si="38"/>
        <v>#NUM!</v>
      </c>
    </row>
    <row r="335" spans="2:8" x14ac:dyDescent="0.4">
      <c r="B335" s="25">
        <v>325</v>
      </c>
      <c r="C335" s="26" t="e">
        <f t="shared" si="39"/>
        <v>#NUM!</v>
      </c>
      <c r="D335" s="26">
        <f t="shared" si="34"/>
        <v>5247.0666803609374</v>
      </c>
      <c r="E335" s="27" t="e">
        <f t="shared" si="35"/>
        <v>#NUM!</v>
      </c>
      <c r="F335" s="26" t="e">
        <f t="shared" si="36"/>
        <v>#NUM!</v>
      </c>
      <c r="G335" s="26" t="e">
        <f t="shared" si="37"/>
        <v>#NUM!</v>
      </c>
      <c r="H335" s="26" t="e">
        <f t="shared" si="38"/>
        <v>#NUM!</v>
      </c>
    </row>
    <row r="336" spans="2:8" x14ac:dyDescent="0.4">
      <c r="B336" s="25">
        <v>326</v>
      </c>
      <c r="C336" s="26" t="e">
        <f t="shared" si="39"/>
        <v>#NUM!</v>
      </c>
      <c r="D336" s="26">
        <f t="shared" si="34"/>
        <v>5247.0666803609374</v>
      </c>
      <c r="E336" s="27" t="e">
        <f t="shared" si="35"/>
        <v>#NUM!</v>
      </c>
      <c r="F336" s="26" t="e">
        <f t="shared" si="36"/>
        <v>#NUM!</v>
      </c>
      <c r="G336" s="26" t="e">
        <f t="shared" si="37"/>
        <v>#NUM!</v>
      </c>
      <c r="H336" s="26" t="e">
        <f t="shared" si="38"/>
        <v>#NUM!</v>
      </c>
    </row>
    <row r="337" spans="2:8" x14ac:dyDescent="0.4">
      <c r="B337" s="25">
        <v>327</v>
      </c>
      <c r="C337" s="26" t="e">
        <f t="shared" si="39"/>
        <v>#NUM!</v>
      </c>
      <c r="D337" s="26">
        <f t="shared" si="34"/>
        <v>5247.0666803609374</v>
      </c>
      <c r="E337" s="27" t="e">
        <f t="shared" si="35"/>
        <v>#NUM!</v>
      </c>
      <c r="F337" s="26" t="e">
        <f t="shared" si="36"/>
        <v>#NUM!</v>
      </c>
      <c r="G337" s="26" t="e">
        <f t="shared" si="37"/>
        <v>#NUM!</v>
      </c>
      <c r="H337" s="26" t="e">
        <f t="shared" si="38"/>
        <v>#NUM!</v>
      </c>
    </row>
    <row r="338" spans="2:8" x14ac:dyDescent="0.4">
      <c r="B338" s="25">
        <v>328</v>
      </c>
      <c r="C338" s="26" t="e">
        <f t="shared" si="39"/>
        <v>#NUM!</v>
      </c>
      <c r="D338" s="26">
        <f t="shared" si="34"/>
        <v>5247.0666803609374</v>
      </c>
      <c r="E338" s="27" t="e">
        <f t="shared" si="35"/>
        <v>#NUM!</v>
      </c>
      <c r="F338" s="26" t="e">
        <f t="shared" si="36"/>
        <v>#NUM!</v>
      </c>
      <c r="G338" s="26" t="e">
        <f t="shared" si="37"/>
        <v>#NUM!</v>
      </c>
      <c r="H338" s="26" t="e">
        <f t="shared" si="38"/>
        <v>#NUM!</v>
      </c>
    </row>
    <row r="339" spans="2:8" x14ac:dyDescent="0.4">
      <c r="B339" s="25">
        <v>329</v>
      </c>
      <c r="C339" s="26" t="e">
        <f t="shared" si="39"/>
        <v>#NUM!</v>
      </c>
      <c r="D339" s="26">
        <f t="shared" si="34"/>
        <v>5247.0666803609374</v>
      </c>
      <c r="E339" s="27" t="e">
        <f t="shared" si="35"/>
        <v>#NUM!</v>
      </c>
      <c r="F339" s="26" t="e">
        <f t="shared" si="36"/>
        <v>#NUM!</v>
      </c>
      <c r="G339" s="26" t="e">
        <f t="shared" si="37"/>
        <v>#NUM!</v>
      </c>
      <c r="H339" s="26" t="e">
        <f t="shared" si="38"/>
        <v>#NUM!</v>
      </c>
    </row>
    <row r="340" spans="2:8" x14ac:dyDescent="0.4">
      <c r="B340" s="25">
        <v>330</v>
      </c>
      <c r="C340" s="26" t="e">
        <f t="shared" si="39"/>
        <v>#NUM!</v>
      </c>
      <c r="D340" s="26">
        <f t="shared" si="34"/>
        <v>5247.0666803609374</v>
      </c>
      <c r="E340" s="27" t="e">
        <f t="shared" si="35"/>
        <v>#NUM!</v>
      </c>
      <c r="F340" s="26" t="e">
        <f t="shared" si="36"/>
        <v>#NUM!</v>
      </c>
      <c r="G340" s="26" t="e">
        <f t="shared" si="37"/>
        <v>#NUM!</v>
      </c>
      <c r="H340" s="26" t="e">
        <f t="shared" si="38"/>
        <v>#NUM!</v>
      </c>
    </row>
    <row r="341" spans="2:8" x14ac:dyDescent="0.4">
      <c r="B341" s="25">
        <v>331</v>
      </c>
      <c r="C341" s="26" t="e">
        <f t="shared" si="39"/>
        <v>#NUM!</v>
      </c>
      <c r="D341" s="26">
        <f t="shared" si="34"/>
        <v>5247.0666803609374</v>
      </c>
      <c r="E341" s="27" t="e">
        <f t="shared" si="35"/>
        <v>#NUM!</v>
      </c>
      <c r="F341" s="26" t="e">
        <f t="shared" si="36"/>
        <v>#NUM!</v>
      </c>
      <c r="G341" s="26" t="e">
        <f t="shared" si="37"/>
        <v>#NUM!</v>
      </c>
      <c r="H341" s="26" t="e">
        <f t="shared" si="38"/>
        <v>#NUM!</v>
      </c>
    </row>
    <row r="342" spans="2:8" x14ac:dyDescent="0.4">
      <c r="B342" s="25">
        <v>332</v>
      </c>
      <c r="C342" s="26" t="e">
        <f t="shared" si="39"/>
        <v>#NUM!</v>
      </c>
      <c r="D342" s="26">
        <f t="shared" si="34"/>
        <v>5247.0666803609374</v>
      </c>
      <c r="E342" s="27" t="e">
        <f t="shared" si="35"/>
        <v>#NUM!</v>
      </c>
      <c r="F342" s="26" t="e">
        <f t="shared" si="36"/>
        <v>#NUM!</v>
      </c>
      <c r="G342" s="26" t="e">
        <f t="shared" si="37"/>
        <v>#NUM!</v>
      </c>
      <c r="H342" s="26" t="e">
        <f t="shared" si="38"/>
        <v>#NUM!</v>
      </c>
    </row>
    <row r="343" spans="2:8" x14ac:dyDescent="0.4">
      <c r="B343" s="25">
        <v>333</v>
      </c>
      <c r="C343" s="26" t="e">
        <f t="shared" si="39"/>
        <v>#NUM!</v>
      </c>
      <c r="D343" s="26">
        <f t="shared" si="34"/>
        <v>5247.0666803609374</v>
      </c>
      <c r="E343" s="27" t="e">
        <f t="shared" si="35"/>
        <v>#NUM!</v>
      </c>
      <c r="F343" s="26" t="e">
        <f t="shared" si="36"/>
        <v>#NUM!</v>
      </c>
      <c r="G343" s="26" t="e">
        <f t="shared" si="37"/>
        <v>#NUM!</v>
      </c>
      <c r="H343" s="26" t="e">
        <f t="shared" si="38"/>
        <v>#NUM!</v>
      </c>
    </row>
    <row r="344" spans="2:8" x14ac:dyDescent="0.4">
      <c r="B344" s="25">
        <v>334</v>
      </c>
      <c r="C344" s="26" t="e">
        <f t="shared" si="39"/>
        <v>#NUM!</v>
      </c>
      <c r="D344" s="26">
        <f t="shared" si="34"/>
        <v>5247.0666803609374</v>
      </c>
      <c r="E344" s="27" t="e">
        <f t="shared" si="35"/>
        <v>#NUM!</v>
      </c>
      <c r="F344" s="26" t="e">
        <f t="shared" si="36"/>
        <v>#NUM!</v>
      </c>
      <c r="G344" s="26" t="e">
        <f t="shared" si="37"/>
        <v>#NUM!</v>
      </c>
      <c r="H344" s="26" t="e">
        <f t="shared" si="38"/>
        <v>#NUM!</v>
      </c>
    </row>
    <row r="345" spans="2:8" x14ac:dyDescent="0.4">
      <c r="B345" s="25">
        <v>335</v>
      </c>
      <c r="C345" s="26" t="e">
        <f t="shared" si="39"/>
        <v>#NUM!</v>
      </c>
      <c r="D345" s="26">
        <f t="shared" si="34"/>
        <v>5247.0666803609374</v>
      </c>
      <c r="E345" s="27" t="e">
        <f t="shared" si="35"/>
        <v>#NUM!</v>
      </c>
      <c r="F345" s="26" t="e">
        <f t="shared" si="36"/>
        <v>#NUM!</v>
      </c>
      <c r="G345" s="26" t="e">
        <f t="shared" si="37"/>
        <v>#NUM!</v>
      </c>
      <c r="H345" s="26" t="e">
        <f t="shared" si="38"/>
        <v>#NUM!</v>
      </c>
    </row>
    <row r="346" spans="2:8" x14ac:dyDescent="0.4">
      <c r="B346" s="25">
        <v>336</v>
      </c>
      <c r="C346" s="26" t="e">
        <f t="shared" si="39"/>
        <v>#NUM!</v>
      </c>
      <c r="D346" s="26">
        <f t="shared" si="34"/>
        <v>5247.0666803609374</v>
      </c>
      <c r="E346" s="27" t="e">
        <f t="shared" si="35"/>
        <v>#NUM!</v>
      </c>
      <c r="F346" s="26" t="e">
        <f t="shared" si="36"/>
        <v>#NUM!</v>
      </c>
      <c r="G346" s="26" t="e">
        <f t="shared" si="37"/>
        <v>#NUM!</v>
      </c>
      <c r="H346" s="26" t="e">
        <f t="shared" si="38"/>
        <v>#NUM!</v>
      </c>
    </row>
    <row r="347" spans="2:8" x14ac:dyDescent="0.4">
      <c r="B347" s="25">
        <v>337</v>
      </c>
      <c r="C347" s="26" t="e">
        <f t="shared" si="39"/>
        <v>#NUM!</v>
      </c>
      <c r="D347" s="26">
        <f t="shared" si="34"/>
        <v>5247.0666803609374</v>
      </c>
      <c r="E347" s="27" t="e">
        <f t="shared" si="35"/>
        <v>#NUM!</v>
      </c>
      <c r="F347" s="26" t="e">
        <f t="shared" si="36"/>
        <v>#NUM!</v>
      </c>
      <c r="G347" s="26" t="e">
        <f t="shared" si="37"/>
        <v>#NUM!</v>
      </c>
      <c r="H347" s="26" t="e">
        <f t="shared" si="38"/>
        <v>#NUM!</v>
      </c>
    </row>
    <row r="348" spans="2:8" x14ac:dyDescent="0.4">
      <c r="B348" s="25">
        <v>338</v>
      </c>
      <c r="C348" s="26" t="e">
        <f t="shared" si="39"/>
        <v>#NUM!</v>
      </c>
      <c r="D348" s="26">
        <f t="shared" si="34"/>
        <v>5247.0666803609374</v>
      </c>
      <c r="E348" s="27" t="e">
        <f t="shared" si="35"/>
        <v>#NUM!</v>
      </c>
      <c r="F348" s="26" t="e">
        <f t="shared" si="36"/>
        <v>#NUM!</v>
      </c>
      <c r="G348" s="26" t="e">
        <f t="shared" si="37"/>
        <v>#NUM!</v>
      </c>
      <c r="H348" s="26" t="e">
        <f t="shared" si="38"/>
        <v>#NUM!</v>
      </c>
    </row>
    <row r="349" spans="2:8" x14ac:dyDescent="0.4">
      <c r="B349" s="25">
        <v>339</v>
      </c>
      <c r="C349" s="26" t="e">
        <f t="shared" si="39"/>
        <v>#NUM!</v>
      </c>
      <c r="D349" s="26">
        <f t="shared" si="34"/>
        <v>5247.0666803609374</v>
      </c>
      <c r="E349" s="27" t="e">
        <f t="shared" si="35"/>
        <v>#NUM!</v>
      </c>
      <c r="F349" s="26" t="e">
        <f t="shared" si="36"/>
        <v>#NUM!</v>
      </c>
      <c r="G349" s="26" t="e">
        <f t="shared" si="37"/>
        <v>#NUM!</v>
      </c>
      <c r="H349" s="26" t="e">
        <f t="shared" si="38"/>
        <v>#NUM!</v>
      </c>
    </row>
    <row r="350" spans="2:8" x14ac:dyDescent="0.4">
      <c r="B350" s="25">
        <v>340</v>
      </c>
      <c r="C350" s="26" t="e">
        <f t="shared" si="39"/>
        <v>#NUM!</v>
      </c>
      <c r="D350" s="26">
        <f t="shared" si="34"/>
        <v>5247.0666803609374</v>
      </c>
      <c r="E350" s="27" t="e">
        <f t="shared" si="35"/>
        <v>#NUM!</v>
      </c>
      <c r="F350" s="26" t="e">
        <f t="shared" si="36"/>
        <v>#NUM!</v>
      </c>
      <c r="G350" s="26" t="e">
        <f t="shared" si="37"/>
        <v>#NUM!</v>
      </c>
      <c r="H350" s="26" t="e">
        <f t="shared" si="38"/>
        <v>#NUM!</v>
      </c>
    </row>
    <row r="351" spans="2:8" x14ac:dyDescent="0.4">
      <c r="B351" s="25">
        <v>341</v>
      </c>
      <c r="C351" s="26" t="e">
        <f t="shared" si="39"/>
        <v>#NUM!</v>
      </c>
      <c r="D351" s="26">
        <f t="shared" si="34"/>
        <v>5247.0666803609374</v>
      </c>
      <c r="E351" s="27" t="e">
        <f t="shared" si="35"/>
        <v>#NUM!</v>
      </c>
      <c r="F351" s="26" t="e">
        <f t="shared" si="36"/>
        <v>#NUM!</v>
      </c>
      <c r="G351" s="26" t="e">
        <f t="shared" si="37"/>
        <v>#NUM!</v>
      </c>
      <c r="H351" s="26" t="e">
        <f t="shared" si="38"/>
        <v>#NUM!</v>
      </c>
    </row>
    <row r="352" spans="2:8" x14ac:dyDescent="0.4">
      <c r="B352" s="25">
        <v>342</v>
      </c>
      <c r="C352" s="26" t="e">
        <f t="shared" si="39"/>
        <v>#NUM!</v>
      </c>
      <c r="D352" s="26">
        <f t="shared" si="34"/>
        <v>5247.0666803609374</v>
      </c>
      <c r="E352" s="27" t="e">
        <f t="shared" si="35"/>
        <v>#NUM!</v>
      </c>
      <c r="F352" s="26" t="e">
        <f t="shared" si="36"/>
        <v>#NUM!</v>
      </c>
      <c r="G352" s="26" t="e">
        <f t="shared" si="37"/>
        <v>#NUM!</v>
      </c>
      <c r="H352" s="26" t="e">
        <f t="shared" si="38"/>
        <v>#NUM!</v>
      </c>
    </row>
    <row r="353" spans="2:8" x14ac:dyDescent="0.4">
      <c r="B353" s="25">
        <v>343</v>
      </c>
      <c r="C353" s="26" t="e">
        <f t="shared" si="39"/>
        <v>#NUM!</v>
      </c>
      <c r="D353" s="26">
        <f t="shared" si="34"/>
        <v>5247.0666803609374</v>
      </c>
      <c r="E353" s="27" t="e">
        <f t="shared" si="35"/>
        <v>#NUM!</v>
      </c>
      <c r="F353" s="26" t="e">
        <f t="shared" si="36"/>
        <v>#NUM!</v>
      </c>
      <c r="G353" s="26" t="e">
        <f t="shared" si="37"/>
        <v>#NUM!</v>
      </c>
      <c r="H353" s="26" t="e">
        <f t="shared" si="38"/>
        <v>#NUM!</v>
      </c>
    </row>
    <row r="354" spans="2:8" x14ac:dyDescent="0.4">
      <c r="B354" s="25">
        <v>344</v>
      </c>
      <c r="C354" s="26" t="e">
        <f t="shared" si="39"/>
        <v>#NUM!</v>
      </c>
      <c r="D354" s="26">
        <f t="shared" si="34"/>
        <v>5247.0666803609374</v>
      </c>
      <c r="E354" s="27" t="e">
        <f t="shared" si="35"/>
        <v>#NUM!</v>
      </c>
      <c r="F354" s="26" t="e">
        <f t="shared" si="36"/>
        <v>#NUM!</v>
      </c>
      <c r="G354" s="26" t="e">
        <f t="shared" si="37"/>
        <v>#NUM!</v>
      </c>
      <c r="H354" s="26" t="e">
        <f t="shared" si="38"/>
        <v>#NUM!</v>
      </c>
    </row>
    <row r="355" spans="2:8" x14ac:dyDescent="0.4">
      <c r="B355" s="25">
        <v>345</v>
      </c>
      <c r="C355" s="26" t="e">
        <f t="shared" si="39"/>
        <v>#NUM!</v>
      </c>
      <c r="D355" s="26">
        <f t="shared" si="34"/>
        <v>5247.0666803609374</v>
      </c>
      <c r="E355" s="27" t="e">
        <f t="shared" si="35"/>
        <v>#NUM!</v>
      </c>
      <c r="F355" s="26" t="e">
        <f t="shared" si="36"/>
        <v>#NUM!</v>
      </c>
      <c r="G355" s="26" t="e">
        <f t="shared" si="37"/>
        <v>#NUM!</v>
      </c>
      <c r="H355" s="26" t="e">
        <f t="shared" si="38"/>
        <v>#NUM!</v>
      </c>
    </row>
    <row r="356" spans="2:8" x14ac:dyDescent="0.4">
      <c r="B356" s="25">
        <v>346</v>
      </c>
      <c r="C356" s="26" t="e">
        <f t="shared" si="39"/>
        <v>#NUM!</v>
      </c>
      <c r="D356" s="26">
        <f t="shared" si="34"/>
        <v>5247.0666803609374</v>
      </c>
      <c r="E356" s="27" t="e">
        <f t="shared" si="35"/>
        <v>#NUM!</v>
      </c>
      <c r="F356" s="26" t="e">
        <f t="shared" si="36"/>
        <v>#NUM!</v>
      </c>
      <c r="G356" s="26" t="e">
        <f t="shared" si="37"/>
        <v>#NUM!</v>
      </c>
      <c r="H356" s="26" t="e">
        <f t="shared" si="38"/>
        <v>#NUM!</v>
      </c>
    </row>
    <row r="357" spans="2:8" x14ac:dyDescent="0.4">
      <c r="B357" s="25">
        <v>347</v>
      </c>
      <c r="C357" s="26" t="e">
        <f t="shared" si="39"/>
        <v>#NUM!</v>
      </c>
      <c r="D357" s="26">
        <f t="shared" si="34"/>
        <v>5247.0666803609374</v>
      </c>
      <c r="E357" s="27" t="e">
        <f t="shared" si="35"/>
        <v>#NUM!</v>
      </c>
      <c r="F357" s="26" t="e">
        <f t="shared" si="36"/>
        <v>#NUM!</v>
      </c>
      <c r="G357" s="26" t="e">
        <f t="shared" si="37"/>
        <v>#NUM!</v>
      </c>
      <c r="H357" s="26" t="e">
        <f t="shared" si="38"/>
        <v>#NUM!</v>
      </c>
    </row>
    <row r="358" spans="2:8" x14ac:dyDescent="0.4">
      <c r="B358" s="25">
        <v>348</v>
      </c>
      <c r="C358" s="26" t="e">
        <f t="shared" si="39"/>
        <v>#NUM!</v>
      </c>
      <c r="D358" s="26">
        <f t="shared" si="34"/>
        <v>5247.0666803609374</v>
      </c>
      <c r="E358" s="27" t="e">
        <f t="shared" si="35"/>
        <v>#NUM!</v>
      </c>
      <c r="F358" s="26" t="e">
        <f t="shared" si="36"/>
        <v>#NUM!</v>
      </c>
      <c r="G358" s="26" t="e">
        <f t="shared" si="37"/>
        <v>#NUM!</v>
      </c>
      <c r="H358" s="26" t="e">
        <f t="shared" si="38"/>
        <v>#NUM!</v>
      </c>
    </row>
    <row r="359" spans="2:8" x14ac:dyDescent="0.4">
      <c r="B359" s="25">
        <v>349</v>
      </c>
      <c r="C359" s="26" t="e">
        <f t="shared" si="39"/>
        <v>#NUM!</v>
      </c>
      <c r="D359" s="26">
        <f t="shared" si="34"/>
        <v>5247.0666803609374</v>
      </c>
      <c r="E359" s="27" t="e">
        <f t="shared" si="35"/>
        <v>#NUM!</v>
      </c>
      <c r="F359" s="26" t="e">
        <f t="shared" si="36"/>
        <v>#NUM!</v>
      </c>
      <c r="G359" s="26" t="e">
        <f t="shared" si="37"/>
        <v>#NUM!</v>
      </c>
      <c r="H359" s="26" t="e">
        <f t="shared" si="38"/>
        <v>#NUM!</v>
      </c>
    </row>
    <row r="360" spans="2:8" x14ac:dyDescent="0.4">
      <c r="B360" s="25">
        <v>350</v>
      </c>
      <c r="C360" s="26" t="e">
        <f t="shared" si="39"/>
        <v>#NUM!</v>
      </c>
      <c r="D360" s="26">
        <f t="shared" si="34"/>
        <v>5247.0666803609374</v>
      </c>
      <c r="E360" s="27" t="e">
        <f t="shared" si="35"/>
        <v>#NUM!</v>
      </c>
      <c r="F360" s="26" t="e">
        <f t="shared" si="36"/>
        <v>#NUM!</v>
      </c>
      <c r="G360" s="26" t="e">
        <f t="shared" si="37"/>
        <v>#NUM!</v>
      </c>
      <c r="H360" s="26" t="e">
        <f t="shared" si="38"/>
        <v>#NUM!</v>
      </c>
    </row>
    <row r="361" spans="2:8" x14ac:dyDescent="0.4">
      <c r="B361" s="25">
        <v>351</v>
      </c>
      <c r="C361" s="26" t="e">
        <f t="shared" si="39"/>
        <v>#NUM!</v>
      </c>
      <c r="D361" s="26">
        <f t="shared" si="34"/>
        <v>5247.0666803609374</v>
      </c>
      <c r="E361" s="27" t="e">
        <f t="shared" si="35"/>
        <v>#NUM!</v>
      </c>
      <c r="F361" s="26" t="e">
        <f t="shared" si="36"/>
        <v>#NUM!</v>
      </c>
      <c r="G361" s="26" t="e">
        <f t="shared" si="37"/>
        <v>#NUM!</v>
      </c>
      <c r="H361" s="26" t="e">
        <f t="shared" si="38"/>
        <v>#NUM!</v>
      </c>
    </row>
    <row r="362" spans="2:8" x14ac:dyDescent="0.4">
      <c r="B362" s="25">
        <v>352</v>
      </c>
      <c r="C362" s="26" t="e">
        <f t="shared" si="39"/>
        <v>#NUM!</v>
      </c>
      <c r="D362" s="26">
        <f t="shared" si="34"/>
        <v>5247.0666803609374</v>
      </c>
      <c r="E362" s="27" t="e">
        <f t="shared" si="35"/>
        <v>#NUM!</v>
      </c>
      <c r="F362" s="26" t="e">
        <f t="shared" si="36"/>
        <v>#NUM!</v>
      </c>
      <c r="G362" s="26" t="e">
        <f t="shared" si="37"/>
        <v>#NUM!</v>
      </c>
      <c r="H362" s="26" t="e">
        <f t="shared" si="38"/>
        <v>#NUM!</v>
      </c>
    </row>
    <row r="363" spans="2:8" x14ac:dyDescent="0.4">
      <c r="B363" s="25">
        <v>353</v>
      </c>
      <c r="C363" s="26" t="e">
        <f t="shared" si="39"/>
        <v>#NUM!</v>
      </c>
      <c r="D363" s="26">
        <f t="shared" si="34"/>
        <v>5247.0666803609374</v>
      </c>
      <c r="E363" s="27" t="e">
        <f t="shared" si="35"/>
        <v>#NUM!</v>
      </c>
      <c r="F363" s="26" t="e">
        <f t="shared" si="36"/>
        <v>#NUM!</v>
      </c>
      <c r="G363" s="26" t="e">
        <f t="shared" si="37"/>
        <v>#NUM!</v>
      </c>
      <c r="H363" s="26" t="e">
        <f t="shared" si="38"/>
        <v>#NUM!</v>
      </c>
    </row>
    <row r="364" spans="2:8" x14ac:dyDescent="0.4">
      <c r="B364" s="25">
        <v>354</v>
      </c>
      <c r="C364" s="26" t="e">
        <f t="shared" si="39"/>
        <v>#NUM!</v>
      </c>
      <c r="D364" s="26">
        <f t="shared" si="34"/>
        <v>5247.0666803609374</v>
      </c>
      <c r="E364" s="27" t="e">
        <f t="shared" si="35"/>
        <v>#NUM!</v>
      </c>
      <c r="F364" s="26" t="e">
        <f t="shared" si="36"/>
        <v>#NUM!</v>
      </c>
      <c r="G364" s="26" t="e">
        <f t="shared" si="37"/>
        <v>#NUM!</v>
      </c>
      <c r="H364" s="26" t="e">
        <f t="shared" si="38"/>
        <v>#NUM!</v>
      </c>
    </row>
    <row r="365" spans="2:8" x14ac:dyDescent="0.4">
      <c r="B365" s="25">
        <v>355</v>
      </c>
      <c r="C365" s="26" t="e">
        <f t="shared" si="39"/>
        <v>#NUM!</v>
      </c>
      <c r="D365" s="26">
        <f t="shared" si="34"/>
        <v>5247.0666803609374</v>
      </c>
      <c r="E365" s="27" t="e">
        <f t="shared" si="35"/>
        <v>#NUM!</v>
      </c>
      <c r="F365" s="26" t="e">
        <f t="shared" si="36"/>
        <v>#NUM!</v>
      </c>
      <c r="G365" s="26" t="e">
        <f t="shared" si="37"/>
        <v>#NUM!</v>
      </c>
      <c r="H365" s="26" t="e">
        <f t="shared" si="38"/>
        <v>#NUM!</v>
      </c>
    </row>
    <row r="366" spans="2:8" x14ac:dyDescent="0.4">
      <c r="B366" s="25">
        <v>356</v>
      </c>
      <c r="C366" s="26" t="e">
        <f t="shared" si="39"/>
        <v>#NUM!</v>
      </c>
      <c r="D366" s="26">
        <f t="shared" si="34"/>
        <v>5247.0666803609374</v>
      </c>
      <c r="E366" s="27" t="e">
        <f t="shared" si="35"/>
        <v>#NUM!</v>
      </c>
      <c r="F366" s="26" t="e">
        <f t="shared" si="36"/>
        <v>#NUM!</v>
      </c>
      <c r="G366" s="26" t="e">
        <f t="shared" si="37"/>
        <v>#NUM!</v>
      </c>
      <c r="H366" s="26" t="e">
        <f t="shared" si="38"/>
        <v>#NUM!</v>
      </c>
    </row>
    <row r="367" spans="2:8" x14ac:dyDescent="0.4">
      <c r="B367" s="25">
        <v>357</v>
      </c>
      <c r="C367" s="26" t="e">
        <f t="shared" si="39"/>
        <v>#NUM!</v>
      </c>
      <c r="D367" s="26">
        <f t="shared" si="34"/>
        <v>5247.0666803609374</v>
      </c>
      <c r="E367" s="27" t="e">
        <f t="shared" si="35"/>
        <v>#NUM!</v>
      </c>
      <c r="F367" s="26" t="e">
        <f t="shared" si="36"/>
        <v>#NUM!</v>
      </c>
      <c r="G367" s="26" t="e">
        <f t="shared" si="37"/>
        <v>#NUM!</v>
      </c>
      <c r="H367" s="26" t="e">
        <f t="shared" si="38"/>
        <v>#NUM!</v>
      </c>
    </row>
    <row r="368" spans="2:8" x14ac:dyDescent="0.4">
      <c r="B368" s="25">
        <v>358</v>
      </c>
      <c r="C368" s="26" t="e">
        <f t="shared" si="39"/>
        <v>#NUM!</v>
      </c>
      <c r="D368" s="26">
        <f t="shared" si="34"/>
        <v>5247.0666803609374</v>
      </c>
      <c r="E368" s="27" t="e">
        <f t="shared" si="35"/>
        <v>#NUM!</v>
      </c>
      <c r="F368" s="26" t="e">
        <f t="shared" si="36"/>
        <v>#NUM!</v>
      </c>
      <c r="G368" s="26" t="e">
        <f t="shared" si="37"/>
        <v>#NUM!</v>
      </c>
      <c r="H368" s="26" t="e">
        <f t="shared" si="38"/>
        <v>#NUM!</v>
      </c>
    </row>
    <row r="369" spans="2:8" x14ac:dyDescent="0.4">
      <c r="B369" s="25">
        <v>359</v>
      </c>
      <c r="C369" s="26" t="e">
        <f t="shared" si="39"/>
        <v>#NUM!</v>
      </c>
      <c r="D369" s="26">
        <f t="shared" si="34"/>
        <v>5247.0666803609374</v>
      </c>
      <c r="E369" s="27" t="e">
        <f t="shared" si="35"/>
        <v>#NUM!</v>
      </c>
      <c r="F369" s="26" t="e">
        <f t="shared" si="36"/>
        <v>#NUM!</v>
      </c>
      <c r="G369" s="26" t="e">
        <f t="shared" si="37"/>
        <v>#NUM!</v>
      </c>
      <c r="H369" s="26" t="e">
        <f t="shared" si="38"/>
        <v>#NUM!</v>
      </c>
    </row>
    <row r="370" spans="2:8" x14ac:dyDescent="0.4">
      <c r="B370" s="25">
        <v>360</v>
      </c>
      <c r="C370" s="26" t="e">
        <f t="shared" si="39"/>
        <v>#NUM!</v>
      </c>
      <c r="D370" s="26">
        <f t="shared" si="34"/>
        <v>5247.0666803609374</v>
      </c>
      <c r="E370" s="27" t="e">
        <f t="shared" si="35"/>
        <v>#NUM!</v>
      </c>
      <c r="F370" s="26" t="e">
        <f t="shared" si="36"/>
        <v>#NUM!</v>
      </c>
      <c r="G370" s="26" t="e">
        <f t="shared" si="37"/>
        <v>#NUM!</v>
      </c>
      <c r="H370" s="26" t="e">
        <f t="shared" si="38"/>
        <v>#NUM!</v>
      </c>
    </row>
  </sheetData>
  <mergeCells count="3">
    <mergeCell ref="E4:E5"/>
    <mergeCell ref="B8:H8"/>
    <mergeCell ref="J8:M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>
      <selection activeCell="E7" sqref="E7"/>
    </sheetView>
  </sheetViews>
  <sheetFormatPr baseColWidth="10" defaultRowHeight="16.8" x14ac:dyDescent="0.4"/>
  <cols>
    <col min="1" max="1" width="22.5" customWidth="1"/>
    <col min="4" max="4" width="12.69921875" bestFit="1" customWidth="1"/>
  </cols>
  <sheetData>
    <row r="2" spans="1:5" ht="17.399999999999999" thickBot="1" x14ac:dyDescent="0.45"/>
    <row r="3" spans="1:5" ht="17.399999999999999" thickBot="1" x14ac:dyDescent="0.45">
      <c r="C3" s="1" t="s">
        <v>0</v>
      </c>
      <c r="D3" t="s">
        <v>19</v>
      </c>
    </row>
    <row r="4" spans="1:5" ht="17.399999999999999" thickBot="1" x14ac:dyDescent="0.45">
      <c r="C4" s="2">
        <v>2</v>
      </c>
    </row>
    <row r="5" spans="1:5" x14ac:dyDescent="0.4">
      <c r="A5" t="s">
        <v>1</v>
      </c>
      <c r="C5" s="3"/>
      <c r="D5" s="32">
        <f>Feuil1!M11+Feuil1!M12</f>
        <v>65784.725880488637</v>
      </c>
    </row>
    <row r="6" spans="1:5" x14ac:dyDescent="0.4">
      <c r="A6" t="s">
        <v>20</v>
      </c>
      <c r="C6" s="3"/>
      <c r="D6" s="33">
        <f>SUM(Feuil1!D11:D34)</f>
        <v>125929.60032866246</v>
      </c>
    </row>
    <row r="7" spans="1:5" x14ac:dyDescent="0.4">
      <c r="C7" s="4"/>
      <c r="E7" t="s">
        <v>21</v>
      </c>
    </row>
    <row r="8" spans="1:5" x14ac:dyDescent="0.4">
      <c r="C8" s="3"/>
    </row>
    <row r="9" spans="1:5" x14ac:dyDescent="0.4">
      <c r="C9" s="3"/>
    </row>
    <row r="10" spans="1:5" x14ac:dyDescent="0.4">
      <c r="C10" s="3"/>
    </row>
    <row r="11" spans="1:5" x14ac:dyDescent="0.4">
      <c r="C11" s="3"/>
    </row>
    <row r="12" spans="1:5" ht="17.399999999999999" thickBot="1" x14ac:dyDescent="0.45">
      <c r="C1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OBADIA</dc:creator>
  <cp:lastModifiedBy>Rudy OBADIA</cp:lastModifiedBy>
  <dcterms:created xsi:type="dcterms:W3CDTF">2023-05-14T07:28:49Z</dcterms:created>
  <dcterms:modified xsi:type="dcterms:W3CDTF">2023-05-14T07:43:36Z</dcterms:modified>
</cp:coreProperties>
</file>