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centrevaldeloire-my.sharepoint.com/personal/a_elhassouni_centre-valdeloire_org/Documents/Bureau/"/>
    </mc:Choice>
  </mc:AlternateContent>
  <xr:revisionPtr revIDLastSave="51" documentId="8_{5C21AF08-A124-42D9-9F4A-15368DABB35B}" xr6:coauthVersionLast="47" xr6:coauthVersionMax="47" xr10:uidLastSave="{BDBF2A62-310A-4CA7-998E-5E3F54F25011}"/>
  <bookViews>
    <workbookView xWindow="-108" yWindow="-108" windowWidth="23256" windowHeight="12576" xr2:uid="{571E4E37-DD5C-934D-9858-D95C2E099734}"/>
  </bookViews>
  <sheets>
    <sheet name="BDD" sheetId="1" r:id="rId1"/>
    <sheet name="Graphiques" sheetId="13" r:id="rId2"/>
  </sheets>
  <definedNames>
    <definedName name="_xlnm._FilterDatabase" localSheetId="0" hidden="1">BDD!$A$1:$AN$191</definedName>
    <definedName name="Base">BDD!$A$1:$AN$2000</definedName>
  </definedNames>
  <calcPr calcId="191028"/>
  <pivotCaches>
    <pivotCache cacheId="10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" i="13" l="1"/>
  <c r="D23" i="13"/>
  <c r="AL201" i="1"/>
  <c r="AJ201" i="1"/>
  <c r="AE201" i="1"/>
  <c r="AC201" i="1"/>
  <c r="W201" i="1"/>
  <c r="U201" i="1"/>
  <c r="P201" i="1"/>
  <c r="N201" i="1"/>
  <c r="I200" i="1"/>
  <c r="I201" i="1"/>
  <c r="G201" i="1"/>
  <c r="G200" i="1"/>
  <c r="AL200" i="1"/>
  <c r="AJ200" i="1"/>
  <c r="AJ175" i="1"/>
  <c r="AL175" i="1"/>
  <c r="AJ176" i="1"/>
  <c r="AL176" i="1"/>
  <c r="AE200" i="1"/>
  <c r="AC200" i="1"/>
  <c r="AC175" i="1"/>
  <c r="AE175" i="1"/>
  <c r="W200" i="1"/>
  <c r="W194" i="1"/>
  <c r="W186" i="1"/>
  <c r="W178" i="1"/>
  <c r="W175" i="1"/>
  <c r="U200" i="1"/>
  <c r="P200" i="1"/>
  <c r="N200" i="1"/>
  <c r="G175" i="1"/>
  <c r="I175" i="1"/>
  <c r="N175" i="1"/>
  <c r="P175" i="1"/>
  <c r="U175" i="1"/>
  <c r="G176" i="1"/>
  <c r="I176" i="1"/>
  <c r="N176" i="1"/>
  <c r="P176" i="1"/>
  <c r="U176" i="1"/>
  <c r="W176" i="1"/>
  <c r="AC176" i="1"/>
  <c r="N56" i="13"/>
  <c r="N57" i="13"/>
  <c r="N58" i="13"/>
  <c r="N59" i="13"/>
  <c r="N60" i="13"/>
  <c r="I56" i="13"/>
  <c r="I57" i="13"/>
  <c r="I58" i="13"/>
  <c r="I59" i="13"/>
  <c r="I60" i="13"/>
  <c r="D56" i="13"/>
  <c r="D57" i="13"/>
  <c r="D58" i="13"/>
  <c r="D59" i="13"/>
  <c r="D60" i="13"/>
  <c r="AL174" i="1"/>
  <c r="G174" i="1"/>
  <c r="I174" i="1"/>
  <c r="N174" i="1"/>
  <c r="P174" i="1"/>
  <c r="U174" i="1"/>
  <c r="W174" i="1"/>
  <c r="AC174" i="1"/>
  <c r="AL199" i="1"/>
  <c r="AJ199" i="1"/>
  <c r="AE199" i="1"/>
  <c r="AC199" i="1"/>
  <c r="W199" i="1"/>
  <c r="U199" i="1"/>
  <c r="P199" i="1"/>
  <c r="N199" i="1"/>
  <c r="I199" i="1"/>
  <c r="G199" i="1"/>
  <c r="AL198" i="1"/>
  <c r="AJ198" i="1"/>
  <c r="AE198" i="1"/>
  <c r="AC198" i="1"/>
  <c r="W198" i="1"/>
  <c r="U198" i="1"/>
  <c r="P198" i="1"/>
  <c r="N198" i="1"/>
  <c r="I198" i="1"/>
  <c r="I173" i="1"/>
  <c r="N173" i="1"/>
  <c r="P173" i="1"/>
  <c r="U173" i="1"/>
  <c r="W173" i="1"/>
  <c r="AC173" i="1"/>
  <c r="AE173" i="1"/>
  <c r="G198" i="1"/>
  <c r="AL197" i="1"/>
  <c r="AJ197" i="1"/>
  <c r="AE197" i="1"/>
  <c r="AC197" i="1"/>
  <c r="W197" i="1"/>
  <c r="U197" i="1"/>
  <c r="P197" i="1"/>
  <c r="N197" i="1"/>
  <c r="I197" i="1"/>
  <c r="G197" i="1"/>
  <c r="AL196" i="1"/>
  <c r="AJ196" i="1"/>
  <c r="AE196" i="1"/>
  <c r="AC196" i="1"/>
  <c r="W196" i="1"/>
  <c r="U196" i="1"/>
  <c r="P196" i="1"/>
  <c r="N196" i="1"/>
  <c r="I196" i="1"/>
  <c r="G196" i="1"/>
  <c r="AL195" i="1"/>
  <c r="AJ195" i="1"/>
  <c r="AE195" i="1"/>
  <c r="AC195" i="1"/>
  <c r="W195" i="1"/>
  <c r="W170" i="1"/>
  <c r="AC170" i="1"/>
  <c r="AE170" i="1"/>
  <c r="AJ170" i="1"/>
  <c r="AL170" i="1"/>
  <c r="U195" i="1"/>
  <c r="P195" i="1"/>
  <c r="N195" i="1"/>
  <c r="N170" i="1"/>
  <c r="P170" i="1"/>
  <c r="U170" i="1"/>
  <c r="N171" i="1"/>
  <c r="P171" i="1"/>
  <c r="U171" i="1"/>
  <c r="W171" i="1"/>
  <c r="AC171" i="1"/>
  <c r="AE171" i="1"/>
  <c r="AJ171" i="1"/>
  <c r="I195" i="1"/>
  <c r="I171" i="1"/>
  <c r="G195" i="1"/>
  <c r="I53" i="13"/>
  <c r="I54" i="13"/>
  <c r="I55" i="13"/>
  <c r="D53" i="13"/>
  <c r="D54" i="13"/>
  <c r="D55" i="13"/>
  <c r="N53" i="13"/>
  <c r="N54" i="13"/>
  <c r="N55" i="13"/>
  <c r="I168" i="1"/>
  <c r="I167" i="1"/>
  <c r="I166" i="1"/>
  <c r="I165" i="1"/>
  <c r="I164" i="1"/>
  <c r="I163" i="1"/>
  <c r="I162" i="1"/>
  <c r="I161" i="1"/>
  <c r="I160" i="1"/>
  <c r="I159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71" i="1"/>
  <c r="N72" i="1"/>
  <c r="N73" i="1"/>
  <c r="N74" i="1"/>
  <c r="N7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55" i="1"/>
  <c r="P160" i="1"/>
  <c r="P161" i="1"/>
  <c r="P162" i="1"/>
  <c r="P163" i="1"/>
  <c r="P164" i="1"/>
  <c r="P165" i="1"/>
  <c r="P166" i="1"/>
  <c r="P167" i="1"/>
  <c r="P168" i="1"/>
  <c r="P159" i="1"/>
  <c r="W160" i="1"/>
  <c r="W161" i="1"/>
  <c r="W162" i="1"/>
  <c r="W163" i="1"/>
  <c r="W164" i="1"/>
  <c r="W165" i="1"/>
  <c r="W166" i="1"/>
  <c r="W167" i="1"/>
  <c r="W168" i="1"/>
  <c r="W159" i="1"/>
  <c r="AE160" i="1"/>
  <c r="AE161" i="1"/>
  <c r="AE162" i="1"/>
  <c r="AE163" i="1"/>
  <c r="AE164" i="1"/>
  <c r="AE165" i="1"/>
  <c r="AE166" i="1"/>
  <c r="AE167" i="1"/>
  <c r="AE168" i="1"/>
  <c r="AE159" i="1"/>
  <c r="AL160" i="1"/>
  <c r="AL161" i="1"/>
  <c r="AL162" i="1"/>
  <c r="AL163" i="1"/>
  <c r="AL164" i="1"/>
  <c r="AL165" i="1"/>
  <c r="AL166" i="1"/>
  <c r="AL167" i="1"/>
  <c r="AL168" i="1"/>
  <c r="AL159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55" i="1"/>
  <c r="AL171" i="1"/>
  <c r="AL172" i="1"/>
  <c r="AL173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69" i="1"/>
  <c r="AJ172" i="1"/>
  <c r="AJ173" i="1"/>
  <c r="AJ174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69" i="1"/>
  <c r="AE172" i="1"/>
  <c r="AE174" i="1"/>
  <c r="AE176" i="1"/>
  <c r="AE177" i="1"/>
  <c r="AE178" i="1"/>
  <c r="AE179" i="1"/>
  <c r="AE180" i="1"/>
  <c r="AE181" i="1"/>
  <c r="AE182" i="1"/>
  <c r="AE183" i="1"/>
  <c r="AE184" i="1"/>
  <c r="AE185" i="1"/>
  <c r="AE186" i="1"/>
  <c r="AE187" i="1"/>
  <c r="AE188" i="1"/>
  <c r="AE189" i="1"/>
  <c r="AE190" i="1"/>
  <c r="AE191" i="1"/>
  <c r="AE192" i="1"/>
  <c r="AE193" i="1"/>
  <c r="AE194" i="1"/>
  <c r="AE169" i="1"/>
  <c r="AC172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69" i="1"/>
  <c r="W172" i="1"/>
  <c r="W177" i="1"/>
  <c r="W179" i="1"/>
  <c r="W180" i="1"/>
  <c r="W181" i="1"/>
  <c r="W182" i="1"/>
  <c r="W183" i="1"/>
  <c r="W184" i="1"/>
  <c r="W185" i="1"/>
  <c r="W187" i="1"/>
  <c r="W188" i="1"/>
  <c r="W189" i="1"/>
  <c r="W190" i="1"/>
  <c r="W191" i="1"/>
  <c r="W192" i="1"/>
  <c r="W193" i="1"/>
  <c r="W169" i="1"/>
  <c r="U172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69" i="1"/>
  <c r="P172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69" i="1"/>
  <c r="N172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69" i="1"/>
  <c r="I170" i="1"/>
  <c r="I172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69" i="1"/>
  <c r="G170" i="1"/>
  <c r="G171" i="1"/>
  <c r="G172" i="1"/>
  <c r="G173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69" i="1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50" i="13"/>
  <c r="N51" i="13"/>
  <c r="N52" i="13"/>
  <c r="N20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D21" i="13"/>
  <c r="D22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40" i="13"/>
  <c r="D41" i="13"/>
  <c r="D42" i="13"/>
  <c r="D43" i="13"/>
  <c r="D44" i="13"/>
  <c r="D45" i="13"/>
  <c r="D46" i="13"/>
  <c r="D47" i="13"/>
  <c r="D48" i="13"/>
  <c r="D49" i="13"/>
  <c r="D50" i="13"/>
  <c r="D51" i="13"/>
  <c r="D52" i="13"/>
  <c r="D20" i="13"/>
  <c r="AN154" i="1"/>
  <c r="AG154" i="1"/>
  <c r="Y154" i="1"/>
  <c r="R154" i="1"/>
  <c r="K154" i="1"/>
  <c r="AN153" i="1"/>
  <c r="AN152" i="1"/>
  <c r="AN151" i="1"/>
  <c r="AN150" i="1"/>
  <c r="AG153" i="1"/>
  <c r="AG152" i="1"/>
  <c r="AG151" i="1"/>
  <c r="AG150" i="1"/>
  <c r="Y153" i="1"/>
  <c r="Y152" i="1"/>
  <c r="Y151" i="1"/>
  <c r="Y150" i="1"/>
  <c r="R153" i="1"/>
  <c r="R152" i="1"/>
  <c r="R151" i="1"/>
  <c r="R150" i="1"/>
  <c r="K153" i="1"/>
  <c r="K152" i="1"/>
  <c r="K151" i="1"/>
  <c r="K150" i="1"/>
  <c r="AN141" i="1"/>
  <c r="AG141" i="1"/>
  <c r="Y141" i="1"/>
  <c r="R141" i="1"/>
  <c r="K141" i="1"/>
  <c r="AN140" i="1"/>
  <c r="AG140" i="1"/>
  <c r="Y140" i="1"/>
  <c r="R140" i="1"/>
  <c r="K140" i="1"/>
  <c r="AN139" i="1" l="1"/>
  <c r="AG139" i="1"/>
  <c r="Y139" i="1"/>
  <c r="R139" i="1"/>
  <c r="K139" i="1"/>
  <c r="AN138" i="1"/>
  <c r="AG138" i="1"/>
  <c r="Y138" i="1"/>
  <c r="R138" i="1"/>
  <c r="K138" i="1"/>
  <c r="AN135" i="1"/>
  <c r="AG135" i="1"/>
  <c r="Y135" i="1"/>
  <c r="R135" i="1"/>
  <c r="K135" i="1"/>
  <c r="AG132" i="1" l="1"/>
  <c r="AN130" i="1"/>
  <c r="AN129" i="1"/>
  <c r="AG130" i="1"/>
  <c r="AG129" i="1"/>
  <c r="Y130" i="1"/>
  <c r="Y129" i="1"/>
  <c r="R130" i="1"/>
  <c r="R129" i="1"/>
  <c r="K130" i="1"/>
  <c r="K129" i="1"/>
  <c r="AN127" i="1"/>
  <c r="AG127" i="1"/>
  <c r="Y127" i="1"/>
  <c r="R127" i="1"/>
  <c r="K127" i="1"/>
</calcChain>
</file>

<file path=xl/sharedStrings.xml><?xml version="1.0" encoding="utf-8"?>
<sst xmlns="http://schemas.openxmlformats.org/spreadsheetml/2006/main" count="4361" uniqueCount="357">
  <si>
    <t>Année</t>
  </si>
  <si>
    <t>Semaine</t>
  </si>
  <si>
    <t>date N-1</t>
  </si>
  <si>
    <t>Date N</t>
  </si>
  <si>
    <t>Evol Offre N-1</t>
  </si>
  <si>
    <t>Evol Offre 2019</t>
  </si>
  <si>
    <t>Evol Nuits N-1</t>
  </si>
  <si>
    <t>ADR N</t>
  </si>
  <si>
    <t>Revpar N</t>
  </si>
  <si>
    <t>Revpar N-1</t>
  </si>
  <si>
    <t>Evol Revpar N-1</t>
  </si>
  <si>
    <t>Revpar 2019</t>
  </si>
  <si>
    <t>Evol Revpar 2019</t>
  </si>
  <si>
    <t>Sem01</t>
  </si>
  <si>
    <t>nd</t>
  </si>
  <si>
    <t>Dec30,2018</t>
  </si>
  <si>
    <t>Sem02</t>
  </si>
  <si>
    <t>Jan06,2019</t>
  </si>
  <si>
    <t>Sem03</t>
  </si>
  <si>
    <t>Jan13, 2019</t>
  </si>
  <si>
    <t>Sem04</t>
  </si>
  <si>
    <t>Jan20, 2019</t>
  </si>
  <si>
    <t>Sem05</t>
  </si>
  <si>
    <t>Jan27, 2019</t>
  </si>
  <si>
    <t>Sem06</t>
  </si>
  <si>
    <t>Feb03, 2019</t>
  </si>
  <si>
    <t>Sem07</t>
  </si>
  <si>
    <t>Feb10, 2019</t>
  </si>
  <si>
    <t>Sem08</t>
  </si>
  <si>
    <t>Feb17, 2019</t>
  </si>
  <si>
    <t>Sem09</t>
  </si>
  <si>
    <t>Feb24, 2019</t>
  </si>
  <si>
    <t>Sem10</t>
  </si>
  <si>
    <t>Mar03, 2019</t>
  </si>
  <si>
    <t>Sem11</t>
  </si>
  <si>
    <t>Mar10, 2019</t>
  </si>
  <si>
    <t>Sem12</t>
  </si>
  <si>
    <t>Mar17, 2019</t>
  </si>
  <si>
    <t>Sem13</t>
  </si>
  <si>
    <t>Mar24, 2019</t>
  </si>
  <si>
    <t>Sem14</t>
  </si>
  <si>
    <t>Mar31, 2019</t>
  </si>
  <si>
    <t>Sem15</t>
  </si>
  <si>
    <t>Apr07, 2019</t>
  </si>
  <si>
    <t>Sem16</t>
  </si>
  <si>
    <t>Apr14, 2019</t>
  </si>
  <si>
    <t>Sem17</t>
  </si>
  <si>
    <t>Apr21, 2019</t>
  </si>
  <si>
    <t>Sem18</t>
  </si>
  <si>
    <t>Apr28, 2019</t>
  </si>
  <si>
    <t>Sem19</t>
  </si>
  <si>
    <t>May05, 2019</t>
  </si>
  <si>
    <t>Sem20</t>
  </si>
  <si>
    <t>May12, 2019</t>
  </si>
  <si>
    <t>Sem21</t>
  </si>
  <si>
    <t>May19, 2019</t>
  </si>
  <si>
    <t>Sem22</t>
  </si>
  <si>
    <t>May26, 2019</t>
  </si>
  <si>
    <t>Sem23</t>
  </si>
  <si>
    <t>Jun02, 2019</t>
  </si>
  <si>
    <t>Sem24</t>
  </si>
  <si>
    <t>Jun09, 2019</t>
  </si>
  <si>
    <t>Sem25</t>
  </si>
  <si>
    <t>Jun16, 2019</t>
  </si>
  <si>
    <t>Sem26</t>
  </si>
  <si>
    <t>Jun23, 2019</t>
  </si>
  <si>
    <t>Sem27</t>
  </si>
  <si>
    <t>Jun30, 2019</t>
  </si>
  <si>
    <t>Sem28</t>
  </si>
  <si>
    <t>Jul07, 2019</t>
  </si>
  <si>
    <t>Sem29</t>
  </si>
  <si>
    <t>Jul14, 2019</t>
  </si>
  <si>
    <t>Sem30</t>
  </si>
  <si>
    <t>Jul21, 2019</t>
  </si>
  <si>
    <t>Sem31</t>
  </si>
  <si>
    <t>Jul28, 2019</t>
  </si>
  <si>
    <t>Sem32</t>
  </si>
  <si>
    <t>Aug04, 2019</t>
  </si>
  <si>
    <t>Sem33</t>
  </si>
  <si>
    <t>Aug11, 2019</t>
  </si>
  <si>
    <t>Sem34</t>
  </si>
  <si>
    <t>Aug18, 2019</t>
  </si>
  <si>
    <t>Sem35</t>
  </si>
  <si>
    <t>Aug25, 2019</t>
  </si>
  <si>
    <t>Sem36</t>
  </si>
  <si>
    <t>Sep01, 2019</t>
  </si>
  <si>
    <t>Sem37</t>
  </si>
  <si>
    <t>Sep08, 2019</t>
  </si>
  <si>
    <t>Sem38</t>
  </si>
  <si>
    <t>Sep15, 2019</t>
  </si>
  <si>
    <t>Sem39</t>
  </si>
  <si>
    <t>Sep22, 2019</t>
  </si>
  <si>
    <t>Sem40</t>
  </si>
  <si>
    <t>Sep29, 2019</t>
  </si>
  <si>
    <t>Sem41</t>
  </si>
  <si>
    <t>Oct06, 2019</t>
  </si>
  <si>
    <t>Sem42</t>
  </si>
  <si>
    <t>Oct13, 2019</t>
  </si>
  <si>
    <t>Sem43</t>
  </si>
  <si>
    <t>Oct20, 2019</t>
  </si>
  <si>
    <t>Sem44</t>
  </si>
  <si>
    <t>Oct27, 2019</t>
  </si>
  <si>
    <t>Sem45</t>
  </si>
  <si>
    <t>Nov03, 2019</t>
  </si>
  <si>
    <t>Sem46</t>
  </si>
  <si>
    <t>Nov10, 2019</t>
  </si>
  <si>
    <t>Sem47</t>
  </si>
  <si>
    <t>Nov17, 2019</t>
  </si>
  <si>
    <t>Sem48</t>
  </si>
  <si>
    <t>Nov24, 2019</t>
  </si>
  <si>
    <t>Sem49</t>
  </si>
  <si>
    <t>Dec01, 2019</t>
  </si>
  <si>
    <t>Sem50</t>
  </si>
  <si>
    <t>Dec08, 2019</t>
  </si>
  <si>
    <t>Sem51</t>
  </si>
  <si>
    <t>Dec15, 2019</t>
  </si>
  <si>
    <t>Sem52</t>
  </si>
  <si>
    <t>Dec22, 2019</t>
  </si>
  <si>
    <t>Sem53</t>
  </si>
  <si>
    <t>Dec29, 2019</t>
  </si>
  <si>
    <t>Dec 30, 2019</t>
  </si>
  <si>
    <t>Jan 04, 2021</t>
  </si>
  <si>
    <t>Jan 06, 2020</t>
  </si>
  <si>
    <t>Jan 11, 2021</t>
  </si>
  <si>
    <t>Jan 13, 2020</t>
  </si>
  <si>
    <t>Jan 18, 2021</t>
  </si>
  <si>
    <t>Jan 20, 2020</t>
  </si>
  <si>
    <t>Jan 25, 2021</t>
  </si>
  <si>
    <t>Jan 27, 2020</t>
  </si>
  <si>
    <t>Feb 01, 2021</t>
  </si>
  <si>
    <t>Feb 03, 2020</t>
  </si>
  <si>
    <t>Feb 08, 2021</t>
  </si>
  <si>
    <t>Feb 10, 2020</t>
  </si>
  <si>
    <t>Feb 15, 2021</t>
  </si>
  <si>
    <t>Feb 17, 2020</t>
  </si>
  <si>
    <t>Feb 22, 2021</t>
  </si>
  <si>
    <t>Feb 24, 2020</t>
  </si>
  <si>
    <t>Mar 01, 2021</t>
  </si>
  <si>
    <t>Mar 02, 2020</t>
  </si>
  <si>
    <t>Mar 08, 2021</t>
  </si>
  <si>
    <t>Mar 09, 2020</t>
  </si>
  <si>
    <t>Mar 15, 2021</t>
  </si>
  <si>
    <t>Mar 16, 2020</t>
  </si>
  <si>
    <t>Mar 22, 2021</t>
  </si>
  <si>
    <t>Mar 23, 2020</t>
  </si>
  <si>
    <t>Mar 29, 2021</t>
  </si>
  <si>
    <t>Mar 30, 2020</t>
  </si>
  <si>
    <t>Apr 05, 2021</t>
  </si>
  <si>
    <t>Apr 06, 2020</t>
  </si>
  <si>
    <t>Apr 12, 2021</t>
  </si>
  <si>
    <t>Apr 13, 2020</t>
  </si>
  <si>
    <t>Apr 19, 2021</t>
  </si>
  <si>
    <t>Apr 20, 2020</t>
  </si>
  <si>
    <t>Apr 26, 2021</t>
  </si>
  <si>
    <t>Apr 27, 2020</t>
  </si>
  <si>
    <t>May 03, 2021</t>
  </si>
  <si>
    <t>May 04, 2020</t>
  </si>
  <si>
    <t>May 10, 2021</t>
  </si>
  <si>
    <t>May 11, 2020</t>
  </si>
  <si>
    <t>May 17, 2021</t>
  </si>
  <si>
    <t>May 18, 2020</t>
  </si>
  <si>
    <t>May 24, 2021</t>
  </si>
  <si>
    <t>May 25, 2020</t>
  </si>
  <si>
    <t>May 31, 2021</t>
  </si>
  <si>
    <t>Jun 01, 2020</t>
  </si>
  <si>
    <t>Jun 07, 2021</t>
  </si>
  <si>
    <t>Jun 08, 2020</t>
  </si>
  <si>
    <t>Jun 14, 2021</t>
  </si>
  <si>
    <t>Jun 15, 2020</t>
  </si>
  <si>
    <t>Jun 21, 2021</t>
  </si>
  <si>
    <t>Jun 22, 2020</t>
  </si>
  <si>
    <t>Jun 28, 2021</t>
  </si>
  <si>
    <t>Jun 29, 2020</t>
  </si>
  <si>
    <t>Jul 05, 2021</t>
  </si>
  <si>
    <t>Jul 06, 2020</t>
  </si>
  <si>
    <t>Jul 12, 2021</t>
  </si>
  <si>
    <t>Jul 13, 2020</t>
  </si>
  <si>
    <t>Jul 19, 2021</t>
  </si>
  <si>
    <t>Jul 20, 2020</t>
  </si>
  <si>
    <t>Jul 26, 2021</t>
  </si>
  <si>
    <t>Jul 27, 2020</t>
  </si>
  <si>
    <t>Aug 02, 2021</t>
  </si>
  <si>
    <t>Aug 03, 2020</t>
  </si>
  <si>
    <t>Aug 09, 2021</t>
  </si>
  <si>
    <t>Aug 10, 2020</t>
  </si>
  <si>
    <t>Aug 16, 2021</t>
  </si>
  <si>
    <t>Aug 17, 2020</t>
  </si>
  <si>
    <t>Aug 23, 2021</t>
  </si>
  <si>
    <t>Aug 24, 2020</t>
  </si>
  <si>
    <t>Aug 30, 2021</t>
  </si>
  <si>
    <t>Aug 31, 2020</t>
  </si>
  <si>
    <t>Sep 06, 2021</t>
  </si>
  <si>
    <t>Sep 07, 2020</t>
  </si>
  <si>
    <t>Sep 13, 2021</t>
  </si>
  <si>
    <t>Sep 14, 2020</t>
  </si>
  <si>
    <t>Sep 20, 2021</t>
  </si>
  <si>
    <t>Sep 21, 2020</t>
  </si>
  <si>
    <t>Sep 27, 2021</t>
  </si>
  <si>
    <t>Sep 28, 2020</t>
  </si>
  <si>
    <t>Oct 04, 2021</t>
  </si>
  <si>
    <t>Oct 05, 2020</t>
  </si>
  <si>
    <t>Oct 11, 2021</t>
  </si>
  <si>
    <t>Oct 12, 2020</t>
  </si>
  <si>
    <t>Oct 18, 2021</t>
  </si>
  <si>
    <t>Oct 19, 2020</t>
  </si>
  <si>
    <t>Oct 25, 2021</t>
  </si>
  <si>
    <t>Oct 26, 2020</t>
  </si>
  <si>
    <t>Nov 01, 2021</t>
  </si>
  <si>
    <t>Nov 02, 2020</t>
  </si>
  <si>
    <t>Nov 08, 2021</t>
  </si>
  <si>
    <t>Nov 09, 2020</t>
  </si>
  <si>
    <t>Nov 15, 2021</t>
  </si>
  <si>
    <t>Nov 16, 2020</t>
  </si>
  <si>
    <t>Nov 22, 2021</t>
  </si>
  <si>
    <t>Nov 23, 2020</t>
  </si>
  <si>
    <t>Nov 29, 2021</t>
  </si>
  <si>
    <t>Nov 30, 2020</t>
  </si>
  <si>
    <t>Dec 06, 2021</t>
  </si>
  <si>
    <t>Dec 07, 2020</t>
  </si>
  <si>
    <t>Dec 13, 2021</t>
  </si>
  <si>
    <t>Dec 14, 2020</t>
  </si>
  <si>
    <t>Dec 20, 2021</t>
  </si>
  <si>
    <t>Dec 21, 2020</t>
  </si>
  <si>
    <t>Dec 27, 2021</t>
  </si>
  <si>
    <t>Dec 28, 2020</t>
  </si>
  <si>
    <t>Jan 03, 2022</t>
  </si>
  <si>
    <t>Jan 10, 2022</t>
  </si>
  <si>
    <t>Jan 17, 2022</t>
  </si>
  <si>
    <t>Jan 24, 2022</t>
  </si>
  <si>
    <t>Jan 31, 2022</t>
  </si>
  <si>
    <t>Feb 07, 2022</t>
  </si>
  <si>
    <t>Feb 14, 2022</t>
  </si>
  <si>
    <t>Feb 21, 2022</t>
  </si>
  <si>
    <t>Feb 28, 2022</t>
  </si>
  <si>
    <t>Mar 07, 2022</t>
  </si>
  <si>
    <t>Mar 14, 2022</t>
  </si>
  <si>
    <t>Mar 21, 2022</t>
  </si>
  <si>
    <t>Mar 28, 2022</t>
  </si>
  <si>
    <t>Apr 04, 2022</t>
  </si>
  <si>
    <t>Apr 11, 2022</t>
  </si>
  <si>
    <t>Apr 18, 2022</t>
  </si>
  <si>
    <t>Apr 25, 2022</t>
  </si>
  <si>
    <t>May 02, 2022</t>
  </si>
  <si>
    <t>May 09, 2022</t>
  </si>
  <si>
    <t>May 16, 2022</t>
  </si>
  <si>
    <t>May 23, 2022</t>
  </si>
  <si>
    <t>May 30, 2022</t>
  </si>
  <si>
    <t>Jun 06, 2022</t>
  </si>
  <si>
    <t>Jun 13, 2022</t>
  </si>
  <si>
    <t>Jun 20, 2022</t>
  </si>
  <si>
    <t>Jun 27, 2022</t>
  </si>
  <si>
    <t>Jul 04, 2022</t>
  </si>
  <si>
    <t>Jul 11, 2022</t>
  </si>
  <si>
    <t>Jul 18, 2022</t>
  </si>
  <si>
    <t>Jul 25, 2022</t>
  </si>
  <si>
    <t>Aug 01, 2022</t>
  </si>
  <si>
    <t>Aug 08, 2022</t>
  </si>
  <si>
    <t>Aug 15, 2022</t>
  </si>
  <si>
    <t>Aug 22, 2022</t>
  </si>
  <si>
    <t>Aug 29, 2022</t>
  </si>
  <si>
    <t>Sep 05, 2022</t>
  </si>
  <si>
    <t>Sep 12, 2022</t>
  </si>
  <si>
    <t>Sep 19, 2022</t>
  </si>
  <si>
    <t>Sep 26, 2022</t>
  </si>
  <si>
    <t>Oct 03, 2022</t>
  </si>
  <si>
    <t>Oct 10, 2022</t>
  </si>
  <si>
    <t>Oct 17, 2022</t>
  </si>
  <si>
    <t>Oct 24, 2022</t>
  </si>
  <si>
    <t>Oct 31, 2022</t>
  </si>
  <si>
    <t>Nov 07, 2022</t>
  </si>
  <si>
    <t>Nov 14, 2022</t>
  </si>
  <si>
    <t>Nov 21, 2022</t>
  </si>
  <si>
    <t>Nov 28, 2022</t>
  </si>
  <si>
    <t>Dec 05, 2022</t>
  </si>
  <si>
    <t>Dec 12, 2022</t>
  </si>
  <si>
    <t>Dec 19, 2022</t>
  </si>
  <si>
    <t>Dec 26, 2022</t>
  </si>
  <si>
    <t>Jan 02, 2023</t>
  </si>
  <si>
    <t>Jan 09, 2023</t>
  </si>
  <si>
    <t>Jan 16, 2023</t>
  </si>
  <si>
    <t>Jan 23, 2023</t>
  </si>
  <si>
    <t>Jan 30, 2023</t>
  </si>
  <si>
    <t>Feb 06, 2023</t>
  </si>
  <si>
    <t>Feb 13, 2023</t>
  </si>
  <si>
    <t>Feb 20, 2023</t>
  </si>
  <si>
    <t>Feb 27, 2023</t>
  </si>
  <si>
    <t>Mar 06, 2023</t>
  </si>
  <si>
    <t>Mar 13, 2023</t>
  </si>
  <si>
    <t>Mar 20, 2023</t>
  </si>
  <si>
    <t>Mar 27, 2023</t>
  </si>
  <si>
    <t>Apr 03, 2023</t>
  </si>
  <si>
    <t>Apr 10, 2023</t>
  </si>
  <si>
    <t>Apr 17, 2023</t>
  </si>
  <si>
    <t>Apr 24, 2023</t>
  </si>
  <si>
    <t>May 01, 2023</t>
  </si>
  <si>
    <t>May 08, 2023</t>
  </si>
  <si>
    <t>May 15, 2023</t>
  </si>
  <si>
    <t>May 22, 2023</t>
  </si>
  <si>
    <t>May 29, 2023</t>
  </si>
  <si>
    <t>Jun 05, 2023</t>
  </si>
  <si>
    <t>Jun 12, 2023</t>
  </si>
  <si>
    <t>Jun 19, 2023</t>
  </si>
  <si>
    <t>Jun 26, 2023</t>
  </si>
  <si>
    <t>Jul 03, 2023</t>
  </si>
  <si>
    <t>Jul 10, 2023</t>
  </si>
  <si>
    <t>Jul 17, 2023</t>
  </si>
  <si>
    <t>Jul 24, 2023</t>
  </si>
  <si>
    <t>Étiquettes de lignes</t>
  </si>
  <si>
    <t>Jul 31, 2023</t>
  </si>
  <si>
    <t>Aug 07, 2023</t>
  </si>
  <si>
    <t>Aug 14, 2023</t>
  </si>
  <si>
    <t>Evol Offre N-2</t>
  </si>
  <si>
    <t>Revpar N-2</t>
  </si>
  <si>
    <t>Evol 2023/2022</t>
  </si>
  <si>
    <t>Aug 21, 2023</t>
  </si>
  <si>
    <t>Aug 28, 2023</t>
  </si>
  <si>
    <t>Sep 04, 2023</t>
  </si>
  <si>
    <t>TO</t>
  </si>
  <si>
    <t>Sep 11, 2023</t>
  </si>
  <si>
    <t>Sep 18, 2023</t>
  </si>
  <si>
    <t>Sep 25, 2023</t>
  </si>
  <si>
    <t>Oct 02, 2023</t>
  </si>
  <si>
    <t>Oct 09, 2023</t>
  </si>
  <si>
    <t>Oct 16, 2023</t>
  </si>
  <si>
    <t>Oct 23, 2023</t>
  </si>
  <si>
    <t>N rés</t>
  </si>
  <si>
    <t>Offre</t>
  </si>
  <si>
    <t>N rés N</t>
  </si>
  <si>
    <t>N rés N-1</t>
  </si>
  <si>
    <t>TO N</t>
  </si>
  <si>
    <t>To N-1</t>
  </si>
  <si>
    <t>Evol To N-1</t>
  </si>
  <si>
    <t>To N-2</t>
  </si>
  <si>
    <t>Evol To N-2</t>
  </si>
  <si>
    <t>To 2019</t>
  </si>
  <si>
    <t>Evol To 2019</t>
  </si>
  <si>
    <t>Rev N</t>
  </si>
  <si>
    <t>Rev N-1</t>
  </si>
  <si>
    <t>Evol Rev N-1</t>
  </si>
  <si>
    <t>Rev N-2</t>
  </si>
  <si>
    <t>Evol rev n-2</t>
  </si>
  <si>
    <t>Rev 2019</t>
  </si>
  <si>
    <t>Evol Rev 2019</t>
  </si>
  <si>
    <t>Somme de N rés N-1</t>
  </si>
  <si>
    <t>Somme de N rés N</t>
  </si>
  <si>
    <t>Somme de Offre N-1</t>
  </si>
  <si>
    <t>Somme de Offre N</t>
  </si>
  <si>
    <t>Somme de To N-1</t>
  </si>
  <si>
    <t>Somme de TO N</t>
  </si>
  <si>
    <t>Offre N</t>
  </si>
  <si>
    <t>Offre N-1</t>
  </si>
  <si>
    <t>Offre N-2</t>
  </si>
  <si>
    <t>Offre 2019</t>
  </si>
  <si>
    <t>N rés N-2</t>
  </si>
  <si>
    <t>Evol n rés  N-2</t>
  </si>
  <si>
    <t>N rés 2019</t>
  </si>
  <si>
    <t>Evol 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</si>
</sst>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%"/>
    <numFmt numFmtId="165" formatCode="_-* #,##0_-;\-* #,##0_-;_-* &quot;-&quot;??_-;_-@_-"/>
    <numFmt numFmtId="166" formatCode="0.0__\p\t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Fill="1" applyBorder="1" applyAlignment="1">
      <alignment horizontal="center"/>
    </xf>
    <xf numFmtId="3" fontId="0" fillId="0" borderId="1" xfId="1" quotePrefix="1" applyNumberFormat="1" applyFont="1" applyFill="1" applyBorder="1" applyAlignment="1">
      <alignment horizontal="center"/>
    </xf>
    <xf numFmtId="164" fontId="0" fillId="0" borderId="1" xfId="1" quotePrefix="1" applyNumberFormat="1" applyFont="1" applyFill="1" applyBorder="1" applyAlignment="1">
      <alignment horizontal="center"/>
    </xf>
    <xf numFmtId="1" fontId="0" fillId="0" borderId="1" xfId="1" quotePrefix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0" fillId="0" borderId="1" xfId="1" quotePrefix="1" applyNumberFormat="1" applyFont="1" applyFill="1" applyBorder="1" applyAlignment="1">
      <alignment horizontal="center" vertical="center"/>
    </xf>
    <xf numFmtId="1" fontId="0" fillId="0" borderId="1" xfId="3" quotePrefix="1" applyNumberFormat="1" applyFont="1" applyFill="1" applyBorder="1" applyAlignment="1">
      <alignment horizontal="center" vertical="center"/>
    </xf>
    <xf numFmtId="1" fontId="0" fillId="0" borderId="1" xfId="3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3" fontId="0" fillId="0" borderId="2" xfId="1" quotePrefix="1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9" fontId="0" fillId="0" borderId="0" xfId="0" applyNumberFormat="1"/>
    <xf numFmtId="3" fontId="1" fillId="0" borderId="1" xfId="1" quotePrefix="1" applyNumberFormat="1" applyFont="1" applyFill="1" applyBorder="1" applyAlignment="1">
      <alignment horizontal="center"/>
    </xf>
    <xf numFmtId="165" fontId="0" fillId="0" borderId="1" xfId="3" applyNumberFormat="1" applyFont="1" applyFill="1" applyBorder="1" applyAlignment="1">
      <alignment horizontal="center" vertical="center"/>
    </xf>
    <xf numFmtId="165" fontId="0" fillId="0" borderId="1" xfId="3" quotePrefix="1" applyNumberFormat="1" applyFont="1" applyFill="1" applyBorder="1" applyAlignment="1">
      <alignment horizontal="center" vertical="center"/>
    </xf>
    <xf numFmtId="165" fontId="0" fillId="0" borderId="1" xfId="3" applyNumberFormat="1" applyFont="1" applyBorder="1" applyAlignment="1">
      <alignment horizontal="center" vertical="center"/>
    </xf>
    <xf numFmtId="9" fontId="0" fillId="0" borderId="1" xfId="1" applyFont="1" applyBorder="1" applyAlignment="1">
      <alignment horizontal="center"/>
    </xf>
    <xf numFmtId="3" fontId="0" fillId="0" borderId="1" xfId="1" applyNumberFormat="1" applyFont="1" applyBorder="1" applyAlignment="1">
      <alignment horizontal="center" vertical="center"/>
    </xf>
    <xf numFmtId="3" fontId="0" fillId="0" borderId="1" xfId="1" applyNumberFormat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1" fontId="0" fillId="0" borderId="1" xfId="1" applyNumberFormat="1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5" fillId="3" borderId="1" xfId="2" applyNumberFormat="1" applyFont="1" applyFill="1" applyBorder="1" applyAlignment="1">
      <alignment horizontal="center"/>
    </xf>
    <xf numFmtId="165" fontId="5" fillId="3" borderId="1" xfId="3" applyNumberFormat="1" applyFont="1" applyFill="1" applyBorder="1" applyAlignment="1">
      <alignment horizontal="center" vertical="center"/>
    </xf>
    <xf numFmtId="0" fontId="5" fillId="3" borderId="0" xfId="0" applyFont="1" applyFill="1"/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0" fillId="0" borderId="1" xfId="0" applyBorder="1"/>
    <xf numFmtId="0" fontId="5" fillId="3" borderId="1" xfId="0" applyFont="1" applyFill="1" applyBorder="1"/>
    <xf numFmtId="0" fontId="5" fillId="0" borderId="1" xfId="0" applyFont="1" applyBorder="1" applyAlignment="1">
      <alignment horizontal="center" vertical="center"/>
    </xf>
    <xf numFmtId="9" fontId="5" fillId="0" borderId="1" xfId="1" applyFont="1" applyFill="1" applyBorder="1" applyAlignment="1">
      <alignment horizontal="center"/>
    </xf>
    <xf numFmtId="9" fontId="5" fillId="0" borderId="1" xfId="1" applyFont="1" applyBorder="1" applyAlignment="1">
      <alignment horizontal="center"/>
    </xf>
    <xf numFmtId="0" fontId="0" fillId="0" borderId="1" xfId="1" applyNumberFormat="1" applyFont="1" applyBorder="1" applyAlignment="1">
      <alignment horizontal="center"/>
    </xf>
    <xf numFmtId="165" fontId="0" fillId="0" borderId="1" xfId="3" applyNumberFormat="1" applyFont="1" applyBorder="1"/>
    <xf numFmtId="0" fontId="6" fillId="0" borderId="1" xfId="0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3" fontId="0" fillId="0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" fontId="0" fillId="0" borderId="1" xfId="1" applyNumberFormat="1" applyFont="1" applyFill="1" applyBorder="1" applyAlignment="1">
      <alignment horizontal="center"/>
    </xf>
    <xf numFmtId="3" fontId="0" fillId="0" borderId="1" xfId="1" applyNumberFormat="1" applyFont="1" applyFill="1" applyBorder="1" applyAlignment="1">
      <alignment horizontal="center"/>
    </xf>
    <xf numFmtId="165" fontId="0" fillId="0" borderId="1" xfId="3" applyNumberFormat="1" applyFont="1" applyFill="1" applyBorder="1"/>
    <xf numFmtId="0" fontId="6" fillId="4" borderId="0" xfId="0" applyFont="1" applyFill="1"/>
    <xf numFmtId="9" fontId="0" fillId="0" borderId="0" xfId="1" applyFont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49" fontId="5" fillId="5" borderId="3" xfId="2" applyNumberFormat="1" applyFont="1" applyFill="1" applyBorder="1" applyAlignment="1">
      <alignment horizontal="center"/>
    </xf>
    <xf numFmtId="165" fontId="0" fillId="5" borderId="1" xfId="3" applyNumberFormat="1" applyFont="1" applyFill="1" applyBorder="1" applyAlignment="1">
      <alignment horizontal="center" vertical="center"/>
    </xf>
    <xf numFmtId="9" fontId="0" fillId="5" borderId="1" xfId="1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3" fontId="0" fillId="5" borderId="1" xfId="1" applyNumberFormat="1" applyFont="1" applyFill="1" applyBorder="1" applyAlignment="1">
      <alignment horizontal="center" vertical="center"/>
    </xf>
    <xf numFmtId="0" fontId="0" fillId="5" borderId="1" xfId="1" applyNumberFormat="1" applyFont="1" applyFill="1" applyBorder="1" applyAlignment="1">
      <alignment horizontal="center"/>
    </xf>
    <xf numFmtId="164" fontId="0" fillId="5" borderId="1" xfId="1" applyNumberFormat="1" applyFont="1" applyFill="1" applyBorder="1" applyAlignment="1">
      <alignment horizontal="center"/>
    </xf>
    <xf numFmtId="1" fontId="0" fillId="5" borderId="1" xfId="1" applyNumberFormat="1" applyFont="1" applyFill="1" applyBorder="1" applyAlignment="1">
      <alignment horizontal="center"/>
    </xf>
    <xf numFmtId="3" fontId="0" fillId="5" borderId="1" xfId="1" applyNumberFormat="1" applyFont="1" applyFill="1" applyBorder="1" applyAlignment="1">
      <alignment horizontal="center"/>
    </xf>
    <xf numFmtId="165" fontId="0" fillId="5" borderId="1" xfId="3" applyNumberFormat="1" applyFont="1" applyFill="1" applyBorder="1"/>
    <xf numFmtId="9" fontId="5" fillId="5" borderId="1" xfId="1" applyFont="1" applyFill="1" applyBorder="1" applyAlignment="1">
      <alignment horizontal="center"/>
    </xf>
    <xf numFmtId="0" fontId="0" fillId="5" borderId="0" xfId="0" applyFill="1"/>
    <xf numFmtId="0" fontId="0" fillId="3" borderId="1" xfId="0" applyFill="1" applyBorder="1" applyAlignment="1">
      <alignment horizontal="center" vertical="center"/>
    </xf>
    <xf numFmtId="0" fontId="6" fillId="0" borderId="0" xfId="0" applyFont="1"/>
    <xf numFmtId="9" fontId="0" fillId="0" borderId="0" xfId="1" applyFont="1" applyBorder="1"/>
    <xf numFmtId="0" fontId="6" fillId="4" borderId="0" xfId="0" applyFont="1" applyFill="1" applyAlignment="1">
      <alignment horizontal="left"/>
    </xf>
    <xf numFmtId="0" fontId="6" fillId="0" borderId="4" xfId="0" applyFont="1" applyBorder="1" applyAlignment="1">
      <alignment horizontal="center"/>
    </xf>
    <xf numFmtId="9" fontId="0" fillId="0" borderId="4" xfId="1" applyFont="1" applyBorder="1"/>
    <xf numFmtId="0" fontId="6" fillId="0" borderId="0" xfId="0" applyFont="1" applyAlignment="1">
      <alignment horizontal="center"/>
    </xf>
    <xf numFmtId="166" fontId="0" fillId="0" borderId="1" xfId="1" applyNumberFormat="1" applyFon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166" fontId="0" fillId="3" borderId="1" xfId="1" applyNumberFormat="1" applyFont="1" applyFill="1" applyBorder="1" applyAlignment="1">
      <alignment horizontal="center"/>
    </xf>
    <xf numFmtId="166" fontId="0" fillId="5" borderId="1" xfId="1" applyNumberFormat="1" applyFont="1" applyFill="1" applyBorder="1" applyAlignment="1">
      <alignment horizontal="center"/>
    </xf>
    <xf numFmtId="0" fontId="6" fillId="0" borderId="0" xfId="0" applyFont="1" applyAlignment="1">
      <alignment horizontal="left"/>
    </xf>
    <xf numFmtId="0" fontId="6" fillId="6" borderId="0" xfId="0" applyFont="1" applyFill="1"/>
  </cellXfs>
  <cellStyles count="5">
    <cellStyle name="Milliers" xfId="3" builtinId="3"/>
    <cellStyle name="Normal" xfId="0" builtinId="0"/>
    <cellStyle name="Normal 2" xfId="4" xr:uid="{0D9C1732-568F-447B-BBFF-16CB23010697}"/>
    <cellStyle name="Normal 3 2" xfId="2" xr:uid="{E71A6893-C55B-0346-A366-221DCF98DAAB}"/>
    <cellStyle name="Pourcentage" xfId="1" builtinId="5"/>
  </cellStyles>
  <dxfs count="41">
    <dxf>
      <numFmt numFmtId="13" formatCode="0%"/>
    </dxf>
    <dxf>
      <numFmt numFmtId="13" formatCode="0%"/>
    </dxf>
    <dxf>
      <numFmt numFmtId="13" formatCode="0%"/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00B050"/>
      </font>
    </dxf>
    <dxf>
      <font>
        <b val="0"/>
        <i val="0"/>
        <color rgb="FFFF0000"/>
      </font>
    </dxf>
  </dxfs>
  <tableStyles count="0" defaultTableStyle="TableStyleMedium2" defaultPivotStyle="PivotStyleLight16"/>
  <colors>
    <mruColors>
      <color rgb="FFD5297C"/>
      <color rgb="FFFF8AD8"/>
      <color rgb="FFFF2F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97827229033375"/>
          <c:y val="7.4064093274549908E-2"/>
          <c:w val="0.85488902601137828"/>
          <c:h val="0.74414119915268029"/>
        </c:manualLayout>
      </c:layout>
      <c:barChart>
        <c:barDir val="col"/>
        <c:grouping val="clustered"/>
        <c:varyColors val="0"/>
        <c:ser>
          <c:idx val="0"/>
          <c:order val="0"/>
          <c:tx>
            <c:v>2022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Graphiques!$A$33:$A$40</c:f>
              <c:strCache>
                <c:ptCount val="8"/>
                <c:pt idx="0">
                  <c:v>Sem14</c:v>
                </c:pt>
                <c:pt idx="1">
                  <c:v>Sem15</c:v>
                </c:pt>
                <c:pt idx="2">
                  <c:v>Sem16</c:v>
                </c:pt>
                <c:pt idx="3">
                  <c:v>Sem17</c:v>
                </c:pt>
                <c:pt idx="4">
                  <c:v>Sem18</c:v>
                </c:pt>
                <c:pt idx="5">
                  <c:v>Sem19</c:v>
                </c:pt>
                <c:pt idx="6">
                  <c:v>Sem20</c:v>
                </c:pt>
                <c:pt idx="7">
                  <c:v>Sem21</c:v>
                </c:pt>
              </c:strCache>
            </c:strRef>
          </c:cat>
          <c:val>
            <c:numRef>
              <c:f>Graphiques!$B$33:$B$38</c:f>
              <c:numCache>
                <c:formatCode>General</c:formatCode>
                <c:ptCount val="6"/>
                <c:pt idx="0">
                  <c:v>15916</c:v>
                </c:pt>
                <c:pt idx="1">
                  <c:v>42277</c:v>
                </c:pt>
                <c:pt idx="2">
                  <c:v>39789</c:v>
                </c:pt>
                <c:pt idx="3">
                  <c:v>33856</c:v>
                </c:pt>
                <c:pt idx="4">
                  <c:v>17315</c:v>
                </c:pt>
                <c:pt idx="5">
                  <c:v>14356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FF-48A3-9135-ED44DC7F68E6}"/>
            </c:ext>
          </c:extLst>
        </c:ser>
        <c:ser>
          <c:idx val="1"/>
          <c:order val="1"/>
          <c:tx>
            <c:v>2023</c:v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Graphiques!$A$33:$A$40</c:f>
              <c:strCache>
                <c:ptCount val="8"/>
                <c:pt idx="0">
                  <c:v>Sem14</c:v>
                </c:pt>
                <c:pt idx="1">
                  <c:v>Sem15</c:v>
                </c:pt>
                <c:pt idx="2">
                  <c:v>Sem16</c:v>
                </c:pt>
                <c:pt idx="3">
                  <c:v>Sem17</c:v>
                </c:pt>
                <c:pt idx="4">
                  <c:v>Sem18</c:v>
                </c:pt>
                <c:pt idx="5">
                  <c:v>Sem19</c:v>
                </c:pt>
                <c:pt idx="6">
                  <c:v>Sem20</c:v>
                </c:pt>
                <c:pt idx="7">
                  <c:v>Sem21</c:v>
                </c:pt>
              </c:strCache>
            </c:strRef>
          </c:cat>
          <c:val>
            <c:numRef>
              <c:f>Graphiques!$C$33:$C$38</c:f>
              <c:numCache>
                <c:formatCode>General</c:formatCode>
                <c:ptCount val="6"/>
                <c:pt idx="0">
                  <c:v>28028</c:v>
                </c:pt>
                <c:pt idx="1">
                  <c:v>24195</c:v>
                </c:pt>
                <c:pt idx="2">
                  <c:v>30847</c:v>
                </c:pt>
                <c:pt idx="3">
                  <c:v>35371</c:v>
                </c:pt>
                <c:pt idx="4">
                  <c:v>29751</c:v>
                </c:pt>
                <c:pt idx="5">
                  <c:v>19173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6FF-48A3-9135-ED44DC7F6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8426288"/>
        <c:axId val="841159504"/>
      </c:barChart>
      <c:catAx>
        <c:axId val="838426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41159504"/>
        <c:crosses val="autoZero"/>
        <c:auto val="1"/>
        <c:lblAlgn val="ctr"/>
        <c:lblOffset val="100"/>
        <c:noMultiLvlLbl val="0"/>
      </c:catAx>
      <c:valAx>
        <c:axId val="84115950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Nb de nuits</a:t>
                </a:r>
                <a:r>
                  <a:rPr lang="fr-FR" sz="1050" baseline="0"/>
                  <a:t> réservées</a:t>
                </a:r>
                <a:endParaRPr lang="fr-FR" sz="1050"/>
              </a:p>
            </c:rich>
          </c:tx>
          <c:layout>
            <c:manualLayout>
              <c:xMode val="edge"/>
              <c:yMode val="edge"/>
              <c:x val="5.0462073615859804E-3"/>
              <c:y val="0.120968965332041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842628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90713523814120944"/>
          <c:y val="1.354359849534854E-2"/>
          <c:w val="9.119892504993575E-2"/>
          <c:h val="0.195743518759964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473048</xdr:colOff>
      <xdr:row>0</xdr:row>
      <xdr:rowOff>161775</xdr:rowOff>
    </xdr:from>
    <xdr:to>
      <xdr:col>5</xdr:col>
      <xdr:colOff>730836</xdr:colOff>
      <xdr:row>13</xdr:row>
      <xdr:rowOff>16258</xdr:rowOff>
    </xdr:to>
    <xdr:graphicFrame macro="">
      <xdr:nvGraphicFramePr>
        <xdr:cNvPr id="2" name="Graphique 31">
          <a:extLst>
            <a:ext uri="{FF2B5EF4-FFF2-40B4-BE49-F238E27FC236}">
              <a16:creationId xmlns:a16="http://schemas.microsoft.com/office/drawing/2014/main" id="{AF4BFAF1-E1FD-41AC-97A5-B0520842F4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0.11468</cdr:x>
      <cdr:y>0.9015</cdr:y>
    </cdr:from>
    <cdr:to>
      <cdr:x>0.23668</cdr:x>
      <cdr:y>0.984</cdr:y>
    </cdr:to>
    <cdr:sp macro="" textlink="">
      <cdr:nvSpPr>
        <cdr:cNvPr id="3" name="ZoneTexte 1">
          <a:extLst xmlns:a="http://schemas.openxmlformats.org/drawingml/2006/main">
            <a:ext uri="{FF2B5EF4-FFF2-40B4-BE49-F238E27FC236}">
              <a16:creationId xmlns:a16="http://schemas.microsoft.com/office/drawing/2014/main" id="{3EBB14BC-CF26-93CB-E041-A2926F22D792}"/>
            </a:ext>
          </a:extLst>
        </cdr:cNvPr>
        <cdr:cNvSpPr txBox="1"/>
      </cdr:nvSpPr>
      <cdr:spPr>
        <a:xfrm xmlns:a="http://schemas.openxmlformats.org/drawingml/2006/main">
          <a:off x="795313" y="1965734"/>
          <a:ext cx="846105" cy="17989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100" i="1"/>
            <a:t>avril 23</a:t>
          </a:r>
        </a:p>
      </cdr:txBody>
    </cdr:sp>
  </cdr:relSizeAnchor>
  <cdr:relSizeAnchor xmlns:cdr="http://schemas.openxmlformats.org/drawingml/2006/chartDrawing">
    <cdr:from>
      <cdr:x>0.68356</cdr:x>
      <cdr:y>0.89621</cdr:y>
    </cdr:from>
    <cdr:to>
      <cdr:x>0.80556</cdr:x>
      <cdr:y>0.97871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460AD88E-4EDB-21F6-37EE-A5A080BCB998}"/>
            </a:ext>
          </a:extLst>
        </cdr:cNvPr>
        <cdr:cNvSpPr txBox="1"/>
      </cdr:nvSpPr>
      <cdr:spPr>
        <a:xfrm xmlns:a="http://schemas.openxmlformats.org/drawingml/2006/main">
          <a:off x="5286417" y="2149029"/>
          <a:ext cx="943499" cy="197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100" i="1"/>
            <a:t>mai 23</a:t>
          </a:r>
        </a:p>
      </cdr:txBody>
    </cdr:sp>
  </cdr:relSizeAnchor>
</c:userShape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bdossalam EL HASSOUNI" refreshedDate="45040.609568055559" createdVersion="8" refreshedVersion="8" minRefreshableVersion="3" recordCount="210" xr:uid="{E3B6503E-1536-4DB4-99D8-5A5C747AE479}">
  <cacheSource type="worksheet">
    <worksheetSource ref="C14:AB15" sheet="BDD"/>
  </cacheSource>
  <cacheFields count="41">
    <cacheField name="Année" numFmtId="0">
      <sharedItems containsString="0" containsBlank="1" containsNumber="1" containsInteger="1" minValue="2019" maxValue="2023" count="5">
        <n v="2019"/>
        <n v="2021"/>
        <n v="2022"/>
        <n v="2023"/>
        <m/>
      </sharedItems>
    </cacheField>
    <cacheField name="Zonage" numFmtId="0">
      <sharedItems containsBlank="1"/>
    </cacheField>
    <cacheField name="Semaine" numFmtId="0">
      <sharedItems containsBlank="1" count="54">
        <s v="Sem01"/>
        <s v="Sem02"/>
        <s v="Sem03"/>
        <s v="Sem04"/>
        <s v="Sem05"/>
        <s v="Sem06"/>
        <s v="Sem07"/>
        <s v="Sem08"/>
        <s v="Sem09"/>
        <s v="Sem10"/>
        <s v="Sem11"/>
        <s v="Sem12"/>
        <s v="Sem13"/>
        <s v="Sem14"/>
        <s v="Sem15"/>
        <s v="Sem16"/>
        <s v="Sem17"/>
        <s v="Sem18"/>
        <s v="Sem19"/>
        <s v="Sem20"/>
        <s v="Sem21"/>
        <s v="Sem22"/>
        <s v="Sem23"/>
        <s v="Sem24"/>
        <s v="Sem25"/>
        <s v="Sem26"/>
        <s v="Sem27"/>
        <s v="Sem28"/>
        <s v="Sem29"/>
        <s v="Sem30"/>
        <s v="Sem31"/>
        <s v="Sem32"/>
        <s v="Sem33"/>
        <s v="Sem34"/>
        <s v="Sem35"/>
        <s v="Sem36"/>
        <s v="Sem37"/>
        <s v="Sem38"/>
        <s v="Sem39"/>
        <s v="Sem40"/>
        <s v="Sem41"/>
        <s v="Sem42"/>
        <s v="Sem43"/>
        <s v="Sem44"/>
        <s v="Sem45"/>
        <s v="Sem46"/>
        <s v="Sem47"/>
        <s v="Sem48"/>
        <s v="Sem49"/>
        <s v="Sem50"/>
        <s v="Sem51"/>
        <s v="Sem52"/>
        <s v="Sem53"/>
        <m/>
      </sharedItems>
    </cacheField>
    <cacheField name="date N-1" numFmtId="0">
      <sharedItems containsBlank="1"/>
    </cacheField>
    <cacheField name="Date N" numFmtId="0">
      <sharedItems containsBlank="1"/>
    </cacheField>
    <cacheField name="Offre nuits N" numFmtId="0">
      <sharedItems containsBlank="1" containsMixedTypes="1" containsNumber="1" containsInteger="1" minValue="21764" maxValue="90947"/>
    </cacheField>
    <cacheField name="Offre nuits N-1" numFmtId="0">
      <sharedItems containsBlank="1" containsMixedTypes="1" containsNumber="1" containsInteger="1" minValue="32775" maxValue="70943" count="146">
        <s v="nd"/>
        <n v="33397"/>
        <n v="48599"/>
        <n v="48053"/>
        <n v="47256"/>
        <n v="43724"/>
        <n v="39540"/>
        <n v="39450"/>
        <n v="47931"/>
        <n v="46949"/>
        <n v="50316"/>
        <n v="47253"/>
        <n v="45300"/>
        <n v="44352"/>
        <n v="32775"/>
        <n v="44783"/>
        <n v="44552"/>
        <n v="44852"/>
        <n v="41299"/>
        <n v="46644"/>
        <n v="51267"/>
        <n v="47217"/>
        <n v="49663"/>
        <n v="56800"/>
        <n v="56326"/>
        <n v="50266"/>
        <n v="55633"/>
        <n v="43028"/>
        <n v="58927"/>
        <n v="58590"/>
        <n v="57733"/>
        <n v="56038"/>
        <n v="56588"/>
        <n v="55967"/>
        <n v="56558"/>
        <n v="53730"/>
        <n v="48937"/>
        <n v="55721"/>
        <n v="55438"/>
        <n v="55236"/>
        <n v="50230"/>
        <n v="57234"/>
        <n v="56175"/>
        <n v="54428"/>
        <n v="51978"/>
        <n v="52842"/>
        <n v="51655"/>
        <n v="50539"/>
        <n v="50630"/>
        <n v="45841"/>
        <n v="51933"/>
        <n v="51534"/>
        <n v="51135"/>
        <e v="#N/A"/>
        <n v="51411"/>
        <n v="50988"/>
        <n v="50299"/>
        <n v="41946"/>
        <n v="48872"/>
        <n v="48110"/>
        <n v="47930"/>
        <n v="44468"/>
        <n v="51381"/>
        <n v="51885"/>
        <n v="52895"/>
        <n v="50740"/>
        <n v="47698"/>
        <n v="55803"/>
        <n v="56030"/>
        <n v="56639"/>
        <n v="54047"/>
        <n v="60260"/>
        <n v="60744"/>
        <n v="61105"/>
        <n v="56293"/>
        <n v="60978"/>
        <n v="61200"/>
        <n v="61771"/>
        <n v="59391"/>
        <n v="56482"/>
        <n v="61326"/>
        <n v="60037"/>
        <n v="60111"/>
        <n v="56819"/>
        <n v="59041"/>
        <n v="59770"/>
        <n v="61786"/>
        <n v="60322"/>
        <n v="58678"/>
        <n v="62959"/>
        <n v="62617"/>
        <n v="59984"/>
        <n v="56556"/>
        <n v="61021"/>
        <n v="60681"/>
        <n v="59238"/>
        <n v="54636"/>
        <n v="53699"/>
        <n v="51735"/>
        <n v="51522"/>
        <n v="53292"/>
        <n v="51638"/>
        <n v="58144"/>
        <n v="58061"/>
        <n v="56470"/>
        <n v="53690"/>
        <n v="51332"/>
        <n v="50346"/>
        <n v="59129"/>
        <n v="52748"/>
        <n v="59419"/>
        <n v="59126"/>
        <n v="59125"/>
        <n v="54241"/>
        <n v="62321"/>
        <n v="62734"/>
        <n v="62835"/>
        <n v="63434"/>
        <n v="69555"/>
        <n v="70230"/>
        <n v="69194"/>
        <n v="65755"/>
        <n v="67210"/>
        <n v="67491"/>
        <n v="70943"/>
        <n v="69038"/>
        <n v="66775"/>
        <n v="65971"/>
        <n v="66104"/>
        <n v="68215"/>
        <n v="67242"/>
        <n v="69215"/>
        <n v="66665"/>
        <n v="66220"/>
        <n v="65130"/>
        <n v="67530"/>
        <n v="66802"/>
        <n v="62500"/>
        <n v="55938"/>
        <n v="57786"/>
        <n v="55167"/>
        <n v="55177"/>
        <n v="52916"/>
        <n v="52975"/>
        <n v="49974"/>
        <m/>
      </sharedItems>
    </cacheField>
    <cacheField name="Evol Offre N-1" numFmtId="0">
      <sharedItems containsBlank="1" containsMixedTypes="1" containsNumber="1" minValue="-0.13725524846257156" maxValue="0.67922745483407665"/>
    </cacheField>
    <cacheField name="Offre nuits N-2" numFmtId="0">
      <sharedItems containsBlank="1" containsMixedTypes="1" containsNumber="1" containsInteger="1" minValue="41956" maxValue="56180"/>
    </cacheField>
    <cacheField name="Evol Offre N-2" numFmtId="0">
      <sharedItems containsBlank="1" containsMixedTypes="1" containsNumber="1" minValue="0.38021484879172374" maxValue="0.85051439043691945"/>
    </cacheField>
    <cacheField name="Offre nuits 2019" numFmtId="0">
      <sharedItems containsBlank="1" containsMixedTypes="1" containsNumber="1" containsInteger="1" minValue="36462" maxValue="58536"/>
    </cacheField>
    <cacheField name="Evol Offre 2019" numFmtId="0">
      <sharedItems containsBlank="1" containsMixedTypes="1" containsNumber="1" minValue="0.28768621019543539" maxValue="1.0014535680982943"/>
    </cacheField>
    <cacheField name="Nuits réservées N" numFmtId="0">
      <sharedItems containsBlank="1" containsMixedTypes="1" containsNumber="1" containsInteger="1" minValue="1929" maxValue="49717"/>
    </cacheField>
    <cacheField name="Nuits réservées N-1" numFmtId="0">
      <sharedItems containsBlank="1" containsMixedTypes="1" containsNumber="1" containsInteger="1" minValue="1538" maxValue="46769" count="146">
        <s v="nd"/>
        <n v="10549"/>
        <n v="10151"/>
        <n v="10016"/>
        <n v="10965"/>
        <n v="9975"/>
        <n v="6728"/>
        <n v="6752"/>
        <n v="15143"/>
        <n v="14160"/>
        <n v="11806"/>
        <n v="6720"/>
        <n v="4771"/>
        <n v="3385"/>
        <n v="1810"/>
        <n v="3658"/>
        <n v="3878"/>
        <n v="3686"/>
        <n v="3134"/>
        <n v="3426"/>
        <n v="7954"/>
        <n v="15689"/>
        <n v="15267"/>
        <n v="14804"/>
        <n v="17306"/>
        <n v="18229"/>
        <n v="21820"/>
        <n v="18249"/>
        <n v="33364"/>
        <n v="34916"/>
        <n v="36319"/>
        <n v="38943"/>
        <n v="42365"/>
        <n v="42766"/>
        <n v="40090"/>
        <n v="30875"/>
        <n v="19428"/>
        <n v="22930"/>
        <n v="21910"/>
        <n v="20261"/>
        <n v="16674"/>
        <n v="17408"/>
        <n v="18777"/>
        <n v="27603"/>
        <n v="22553"/>
        <n v="12086"/>
        <n v="9556"/>
        <n v="10987"/>
        <n v="9589"/>
        <n v="6773"/>
        <n v="9877"/>
        <n v="12858"/>
        <n v="21714"/>
        <e v="#N/A"/>
        <n v="11104"/>
        <n v="11448"/>
        <n v="12295"/>
        <n v="5158"/>
        <n v="14087"/>
        <n v="16964"/>
        <n v="17112"/>
        <n v="9172"/>
        <n v="15970"/>
        <n v="15479"/>
        <n v="13546"/>
        <n v="7630"/>
        <n v="15623"/>
        <n v="17080"/>
        <n v="14079"/>
        <n v="11425"/>
        <n v="33074"/>
        <n v="30286"/>
        <n v="25200"/>
        <n v="15465"/>
        <n v="26800"/>
        <n v="27095"/>
        <n v="29351"/>
        <n v="23677"/>
        <n v="25625"/>
        <n v="40169"/>
        <n v="40371"/>
        <n v="41298"/>
        <n v="39506"/>
        <n v="46769"/>
        <n v="44933"/>
        <n v="38148"/>
        <n v="21410"/>
        <n v="20834"/>
        <n v="30350"/>
        <n v="28675"/>
        <n v="20230"/>
        <n v="15597"/>
        <n v="25504"/>
        <n v="25892"/>
        <n v="36515"/>
        <n v="20398"/>
        <n v="13611"/>
        <n v="7998"/>
        <n v="6595"/>
        <n v="11972"/>
        <n v="9443"/>
        <n v="19254"/>
        <n v="29590"/>
        <n v="30815"/>
        <n v="9460"/>
        <n v="6964"/>
        <n v="6151"/>
        <n v="17462"/>
        <n v="10503"/>
        <n v="22330"/>
        <n v="23742"/>
        <n v="21987"/>
        <n v="14155"/>
        <n v="21052"/>
        <n v="22031"/>
        <n v="22906"/>
        <n v="18116"/>
        <n v="15916"/>
        <n v="42277"/>
        <n v="39789"/>
        <n v="33856"/>
        <n v="17315"/>
        <n v="14356"/>
        <n v="14216"/>
        <n v="26358"/>
        <n v="18136"/>
        <n v="12424"/>
        <n v="12279"/>
        <n v="11282"/>
        <n v="9918"/>
        <n v="11285"/>
        <n v="15879"/>
        <n v="13752"/>
        <n v="15961"/>
        <n v="15600"/>
        <n v="16295"/>
        <n v="13720"/>
        <n v="10008"/>
        <n v="5071"/>
        <n v="4941"/>
        <n v="4023"/>
        <n v="3090"/>
        <n v="2162"/>
        <n v="2371"/>
        <n v="1538"/>
        <m/>
      </sharedItems>
    </cacheField>
    <cacheField name="Evol Nuits N-1" numFmtId="0">
      <sharedItems containsBlank="1" containsMixedTypes="1" containsNumber="1" minValue="-0.60466101694915253" maxValue="5.2136602451838883"/>
    </cacheField>
    <cacheField name="Nuits réservées N-2" numFmtId="0">
      <sharedItems containsBlank="1" containsMixedTypes="1" containsNumber="1" containsInteger="1" minValue="1404" maxValue="20657"/>
    </cacheField>
    <cacheField name="Evol nuits réservées N-2" numFmtId="0">
      <sharedItems containsBlank="1" containsMixedTypes="1" containsNumber="1" minValue="-0.48569492181826984" maxValue="3.5379804758999391"/>
    </cacheField>
    <cacheField name="Nuits réservées 2019" numFmtId="0">
      <sharedItems containsBlank="1" containsMixedTypes="1" containsNumber="1" containsInteger="1" minValue="3822" maxValue="41174"/>
    </cacheField>
    <cacheField name="Evol Nuits 2019" numFmtId="0">
      <sharedItems containsBlank="1" containsMixedTypes="1" containsNumber="1" minValue="-0.27080683263674354" maxValue="1.3380202474690663"/>
    </cacheField>
    <cacheField name="Tx occupation N" numFmtId="0">
      <sharedItems containsBlank="1" containsMixedTypes="1" containsNumber="1" minValue="2.4146909345817789E-2" maxValue="0.80400000000000005"/>
    </cacheField>
    <cacheField name="Tx occupation N-1" numFmtId="0">
      <sharedItems containsBlank="1" containsMixedTypes="1" containsNumber="1" minValue="3.0776003521831349E-2" maxValue="0.79214444199793366"/>
    </cacheField>
    <cacheField name="Evol Tx occup N-1" numFmtId="0">
      <sharedItems containsBlank="1" containsMixedTypes="1" containsNumber="1" minValue="-30.653606417962987" maxValue="30.995181079678581"/>
    </cacheField>
    <cacheField name="Tx occupation N-2" numFmtId="0">
      <sharedItems containsBlank="1" containsMixedTypes="1" containsNumber="1" minValue="3.1705169026488719E-2" maxValue="0.41425849794445002"/>
    </cacheField>
    <cacheField name="Evol Tx occupation N-2" numFmtId="0">
      <sharedItems containsBlank="1" containsMixedTypes="1" containsNumber="1" minValue="-26.648127655681304" maxValue="23.269087713045913"/>
    </cacheField>
    <cacheField name="Tx occupation 2019" numFmtId="0">
      <sharedItems containsBlank="1" containsMixedTypes="1" containsNumber="1" minValue="0.10482145795622839" maxValue="0.72630093490915504"/>
    </cacheField>
    <cacheField name="Evol Tx occup 2019" numFmtId="0">
      <sharedItems containsBlank="1" containsMixedTypes="1" containsNumber="1" minValue="-0.45549801389135103" maxValue="0.53376051588800411"/>
    </cacheField>
    <cacheField name="ADR N" numFmtId="0">
      <sharedItems containsBlank="1" containsMixedTypes="1" containsNumber="1" minValue="90.53" maxValue="233.45846438482889"/>
    </cacheField>
    <cacheField name="Revpar N" numFmtId="0">
      <sharedItems containsBlank="1" containsMixedTypes="1" containsNumber="1" minValue="5.514821120096137" maxValue="105.41"/>
    </cacheField>
    <cacheField name="Revpar N-1" numFmtId="0">
      <sharedItems containsBlank="1" containsMixedTypes="1" containsNumber="1" minValue="5.2353023572257573" maxValue="120.7763926762758"/>
    </cacheField>
    <cacheField name="Evol Revpar N-1" numFmtId="0">
      <sharedItems containsBlank="1" containsMixedTypes="1" containsNumber="1" minValue="-0.68898878740165981" maxValue="4.4658349466308218"/>
    </cacheField>
    <cacheField name="Revpar N-2" numFmtId="0">
      <sharedItems containsBlank="1" containsMixedTypes="1" containsNumber="1" minValue="5.9469096493010856" maxValue="55.68966208763662"/>
    </cacheField>
    <cacheField name="Revpar N-22" numFmtId="0">
      <sharedItems containsBlank="1" containsMixedTypes="1" containsNumber="1" minValue="-0.63690477438605886" maxValue="1.5479174471982"/>
    </cacheField>
    <cacheField name="Revpar 2019" numFmtId="0">
      <sharedItems containsBlank="1" containsMixedTypes="1" containsNumber="1" minValue="12.52037737918929" maxValue="94.894073028752871"/>
    </cacheField>
    <cacheField name="Evol Revpar 2019" numFmtId="0">
      <sharedItems containsBlank="1" containsMixedTypes="1" containsNumber="1" minValue="-0.38416322663783942" maxValue="0.93729431719194478"/>
    </cacheField>
    <cacheField name="Revenue ($) N" numFmtId="0">
      <sharedItems containsBlank="1" containsMixedTypes="1" containsNumber="1" minValue="440557" maxValue="7260261"/>
    </cacheField>
    <cacheField name="Revenue ($) N-1" numFmtId="0">
      <sharedItems containsBlank="1" containsMixedTypes="1" containsNumber="1" containsInteger="1" minValue="261629" maxValue="7130759"/>
    </cacheField>
    <cacheField name="Evol Revenue N-1" numFmtId="0">
      <sharedItems containsBlank="1" containsMixedTypes="1" containsNumber="1" minValue="-0.55810090546407065" maxValue="5.5064106761154656"/>
    </cacheField>
    <cacheField name="Revenue ($) N-2" numFmtId="0">
      <sharedItems containsBlank="1" containsMixedTypes="1" containsNumber="1" containsInteger="1" minValue="263347" maxValue="2776965"/>
    </cacheField>
    <cacheField name="Evol revenue ($) n-2" numFmtId="0">
      <sharedItems containsBlank="1" containsMixedTypes="1" containsNumber="1" minValue="-0.47651374792264217" maxValue="3.3974364656992098"/>
    </cacheField>
    <cacheField name="Revenue ($) 2019" numFmtId="0">
      <sharedItems containsBlank="1" containsMixedTypes="1" containsNumber="1" containsInteger="1" minValue="456518" maxValue="5379545"/>
    </cacheField>
    <cacheField name="Evol Revenue 2019" numFmtId="0">
      <sharedItems containsBlank="1" containsMixedTypes="1" containsNumber="1" minValue="-0.10887133420105755" maxValue="1.573955210179543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0">
  <r>
    <x v="0"/>
    <s v="CVDL"/>
    <x v="0"/>
    <s v="nd"/>
    <s v="Dec30,2018"/>
    <n v="28047"/>
    <x v="0"/>
    <s v="nd"/>
    <s v="nd"/>
    <s v="nd"/>
    <s v="nd"/>
    <s v="nd"/>
    <n v="16638"/>
    <x v="0"/>
    <s v="nd"/>
    <s v="nd"/>
    <s v="nd"/>
    <s v="nd"/>
    <s v="nd"/>
    <n v="0.59299999999999997"/>
    <s v="nd"/>
    <s v="nd"/>
    <s v="nd"/>
    <s v="nd"/>
    <s v="nd"/>
    <s v="nd"/>
    <n v="142.13999999999999"/>
    <n v="84.32"/>
    <s v="nd"/>
    <s v="nd"/>
    <s v="nd"/>
    <s v="nd"/>
    <s v="nd"/>
    <s v="nd"/>
    <n v="2364925.3199999998"/>
    <s v="nd"/>
    <s v="nd"/>
    <s v="nd"/>
    <s v="nd"/>
    <s v="nd"/>
    <s v="nd"/>
  </r>
  <r>
    <x v="0"/>
    <s v="CVDL"/>
    <x v="1"/>
    <s v="nd"/>
    <s v="Jan06,2019"/>
    <n v="26005"/>
    <x v="0"/>
    <s v="nd"/>
    <s v="nd"/>
    <s v="nd"/>
    <s v="nd"/>
    <s v="nd"/>
    <n v="8736"/>
    <x v="0"/>
    <s v="nd"/>
    <s v="nd"/>
    <s v="nd"/>
    <s v="nd"/>
    <s v="nd"/>
    <n v="0.33600000000000002"/>
    <s v="nd"/>
    <s v="nd"/>
    <s v="nd"/>
    <s v="nd"/>
    <s v="nd"/>
    <s v="nd"/>
    <n v="101.78"/>
    <n v="34.19"/>
    <s v="nd"/>
    <s v="nd"/>
    <s v="nd"/>
    <s v="nd"/>
    <s v="nd"/>
    <s v="nd"/>
    <n v="889150.08"/>
    <s v="nd"/>
    <s v="nd"/>
    <s v="nd"/>
    <s v="nd"/>
    <s v="nd"/>
    <s v="nd"/>
  </r>
  <r>
    <x v="0"/>
    <s v="CVDL"/>
    <x v="2"/>
    <s v="nd"/>
    <s v="Jan13, 2019"/>
    <n v="25415"/>
    <x v="0"/>
    <s v="nd"/>
    <s v="nd"/>
    <s v="nd"/>
    <s v="nd"/>
    <s v="nd"/>
    <n v="8525"/>
    <x v="0"/>
    <s v="nd"/>
    <s v="nd"/>
    <s v="nd"/>
    <s v="nd"/>
    <s v="nd"/>
    <n v="0.33500000000000002"/>
    <s v="nd"/>
    <s v="nd"/>
    <s v="nd"/>
    <s v="nd"/>
    <s v="nd"/>
    <s v="nd"/>
    <n v="94.22"/>
    <n v="31.6"/>
    <s v="nd"/>
    <s v="nd"/>
    <s v="nd"/>
    <s v="nd"/>
    <s v="nd"/>
    <s v="nd"/>
    <n v="803225.5"/>
    <s v="nd"/>
    <s v="nd"/>
    <s v="nd"/>
    <s v="nd"/>
    <s v="nd"/>
    <s v="nd"/>
  </r>
  <r>
    <x v="0"/>
    <s v="CVDL"/>
    <x v="3"/>
    <s v="nd"/>
    <s v="Jan20, 2019"/>
    <n v="25132"/>
    <x v="0"/>
    <s v="nd"/>
    <s v="nd"/>
    <s v="nd"/>
    <s v="nd"/>
    <s v="nd"/>
    <n v="8351"/>
    <x v="0"/>
    <s v="nd"/>
    <s v="nd"/>
    <s v="nd"/>
    <s v="nd"/>
    <s v="nd"/>
    <n v="0.33200000000000002"/>
    <s v="nd"/>
    <s v="nd"/>
    <s v="nd"/>
    <s v="nd"/>
    <s v="nd"/>
    <s v="nd"/>
    <n v="95.67"/>
    <n v="31.79"/>
    <s v="nd"/>
    <s v="nd"/>
    <s v="nd"/>
    <s v="nd"/>
    <s v="nd"/>
    <s v="nd"/>
    <n v="798940.17"/>
    <s v="nd"/>
    <s v="nd"/>
    <s v="nd"/>
    <s v="nd"/>
    <s v="nd"/>
    <s v="nd"/>
  </r>
  <r>
    <x v="0"/>
    <s v="CVDL"/>
    <x v="4"/>
    <s v="nd"/>
    <s v="Jan27, 2019"/>
    <n v="24101"/>
    <x v="0"/>
    <s v="nd"/>
    <s v="nd"/>
    <s v="nd"/>
    <s v="nd"/>
    <s v="nd"/>
    <n v="8201"/>
    <x v="0"/>
    <s v="nd"/>
    <s v="nd"/>
    <s v="nd"/>
    <s v="nd"/>
    <s v="nd"/>
    <n v="0.34"/>
    <s v="nd"/>
    <s v="nd"/>
    <s v="nd"/>
    <s v="nd"/>
    <s v="nd"/>
    <s v="nd"/>
    <n v="90.53"/>
    <n v="30.8"/>
    <s v="nd"/>
    <s v="nd"/>
    <s v="nd"/>
    <s v="nd"/>
    <s v="nd"/>
    <s v="nd"/>
    <n v="742436.53"/>
    <s v="nd"/>
    <s v="nd"/>
    <s v="nd"/>
    <s v="nd"/>
    <s v="nd"/>
    <s v="nd"/>
  </r>
  <r>
    <x v="0"/>
    <s v="CVDL"/>
    <x v="5"/>
    <s v="nd"/>
    <s v="Feb03, 2019"/>
    <n v="21819"/>
    <x v="0"/>
    <s v="nd"/>
    <s v="nd"/>
    <s v="nd"/>
    <s v="nd"/>
    <s v="nd"/>
    <n v="8390"/>
    <x v="0"/>
    <s v="nd"/>
    <s v="nd"/>
    <s v="nd"/>
    <s v="nd"/>
    <s v="nd"/>
    <n v="0.38500000000000001"/>
    <s v="nd"/>
    <s v="nd"/>
    <s v="nd"/>
    <s v="nd"/>
    <s v="nd"/>
    <s v="nd"/>
    <n v="92.16"/>
    <n v="35.44"/>
    <s v="nd"/>
    <s v="nd"/>
    <s v="nd"/>
    <s v="nd"/>
    <s v="nd"/>
    <s v="nd"/>
    <n v="773222.40000000002"/>
    <s v="nd"/>
    <s v="nd"/>
    <s v="nd"/>
    <s v="nd"/>
    <s v="nd"/>
    <s v="nd"/>
  </r>
  <r>
    <x v="0"/>
    <s v="CVDL"/>
    <x v="6"/>
    <s v="nd"/>
    <s v="Feb10, 2019"/>
    <n v="21904"/>
    <x v="0"/>
    <s v="nd"/>
    <s v="nd"/>
    <s v="nd"/>
    <s v="nd"/>
    <s v="nd"/>
    <n v="9262"/>
    <x v="0"/>
    <s v="nd"/>
    <s v="nd"/>
    <s v="nd"/>
    <s v="nd"/>
    <s v="nd"/>
    <n v="0.42299999999999999"/>
    <s v="nd"/>
    <s v="nd"/>
    <s v="nd"/>
    <s v="nd"/>
    <s v="nd"/>
    <s v="nd"/>
    <n v="90.88"/>
    <n v="38.43"/>
    <s v="nd"/>
    <s v="nd"/>
    <s v="nd"/>
    <s v="nd"/>
    <s v="nd"/>
    <s v="nd"/>
    <n v="841730.55999999994"/>
    <s v="nd"/>
    <s v="nd"/>
    <s v="nd"/>
    <s v="nd"/>
    <s v="nd"/>
    <s v="nd"/>
  </r>
  <r>
    <x v="0"/>
    <s v="CVDL"/>
    <x v="7"/>
    <s v="nd"/>
    <s v="Feb17, 2019"/>
    <n v="21764"/>
    <x v="0"/>
    <s v="nd"/>
    <s v="nd"/>
    <s v="nd"/>
    <s v="nd"/>
    <s v="nd"/>
    <n v="10019"/>
    <x v="0"/>
    <s v="nd"/>
    <s v="nd"/>
    <s v="nd"/>
    <s v="nd"/>
    <s v="nd"/>
    <n v="0.46"/>
    <s v="nd"/>
    <s v="nd"/>
    <s v="nd"/>
    <s v="nd"/>
    <s v="nd"/>
    <s v="nd"/>
    <n v="92.99"/>
    <n v="42.81"/>
    <s v="nd"/>
    <s v="nd"/>
    <s v="nd"/>
    <s v="nd"/>
    <s v="nd"/>
    <s v="nd"/>
    <n v="931666.80999999994"/>
    <s v="nd"/>
    <s v="nd"/>
    <s v="nd"/>
    <s v="nd"/>
    <s v="nd"/>
    <s v="nd"/>
  </r>
  <r>
    <x v="0"/>
    <s v="CVDL"/>
    <x v="8"/>
    <s v="nd"/>
    <s v="Feb24, 2019"/>
    <n v="22952"/>
    <x v="0"/>
    <s v="nd"/>
    <s v="nd"/>
    <s v="nd"/>
    <s v="nd"/>
    <s v="nd"/>
    <n v="10802"/>
    <x v="0"/>
    <s v="nd"/>
    <s v="nd"/>
    <s v="nd"/>
    <s v="nd"/>
    <s v="nd"/>
    <n v="0.47099999999999997"/>
    <s v="nd"/>
    <s v="nd"/>
    <s v="nd"/>
    <s v="nd"/>
    <s v="nd"/>
    <s v="nd"/>
    <n v="98.94"/>
    <n v="46.57"/>
    <s v="nd"/>
    <s v="nd"/>
    <s v="nd"/>
    <s v="nd"/>
    <s v="nd"/>
    <s v="nd"/>
    <n v="1068749.8799999999"/>
    <s v="nd"/>
    <s v="nd"/>
    <s v="nd"/>
    <s v="nd"/>
    <s v="nd"/>
    <s v="nd"/>
  </r>
  <r>
    <x v="0"/>
    <s v="CVDL"/>
    <x v="9"/>
    <s v="nd"/>
    <s v="Mar03, 2019"/>
    <n v="26578"/>
    <x v="0"/>
    <s v="nd"/>
    <s v="nd"/>
    <s v="nd"/>
    <s v="nd"/>
    <s v="nd"/>
    <n v="11735"/>
    <x v="0"/>
    <s v="nd"/>
    <s v="nd"/>
    <s v="nd"/>
    <s v="nd"/>
    <s v="nd"/>
    <n v="0.442"/>
    <s v="nd"/>
    <s v="nd"/>
    <s v="nd"/>
    <s v="nd"/>
    <s v="nd"/>
    <s v="nd"/>
    <n v="99.44"/>
    <n v="43.91"/>
    <s v="nd"/>
    <s v="nd"/>
    <s v="nd"/>
    <s v="nd"/>
    <s v="nd"/>
    <s v="nd"/>
    <n v="1166928.3999999999"/>
    <s v="nd"/>
    <s v="nd"/>
    <s v="nd"/>
    <s v="nd"/>
    <s v="nd"/>
    <s v="nd"/>
  </r>
  <r>
    <x v="0"/>
    <s v="CVDL"/>
    <x v="10"/>
    <s v="nd"/>
    <s v="Mar10, 2019"/>
    <n v="26843"/>
    <x v="0"/>
    <s v="nd"/>
    <s v="nd"/>
    <s v="nd"/>
    <s v="nd"/>
    <s v="nd"/>
    <n v="10924"/>
    <x v="0"/>
    <s v="nd"/>
    <s v="nd"/>
    <s v="nd"/>
    <s v="nd"/>
    <s v="nd"/>
    <n v="0.40699999999999997"/>
    <s v="nd"/>
    <s v="nd"/>
    <s v="nd"/>
    <s v="nd"/>
    <s v="nd"/>
    <s v="nd"/>
    <n v="95.79"/>
    <n v="38.979999999999997"/>
    <s v="nd"/>
    <s v="nd"/>
    <s v="nd"/>
    <s v="nd"/>
    <s v="nd"/>
    <s v="nd"/>
    <n v="1046409.9600000001"/>
    <s v="nd"/>
    <s v="nd"/>
    <s v="nd"/>
    <s v="nd"/>
    <s v="nd"/>
    <s v="nd"/>
  </r>
  <r>
    <x v="0"/>
    <s v="CVDL"/>
    <x v="11"/>
    <s v="nd"/>
    <s v="Mar17, 2019"/>
    <n v="27194"/>
    <x v="0"/>
    <s v="nd"/>
    <s v="nd"/>
    <s v="nd"/>
    <s v="nd"/>
    <s v="nd"/>
    <n v="11623"/>
    <x v="0"/>
    <s v="nd"/>
    <s v="nd"/>
    <s v="nd"/>
    <s v="nd"/>
    <s v="nd"/>
    <n v="0.42699999999999999"/>
    <s v="nd"/>
    <s v="nd"/>
    <s v="nd"/>
    <s v="nd"/>
    <s v="nd"/>
    <s v="nd"/>
    <n v="101.55"/>
    <n v="43.4"/>
    <s v="nd"/>
    <s v="nd"/>
    <s v="nd"/>
    <s v="nd"/>
    <s v="nd"/>
    <s v="nd"/>
    <n v="1180315.6499999999"/>
    <s v="nd"/>
    <s v="nd"/>
    <s v="nd"/>
    <s v="nd"/>
    <s v="nd"/>
    <s v="nd"/>
  </r>
  <r>
    <x v="0"/>
    <s v="CVDL"/>
    <x v="12"/>
    <s v="nd"/>
    <s v="Mar24, 2019"/>
    <n v="27464"/>
    <x v="0"/>
    <s v="nd"/>
    <s v="nd"/>
    <s v="nd"/>
    <s v="nd"/>
    <s v="nd"/>
    <n v="12162"/>
    <x v="0"/>
    <s v="nd"/>
    <s v="nd"/>
    <s v="nd"/>
    <s v="nd"/>
    <s v="nd"/>
    <n v="0.443"/>
    <s v="nd"/>
    <s v="nd"/>
    <s v="nd"/>
    <s v="nd"/>
    <s v="nd"/>
    <s v="nd"/>
    <n v="102.44"/>
    <n v="45.37"/>
    <s v="nd"/>
    <s v="nd"/>
    <s v="nd"/>
    <s v="nd"/>
    <s v="nd"/>
    <s v="nd"/>
    <n v="1245875.28"/>
    <s v="nd"/>
    <s v="nd"/>
    <s v="nd"/>
    <s v="nd"/>
    <s v="nd"/>
    <s v="nd"/>
  </r>
  <r>
    <x v="0"/>
    <s v="CVDL"/>
    <x v="13"/>
    <s v="nd"/>
    <s v="Mar31, 2019"/>
    <n v="38159"/>
    <x v="0"/>
    <s v="nd"/>
    <s v="nd"/>
    <s v="nd"/>
    <s v="nd"/>
    <s v="nd"/>
    <n v="14878"/>
    <x v="0"/>
    <s v="nd"/>
    <s v="nd"/>
    <s v="nd"/>
    <s v="nd"/>
    <s v="nd"/>
    <n v="0.39"/>
    <s v="nd"/>
    <s v="nd"/>
    <s v="nd"/>
    <s v="nd"/>
    <s v="nd"/>
    <s v="nd"/>
    <n v="107.54"/>
    <n v="41.93"/>
    <s v="nd"/>
    <s v="nd"/>
    <s v="nd"/>
    <s v="nd"/>
    <s v="nd"/>
    <s v="nd"/>
    <n v="1599980.12"/>
    <s v="nd"/>
    <s v="nd"/>
    <s v="nd"/>
    <s v="nd"/>
    <s v="nd"/>
    <s v="nd"/>
  </r>
  <r>
    <x v="0"/>
    <s v="CVDL"/>
    <x v="14"/>
    <s v="nd"/>
    <s v="Apr07, 2019"/>
    <n v="40363"/>
    <x v="0"/>
    <s v="nd"/>
    <s v="nd"/>
    <s v="nd"/>
    <s v="nd"/>
    <s v="nd"/>
    <n v="18963"/>
    <x v="0"/>
    <s v="nd"/>
    <s v="nd"/>
    <s v="nd"/>
    <s v="nd"/>
    <s v="nd"/>
    <n v="0.47"/>
    <s v="nd"/>
    <s v="nd"/>
    <s v="nd"/>
    <s v="nd"/>
    <s v="nd"/>
    <s v="nd"/>
    <n v="111.41"/>
    <n v="52.34"/>
    <s v="nd"/>
    <s v="nd"/>
    <s v="nd"/>
    <s v="nd"/>
    <s v="nd"/>
    <s v="nd"/>
    <n v="2112667.83"/>
    <s v="nd"/>
    <s v="nd"/>
    <s v="nd"/>
    <s v="nd"/>
    <s v="nd"/>
    <s v="nd"/>
  </r>
  <r>
    <x v="0"/>
    <s v="CVDL"/>
    <x v="15"/>
    <s v="nd"/>
    <s v="Apr14, 2019"/>
    <n v="40739"/>
    <x v="0"/>
    <s v="nd"/>
    <s v="nd"/>
    <s v="nd"/>
    <s v="nd"/>
    <s v="nd"/>
    <n v="26271"/>
    <x v="0"/>
    <s v="nd"/>
    <s v="nd"/>
    <s v="nd"/>
    <s v="nd"/>
    <s v="nd"/>
    <n v="0.64500000000000002"/>
    <s v="nd"/>
    <s v="nd"/>
    <s v="nd"/>
    <s v="nd"/>
    <s v="nd"/>
    <s v="nd"/>
    <n v="120.81"/>
    <n v="77.900000000000006"/>
    <s v="nd"/>
    <s v="nd"/>
    <s v="nd"/>
    <s v="nd"/>
    <s v="nd"/>
    <s v="nd"/>
    <n v="3173799.5100000002"/>
    <s v="nd"/>
    <s v="nd"/>
    <s v="nd"/>
    <s v="nd"/>
    <s v="nd"/>
    <s v="nd"/>
  </r>
  <r>
    <x v="0"/>
    <s v="CVDL"/>
    <x v="16"/>
    <s v="nd"/>
    <s v="Apr21, 2019"/>
    <n v="40870"/>
    <x v="0"/>
    <s v="nd"/>
    <s v="nd"/>
    <s v="nd"/>
    <s v="nd"/>
    <s v="nd"/>
    <n v="25251"/>
    <x v="0"/>
    <s v="nd"/>
    <s v="nd"/>
    <s v="nd"/>
    <s v="nd"/>
    <s v="nd"/>
    <n v="0.61799999999999999"/>
    <s v="nd"/>
    <s v="nd"/>
    <s v="nd"/>
    <s v="nd"/>
    <s v="nd"/>
    <s v="nd"/>
    <n v="121.82"/>
    <n v="75.27"/>
    <s v="nd"/>
    <s v="nd"/>
    <s v="nd"/>
    <s v="nd"/>
    <s v="nd"/>
    <s v="nd"/>
    <n v="3076076.82"/>
    <s v="nd"/>
    <s v="nd"/>
    <s v="nd"/>
    <s v="nd"/>
    <s v="nd"/>
    <s v="nd"/>
  </r>
  <r>
    <x v="0"/>
    <s v="CVDL"/>
    <x v="17"/>
    <s v="nd"/>
    <s v="Apr28, 2019"/>
    <n v="42424"/>
    <x v="0"/>
    <s v="nd"/>
    <s v="nd"/>
    <s v="nd"/>
    <s v="nd"/>
    <s v="nd"/>
    <n v="21761"/>
    <x v="0"/>
    <s v="nd"/>
    <s v="nd"/>
    <s v="nd"/>
    <s v="nd"/>
    <s v="nd"/>
    <n v="0.51300000000000001"/>
    <s v="nd"/>
    <s v="nd"/>
    <s v="nd"/>
    <s v="nd"/>
    <s v="nd"/>
    <s v="nd"/>
    <n v="118.43"/>
    <n v="60.75"/>
    <s v="nd"/>
    <s v="nd"/>
    <s v="nd"/>
    <s v="nd"/>
    <s v="nd"/>
    <s v="nd"/>
    <n v="2577155.23"/>
    <s v="nd"/>
    <s v="nd"/>
    <s v="nd"/>
    <s v="nd"/>
    <s v="nd"/>
    <s v="nd"/>
  </r>
  <r>
    <x v="0"/>
    <s v="CVDL"/>
    <x v="18"/>
    <s v="nd"/>
    <s v="May05, 2019"/>
    <n v="43773"/>
    <x v="0"/>
    <s v="nd"/>
    <s v="nd"/>
    <s v="nd"/>
    <s v="nd"/>
    <s v="nd"/>
    <n v="19111"/>
    <x v="0"/>
    <s v="nd"/>
    <s v="nd"/>
    <s v="nd"/>
    <s v="nd"/>
    <s v="nd"/>
    <n v="0.437"/>
    <s v="nd"/>
    <s v="nd"/>
    <s v="nd"/>
    <s v="nd"/>
    <s v="nd"/>
    <s v="nd"/>
    <n v="117.13"/>
    <n v="51.14"/>
    <s v="nd"/>
    <s v="nd"/>
    <s v="nd"/>
    <s v="nd"/>
    <s v="nd"/>
    <s v="nd"/>
    <n v="2238471.4299999997"/>
    <s v="nd"/>
    <s v="nd"/>
    <s v="nd"/>
    <s v="nd"/>
    <s v="nd"/>
    <s v="nd"/>
  </r>
  <r>
    <x v="0"/>
    <s v="CVDL"/>
    <x v="19"/>
    <s v="nd"/>
    <s v="May12, 2019"/>
    <n v="44013"/>
    <x v="0"/>
    <s v="nd"/>
    <s v="nd"/>
    <s v="nd"/>
    <s v="nd"/>
    <s v="nd"/>
    <n v="18489"/>
    <x v="0"/>
    <s v="nd"/>
    <s v="nd"/>
    <s v="nd"/>
    <s v="nd"/>
    <s v="nd"/>
    <n v="0.42"/>
    <s v="nd"/>
    <s v="nd"/>
    <s v="nd"/>
    <s v="nd"/>
    <s v="nd"/>
    <s v="nd"/>
    <n v="115.33"/>
    <n v="48.45"/>
    <s v="nd"/>
    <s v="nd"/>
    <s v="nd"/>
    <s v="nd"/>
    <s v="nd"/>
    <s v="nd"/>
    <n v="2132336.37"/>
    <s v="nd"/>
    <s v="nd"/>
    <s v="nd"/>
    <s v="nd"/>
    <s v="nd"/>
    <s v="nd"/>
  </r>
  <r>
    <x v="0"/>
    <s v="CVDL"/>
    <x v="20"/>
    <s v="nd"/>
    <s v="May19, 2019"/>
    <n v="44287"/>
    <x v="0"/>
    <s v="nd"/>
    <s v="nd"/>
    <s v="nd"/>
    <s v="nd"/>
    <s v="nd"/>
    <n v="18452"/>
    <x v="0"/>
    <s v="nd"/>
    <s v="nd"/>
    <s v="nd"/>
    <s v="nd"/>
    <s v="nd"/>
    <n v="0.41699999999999998"/>
    <s v="nd"/>
    <s v="nd"/>
    <s v="nd"/>
    <s v="nd"/>
    <s v="nd"/>
    <s v="nd"/>
    <n v="114.16"/>
    <n v="47.56"/>
    <s v="nd"/>
    <s v="nd"/>
    <s v="nd"/>
    <s v="nd"/>
    <s v="nd"/>
    <s v="nd"/>
    <n v="2106480.3199999998"/>
    <s v="nd"/>
    <s v="nd"/>
    <s v="nd"/>
    <s v="nd"/>
    <s v="nd"/>
    <s v="nd"/>
  </r>
  <r>
    <x v="0"/>
    <s v="CVDL"/>
    <x v="21"/>
    <s v="nd"/>
    <s v="May26, 2019"/>
    <n v="45244"/>
    <x v="0"/>
    <s v="nd"/>
    <s v="nd"/>
    <s v="nd"/>
    <s v="nd"/>
    <s v="nd"/>
    <n v="28018"/>
    <x v="0"/>
    <s v="nd"/>
    <s v="nd"/>
    <s v="nd"/>
    <s v="nd"/>
    <s v="nd"/>
    <n v="0.61899999999999999"/>
    <s v="nd"/>
    <s v="nd"/>
    <s v="nd"/>
    <s v="nd"/>
    <s v="nd"/>
    <s v="nd"/>
    <n v="134.1"/>
    <n v="83.04"/>
    <s v="nd"/>
    <s v="nd"/>
    <s v="nd"/>
    <s v="nd"/>
    <s v="nd"/>
    <s v="nd"/>
    <n v="3757213.8"/>
    <s v="nd"/>
    <s v="nd"/>
    <s v="nd"/>
    <s v="nd"/>
    <s v="nd"/>
    <s v="nd"/>
  </r>
  <r>
    <x v="0"/>
    <s v="CVDL"/>
    <x v="22"/>
    <s v="nd"/>
    <s v="Jun02, 2019"/>
    <n v="49095"/>
    <x v="0"/>
    <s v="nd"/>
    <s v="nd"/>
    <s v="nd"/>
    <s v="nd"/>
    <s v="nd"/>
    <n v="24611"/>
    <x v="0"/>
    <s v="nd"/>
    <s v="nd"/>
    <s v="nd"/>
    <s v="nd"/>
    <s v="nd"/>
    <n v="0.501"/>
    <s v="nd"/>
    <s v="nd"/>
    <s v="nd"/>
    <s v="nd"/>
    <s v="nd"/>
    <s v="nd"/>
    <n v="124"/>
    <n v="62.16"/>
    <s v="nd"/>
    <s v="nd"/>
    <s v="nd"/>
    <s v="nd"/>
    <s v="nd"/>
    <s v="nd"/>
    <n v="3051764"/>
    <s v="nd"/>
    <s v="nd"/>
    <s v="nd"/>
    <s v="nd"/>
    <s v="nd"/>
    <s v="nd"/>
  </r>
  <r>
    <x v="0"/>
    <s v="CVDL"/>
    <x v="23"/>
    <s v="nd"/>
    <s v="Jun09, 2019"/>
    <n v="48569"/>
    <x v="0"/>
    <s v="nd"/>
    <s v="nd"/>
    <s v="nd"/>
    <s v="nd"/>
    <s v="nd"/>
    <n v="25997"/>
    <x v="0"/>
    <s v="nd"/>
    <s v="nd"/>
    <s v="nd"/>
    <s v="nd"/>
    <s v="nd"/>
    <n v="0.53500000000000003"/>
    <s v="nd"/>
    <s v="nd"/>
    <s v="nd"/>
    <s v="nd"/>
    <s v="nd"/>
    <s v="nd"/>
    <n v="126.3"/>
    <n v="67.599999999999994"/>
    <s v="nd"/>
    <s v="nd"/>
    <s v="nd"/>
    <s v="nd"/>
    <s v="nd"/>
    <s v="nd"/>
    <n v="3283421.1"/>
    <s v="nd"/>
    <s v="nd"/>
    <s v="nd"/>
    <s v="nd"/>
    <s v="nd"/>
    <s v="nd"/>
  </r>
  <r>
    <x v="0"/>
    <s v="CVDL"/>
    <x v="24"/>
    <s v="nd"/>
    <s v="Jun16, 2019"/>
    <n v="48500"/>
    <x v="0"/>
    <s v="nd"/>
    <s v="nd"/>
    <s v="nd"/>
    <s v="nd"/>
    <s v="nd"/>
    <n v="24224"/>
    <x v="0"/>
    <s v="nd"/>
    <s v="nd"/>
    <s v="nd"/>
    <s v="nd"/>
    <s v="nd"/>
    <n v="0.499"/>
    <s v="nd"/>
    <s v="nd"/>
    <s v="nd"/>
    <s v="nd"/>
    <s v="nd"/>
    <s v="nd"/>
    <n v="119.5"/>
    <n v="59.69"/>
    <s v="nd"/>
    <s v="nd"/>
    <s v="nd"/>
    <s v="nd"/>
    <s v="nd"/>
    <s v="nd"/>
    <n v="2894768"/>
    <s v="nd"/>
    <s v="nd"/>
    <s v="nd"/>
    <s v="nd"/>
    <s v="nd"/>
    <s v="nd"/>
  </r>
  <r>
    <x v="0"/>
    <s v="CVDL"/>
    <x v="25"/>
    <s v="nd"/>
    <s v="Jun23, 2019"/>
    <n v="48804"/>
    <x v="0"/>
    <s v="nd"/>
    <s v="nd"/>
    <s v="nd"/>
    <s v="nd"/>
    <s v="nd"/>
    <n v="24474"/>
    <x v="0"/>
    <s v="nd"/>
    <s v="nd"/>
    <s v="nd"/>
    <s v="nd"/>
    <s v="nd"/>
    <n v="0.501"/>
    <s v="nd"/>
    <s v="nd"/>
    <s v="nd"/>
    <s v="nd"/>
    <s v="nd"/>
    <s v="nd"/>
    <n v="121.51"/>
    <n v="60.93"/>
    <s v="nd"/>
    <s v="nd"/>
    <s v="nd"/>
    <s v="nd"/>
    <s v="nd"/>
    <s v="nd"/>
    <n v="2973835.74"/>
    <s v="nd"/>
    <s v="nd"/>
    <s v="nd"/>
    <s v="nd"/>
    <s v="nd"/>
    <s v="nd"/>
  </r>
  <r>
    <x v="0"/>
    <s v="CVDL"/>
    <x v="26"/>
    <s v="nd"/>
    <s v="Jun30, 2019"/>
    <n v="52654"/>
    <x v="0"/>
    <s v="nd"/>
    <s v="nd"/>
    <s v="nd"/>
    <s v="nd"/>
    <s v="nd"/>
    <n v="26177"/>
    <x v="0"/>
    <s v="nd"/>
    <s v="nd"/>
    <s v="nd"/>
    <s v="nd"/>
    <s v="nd"/>
    <n v="0.497"/>
    <s v="nd"/>
    <s v="nd"/>
    <s v="nd"/>
    <s v="nd"/>
    <s v="nd"/>
    <s v="nd"/>
    <n v="123.33"/>
    <n v="61.31"/>
    <s v="nd"/>
    <s v="nd"/>
    <s v="nd"/>
    <s v="nd"/>
    <s v="nd"/>
    <s v="nd"/>
    <n v="3228409.41"/>
    <s v="nd"/>
    <s v="nd"/>
    <s v="nd"/>
    <s v="nd"/>
    <s v="nd"/>
    <s v="nd"/>
  </r>
  <r>
    <x v="0"/>
    <s v="CVDL"/>
    <x v="27"/>
    <s v="nd"/>
    <s v="Jul07, 2019"/>
    <n v="52649"/>
    <x v="0"/>
    <s v="nd"/>
    <s v="nd"/>
    <s v="nd"/>
    <s v="nd"/>
    <s v="nd"/>
    <n v="30507"/>
    <x v="0"/>
    <s v="nd"/>
    <s v="nd"/>
    <s v="nd"/>
    <s v="nd"/>
    <s v="nd"/>
    <n v="0.57899999999999996"/>
    <s v="nd"/>
    <s v="nd"/>
    <s v="nd"/>
    <s v="nd"/>
    <s v="nd"/>
    <s v="nd"/>
    <n v="123.95"/>
    <n v="71.819999999999993"/>
    <s v="nd"/>
    <s v="nd"/>
    <s v="nd"/>
    <s v="nd"/>
    <s v="nd"/>
    <s v="nd"/>
    <n v="3781342.65"/>
    <s v="nd"/>
    <s v="nd"/>
    <s v="nd"/>
    <s v="nd"/>
    <s v="nd"/>
    <s v="nd"/>
  </r>
  <r>
    <x v="0"/>
    <s v="CVDL"/>
    <x v="28"/>
    <s v="nd"/>
    <s v="Jul14, 2019"/>
    <n v="52369"/>
    <x v="0"/>
    <s v="nd"/>
    <s v="nd"/>
    <s v="nd"/>
    <s v="nd"/>
    <s v="nd"/>
    <n v="31438"/>
    <x v="0"/>
    <s v="nd"/>
    <s v="nd"/>
    <s v="nd"/>
    <s v="nd"/>
    <s v="nd"/>
    <n v="0.6"/>
    <s v="nd"/>
    <s v="nd"/>
    <s v="nd"/>
    <s v="nd"/>
    <s v="nd"/>
    <s v="nd"/>
    <n v="121.5"/>
    <n v="72.94"/>
    <s v="nd"/>
    <s v="nd"/>
    <s v="nd"/>
    <s v="nd"/>
    <s v="nd"/>
    <s v="nd"/>
    <n v="3819717"/>
    <s v="nd"/>
    <s v="nd"/>
    <s v="nd"/>
    <s v="nd"/>
    <s v="nd"/>
    <s v="nd"/>
  </r>
  <r>
    <x v="0"/>
    <s v="CVDL"/>
    <x v="29"/>
    <s v="nd"/>
    <s v="Jul21, 2019"/>
    <n v="51993"/>
    <x v="0"/>
    <s v="nd"/>
    <s v="nd"/>
    <s v="nd"/>
    <s v="nd"/>
    <s v="nd"/>
    <n v="33706"/>
    <x v="0"/>
    <s v="nd"/>
    <s v="nd"/>
    <s v="nd"/>
    <s v="nd"/>
    <s v="nd"/>
    <n v="0.64800000000000002"/>
    <s v="nd"/>
    <s v="nd"/>
    <s v="nd"/>
    <s v="nd"/>
    <s v="nd"/>
    <s v="nd"/>
    <n v="125.24"/>
    <n v="81.19"/>
    <s v="nd"/>
    <s v="nd"/>
    <s v="nd"/>
    <s v="nd"/>
    <s v="nd"/>
    <s v="nd"/>
    <n v="4221339.4399999995"/>
    <s v="nd"/>
    <s v="nd"/>
    <s v="nd"/>
    <s v="nd"/>
    <s v="nd"/>
    <s v="nd"/>
  </r>
  <r>
    <x v="0"/>
    <s v="CVDL"/>
    <x v="30"/>
    <s v="nd"/>
    <s v="Jul28, 2019"/>
    <n v="51982"/>
    <x v="0"/>
    <s v="nd"/>
    <s v="nd"/>
    <s v="nd"/>
    <s v="nd"/>
    <s v="nd"/>
    <n v="36684"/>
    <x v="0"/>
    <s v="nd"/>
    <s v="nd"/>
    <s v="nd"/>
    <s v="nd"/>
    <s v="nd"/>
    <n v="0.70599999999999996"/>
    <s v="nd"/>
    <s v="nd"/>
    <s v="nd"/>
    <s v="nd"/>
    <s v="nd"/>
    <s v="nd"/>
    <n v="129.66999999999999"/>
    <n v="91.51"/>
    <s v="nd"/>
    <s v="nd"/>
    <s v="nd"/>
    <s v="nd"/>
    <s v="nd"/>
    <s v="nd"/>
    <n v="4756814.2799999993"/>
    <s v="nd"/>
    <s v="nd"/>
    <s v="nd"/>
    <s v="nd"/>
    <s v="nd"/>
    <s v="nd"/>
  </r>
  <r>
    <x v="0"/>
    <s v="CVDL"/>
    <x v="31"/>
    <s v="nd"/>
    <s v="Aug04, 2019"/>
    <n v="52185"/>
    <x v="0"/>
    <s v="nd"/>
    <s v="nd"/>
    <s v="nd"/>
    <s v="nd"/>
    <s v="nd"/>
    <n v="40388"/>
    <x v="0"/>
    <s v="nd"/>
    <s v="nd"/>
    <s v="nd"/>
    <s v="nd"/>
    <s v="nd"/>
    <n v="0.77400000000000002"/>
    <s v="nd"/>
    <s v="nd"/>
    <s v="nd"/>
    <s v="nd"/>
    <s v="nd"/>
    <s v="nd"/>
    <n v="129.88999999999999"/>
    <n v="100.52"/>
    <s v="nd"/>
    <s v="nd"/>
    <s v="nd"/>
    <s v="nd"/>
    <s v="nd"/>
    <s v="nd"/>
    <n v="5245997.3199999994"/>
    <s v="nd"/>
    <s v="nd"/>
    <s v="nd"/>
    <s v="nd"/>
    <s v="nd"/>
    <s v="nd"/>
  </r>
  <r>
    <x v="0"/>
    <s v="CVDL"/>
    <x v="32"/>
    <s v="nd"/>
    <s v="Aug11, 2019"/>
    <n v="52241"/>
    <x v="0"/>
    <s v="nd"/>
    <s v="nd"/>
    <s v="nd"/>
    <s v="nd"/>
    <s v="nd"/>
    <n v="41979"/>
    <x v="0"/>
    <s v="nd"/>
    <s v="nd"/>
    <s v="nd"/>
    <s v="nd"/>
    <s v="nd"/>
    <n v="0.80400000000000005"/>
    <s v="nd"/>
    <s v="nd"/>
    <s v="nd"/>
    <s v="nd"/>
    <s v="nd"/>
    <s v="nd"/>
    <n v="131.18"/>
    <n v="105.41"/>
    <s v="nd"/>
    <s v="nd"/>
    <s v="nd"/>
    <s v="nd"/>
    <s v="nd"/>
    <s v="nd"/>
    <n v="5506805.2200000007"/>
    <s v="nd"/>
    <s v="nd"/>
    <s v="nd"/>
    <s v="nd"/>
    <s v="nd"/>
    <s v="nd"/>
  </r>
  <r>
    <x v="0"/>
    <s v="CVDL"/>
    <x v="33"/>
    <s v="nd"/>
    <s v="Aug18, 2019"/>
    <n v="53064"/>
    <x v="0"/>
    <s v="nd"/>
    <s v="nd"/>
    <s v="nd"/>
    <s v="nd"/>
    <s v="nd"/>
    <n v="37516"/>
    <x v="0"/>
    <s v="nd"/>
    <s v="nd"/>
    <s v="nd"/>
    <s v="nd"/>
    <s v="nd"/>
    <n v="0.70699999999999996"/>
    <s v="nd"/>
    <s v="nd"/>
    <s v="nd"/>
    <s v="nd"/>
    <s v="nd"/>
    <s v="nd"/>
    <n v="128.88"/>
    <n v="91.12"/>
    <s v="nd"/>
    <s v="nd"/>
    <s v="nd"/>
    <s v="nd"/>
    <s v="nd"/>
    <s v="nd"/>
    <n v="4835062.08"/>
    <s v="nd"/>
    <s v="nd"/>
    <s v="nd"/>
    <s v="nd"/>
    <s v="nd"/>
    <s v="nd"/>
  </r>
  <r>
    <x v="0"/>
    <s v="CVDL"/>
    <x v="34"/>
    <s v="nd"/>
    <s v="Aug25, 2019"/>
    <n v="52954"/>
    <x v="0"/>
    <s v="nd"/>
    <s v="nd"/>
    <s v="nd"/>
    <s v="nd"/>
    <s v="nd"/>
    <n v="28763"/>
    <x v="0"/>
    <s v="nd"/>
    <s v="nd"/>
    <s v="nd"/>
    <s v="nd"/>
    <s v="nd"/>
    <n v="0.54300000000000004"/>
    <s v="nd"/>
    <s v="nd"/>
    <s v="nd"/>
    <s v="nd"/>
    <s v="nd"/>
    <s v="nd"/>
    <n v="129.91"/>
    <n v="70.56"/>
    <s v="nd"/>
    <s v="nd"/>
    <s v="nd"/>
    <s v="nd"/>
    <s v="nd"/>
    <s v="nd"/>
    <n v="3736601.33"/>
    <s v="nd"/>
    <s v="nd"/>
    <s v="nd"/>
    <s v="nd"/>
    <s v="nd"/>
    <s v="nd"/>
  </r>
  <r>
    <x v="0"/>
    <s v="CVDL"/>
    <x v="35"/>
    <s v="nd"/>
    <s v="Sep01, 2019"/>
    <n v="48499"/>
    <x v="0"/>
    <s v="nd"/>
    <s v="nd"/>
    <s v="nd"/>
    <s v="nd"/>
    <s v="nd"/>
    <n v="26729"/>
    <x v="0"/>
    <s v="nd"/>
    <s v="nd"/>
    <s v="nd"/>
    <s v="nd"/>
    <s v="nd"/>
    <n v="0.55100000000000005"/>
    <s v="nd"/>
    <s v="nd"/>
    <s v="nd"/>
    <s v="nd"/>
    <s v="nd"/>
    <s v="nd"/>
    <n v="123.42"/>
    <n v="68.02"/>
    <s v="nd"/>
    <s v="nd"/>
    <s v="nd"/>
    <s v="nd"/>
    <s v="nd"/>
    <s v="nd"/>
    <n v="3298893.18"/>
    <s v="nd"/>
    <s v="nd"/>
    <s v="nd"/>
    <s v="nd"/>
    <s v="nd"/>
    <s v="nd"/>
  </r>
  <r>
    <x v="0"/>
    <s v="CVDL"/>
    <x v="36"/>
    <s v="nd"/>
    <s v="Sep08, 2019"/>
    <n v="46472"/>
    <x v="0"/>
    <s v="nd"/>
    <s v="nd"/>
    <s v="nd"/>
    <s v="nd"/>
    <s v="nd"/>
    <n v="27631"/>
    <x v="0"/>
    <s v="nd"/>
    <s v="nd"/>
    <s v="nd"/>
    <s v="nd"/>
    <s v="nd"/>
    <n v="0.59499999999999997"/>
    <s v="nd"/>
    <s v="nd"/>
    <s v="nd"/>
    <s v="nd"/>
    <s v="nd"/>
    <s v="nd"/>
    <n v="123.48"/>
    <n v="73.42"/>
    <s v="nd"/>
    <s v="nd"/>
    <s v="nd"/>
    <s v="nd"/>
    <s v="nd"/>
    <s v="nd"/>
    <n v="3411875.88"/>
    <s v="nd"/>
    <s v="nd"/>
    <s v="nd"/>
    <s v="nd"/>
    <s v="nd"/>
    <s v="nd"/>
  </r>
  <r>
    <x v="0"/>
    <s v="CVDL"/>
    <x v="37"/>
    <s v="nd"/>
    <s v="Sep15, 2019"/>
    <n v="45851"/>
    <x v="0"/>
    <s v="nd"/>
    <s v="nd"/>
    <s v="nd"/>
    <s v="nd"/>
    <s v="nd"/>
    <n v="26513"/>
    <x v="0"/>
    <s v="nd"/>
    <s v="nd"/>
    <s v="nd"/>
    <s v="nd"/>
    <s v="nd"/>
    <n v="0.57799999999999996"/>
    <s v="nd"/>
    <s v="nd"/>
    <s v="nd"/>
    <s v="nd"/>
    <s v="nd"/>
    <s v="nd"/>
    <n v="126.08"/>
    <n v="72.900000000000006"/>
    <s v="nd"/>
    <s v="nd"/>
    <s v="nd"/>
    <s v="nd"/>
    <s v="nd"/>
    <s v="nd"/>
    <n v="3342759.04"/>
    <s v="nd"/>
    <s v="nd"/>
    <s v="nd"/>
    <s v="nd"/>
    <s v="nd"/>
    <s v="nd"/>
  </r>
  <r>
    <x v="0"/>
    <s v="CVDL"/>
    <x v="38"/>
    <s v="nd"/>
    <s v="Sep22, 2019"/>
    <n v="45724"/>
    <x v="0"/>
    <s v="nd"/>
    <s v="nd"/>
    <s v="nd"/>
    <s v="nd"/>
    <s v="nd"/>
    <n v="22828"/>
    <x v="0"/>
    <s v="nd"/>
    <s v="nd"/>
    <s v="nd"/>
    <s v="nd"/>
    <s v="nd"/>
    <n v="0.499"/>
    <s v="nd"/>
    <s v="nd"/>
    <s v="nd"/>
    <s v="nd"/>
    <s v="nd"/>
    <s v="nd"/>
    <n v="116.64"/>
    <n v="58.23"/>
    <s v="nd"/>
    <s v="nd"/>
    <s v="nd"/>
    <s v="nd"/>
    <s v="nd"/>
    <s v="nd"/>
    <n v="2662657.92"/>
    <s v="nd"/>
    <s v="nd"/>
    <s v="nd"/>
    <s v="nd"/>
    <s v="nd"/>
    <s v="nd"/>
  </r>
  <r>
    <x v="0"/>
    <s v="CVDL"/>
    <x v="39"/>
    <s v="nd"/>
    <s v="Sep29, 2019"/>
    <n v="44981"/>
    <x v="0"/>
    <s v="nd"/>
    <s v="nd"/>
    <s v="nd"/>
    <s v="nd"/>
    <s v="nd"/>
    <n v="19696"/>
    <x v="0"/>
    <s v="nd"/>
    <s v="nd"/>
    <s v="nd"/>
    <s v="nd"/>
    <s v="nd"/>
    <n v="0.438"/>
    <s v="nd"/>
    <s v="nd"/>
    <s v="nd"/>
    <s v="nd"/>
    <s v="nd"/>
    <s v="nd"/>
    <n v="117.95"/>
    <n v="51.65"/>
    <s v="nd"/>
    <s v="nd"/>
    <s v="nd"/>
    <s v="nd"/>
    <s v="nd"/>
    <s v="nd"/>
    <n v="2323143.2000000002"/>
    <s v="nd"/>
    <s v="nd"/>
    <s v="nd"/>
    <s v="nd"/>
    <s v="nd"/>
    <s v="nd"/>
  </r>
  <r>
    <x v="0"/>
    <s v="CVDL"/>
    <x v="40"/>
    <s v="nd"/>
    <s v="Oct06, 2019"/>
    <n v="43318"/>
    <x v="0"/>
    <s v="nd"/>
    <s v="nd"/>
    <s v="nd"/>
    <s v="nd"/>
    <s v="nd"/>
    <n v="17141"/>
    <x v="0"/>
    <s v="nd"/>
    <s v="nd"/>
    <s v="nd"/>
    <s v="nd"/>
    <s v="nd"/>
    <n v="0.39600000000000002"/>
    <s v="nd"/>
    <s v="nd"/>
    <s v="nd"/>
    <s v="nd"/>
    <s v="nd"/>
    <s v="nd"/>
    <n v="113.11"/>
    <n v="44.76"/>
    <s v="nd"/>
    <s v="nd"/>
    <s v="nd"/>
    <s v="nd"/>
    <s v="nd"/>
    <s v="nd"/>
    <n v="1938818.51"/>
    <s v="nd"/>
    <s v="nd"/>
    <s v="nd"/>
    <s v="nd"/>
    <s v="nd"/>
    <s v="nd"/>
  </r>
  <r>
    <x v="0"/>
    <s v="CVDL"/>
    <x v="41"/>
    <s v="nd"/>
    <s v="Oct13, 2019"/>
    <n v="42520"/>
    <x v="0"/>
    <s v="nd"/>
    <s v="nd"/>
    <s v="nd"/>
    <s v="nd"/>
    <s v="nd"/>
    <n v="15475"/>
    <x v="0"/>
    <s v="nd"/>
    <s v="nd"/>
    <s v="nd"/>
    <s v="nd"/>
    <s v="nd"/>
    <n v="0.36399999999999999"/>
    <s v="nd"/>
    <s v="nd"/>
    <s v="nd"/>
    <s v="nd"/>
    <s v="nd"/>
    <s v="nd"/>
    <n v="112.58"/>
    <n v="40.97"/>
    <s v="nd"/>
    <s v="nd"/>
    <s v="nd"/>
    <s v="nd"/>
    <s v="nd"/>
    <s v="nd"/>
    <n v="1742175.5"/>
    <s v="nd"/>
    <s v="nd"/>
    <s v="nd"/>
    <s v="nd"/>
    <s v="nd"/>
    <s v="nd"/>
  </r>
  <r>
    <x v="0"/>
    <s v="CVDL"/>
    <x v="42"/>
    <s v="nd"/>
    <s v="Oct20, 2019"/>
    <n v="42939"/>
    <x v="0"/>
    <s v="nd"/>
    <s v="nd"/>
    <s v="nd"/>
    <s v="nd"/>
    <s v="nd"/>
    <n v="22067"/>
    <x v="0"/>
    <s v="nd"/>
    <s v="nd"/>
    <s v="nd"/>
    <s v="nd"/>
    <s v="nd"/>
    <n v="0.51400000000000001"/>
    <s v="nd"/>
    <s v="nd"/>
    <s v="nd"/>
    <s v="nd"/>
    <s v="nd"/>
    <s v="nd"/>
    <n v="114.16"/>
    <n v="58.67"/>
    <s v="nd"/>
    <s v="nd"/>
    <s v="nd"/>
    <s v="nd"/>
    <s v="nd"/>
    <s v="nd"/>
    <n v="2519168.7199999997"/>
    <s v="nd"/>
    <s v="nd"/>
    <s v="nd"/>
    <s v="nd"/>
    <s v="nd"/>
    <s v="nd"/>
  </r>
  <r>
    <x v="0"/>
    <s v="CVDL"/>
    <x v="43"/>
    <s v="nd"/>
    <s v="Oct27, 2019"/>
    <n v="44016"/>
    <x v="0"/>
    <s v="nd"/>
    <s v="nd"/>
    <s v="nd"/>
    <s v="nd"/>
    <s v="nd"/>
    <n v="27633"/>
    <x v="0"/>
    <s v="nd"/>
    <s v="nd"/>
    <s v="nd"/>
    <s v="nd"/>
    <s v="nd"/>
    <n v="0.628"/>
    <s v="nd"/>
    <s v="nd"/>
    <s v="nd"/>
    <s v="nd"/>
    <s v="nd"/>
    <s v="nd"/>
    <n v="119.95"/>
    <n v="75.3"/>
    <s v="nd"/>
    <s v="nd"/>
    <s v="nd"/>
    <s v="nd"/>
    <s v="nd"/>
    <s v="nd"/>
    <n v="3314578.35"/>
    <s v="nd"/>
    <s v="nd"/>
    <s v="nd"/>
    <s v="nd"/>
    <s v="nd"/>
    <s v="nd"/>
  </r>
  <r>
    <x v="0"/>
    <s v="CVDL"/>
    <x v="44"/>
    <s v="nd"/>
    <s v="Nov03, 2019"/>
    <n v="42016"/>
    <x v="0"/>
    <s v="nd"/>
    <s v="nd"/>
    <s v="nd"/>
    <s v="nd"/>
    <s v="nd"/>
    <n v="17133"/>
    <x v="0"/>
    <s v="nd"/>
    <s v="nd"/>
    <s v="nd"/>
    <s v="nd"/>
    <s v="nd"/>
    <n v="0.40799999999999997"/>
    <s v="nd"/>
    <s v="nd"/>
    <s v="nd"/>
    <s v="nd"/>
    <s v="nd"/>
    <s v="nd"/>
    <n v="114.26"/>
    <n v="46.59"/>
    <s v="nd"/>
    <s v="nd"/>
    <s v="nd"/>
    <s v="nd"/>
    <s v="nd"/>
    <s v="nd"/>
    <n v="1957616.58"/>
    <s v="nd"/>
    <s v="nd"/>
    <s v="nd"/>
    <s v="nd"/>
    <s v="nd"/>
    <s v="nd"/>
  </r>
  <r>
    <x v="0"/>
    <s v="CVDL"/>
    <x v="45"/>
    <s v="nd"/>
    <s v="Nov10, 2019"/>
    <n v="40563"/>
    <x v="0"/>
    <s v="nd"/>
    <s v="nd"/>
    <s v="nd"/>
    <s v="nd"/>
    <s v="nd"/>
    <n v="14962"/>
    <x v="0"/>
    <s v="nd"/>
    <s v="nd"/>
    <s v="nd"/>
    <s v="nd"/>
    <s v="nd"/>
    <n v="0.36899999999999999"/>
    <s v="nd"/>
    <s v="nd"/>
    <s v="nd"/>
    <s v="nd"/>
    <s v="nd"/>
    <s v="nd"/>
    <n v="112.73"/>
    <n v="41.58"/>
    <s v="nd"/>
    <s v="nd"/>
    <s v="nd"/>
    <s v="nd"/>
    <s v="nd"/>
    <s v="nd"/>
    <n v="1686666.26"/>
    <s v="nd"/>
    <s v="nd"/>
    <s v="nd"/>
    <s v="nd"/>
    <s v="nd"/>
    <s v="nd"/>
  </r>
  <r>
    <x v="0"/>
    <s v="CVDL"/>
    <x v="46"/>
    <s v="nd"/>
    <s v="Nov17, 2019"/>
    <n v="39738"/>
    <x v="0"/>
    <s v="nd"/>
    <s v="nd"/>
    <s v="nd"/>
    <s v="nd"/>
    <s v="nd"/>
    <n v="12355"/>
    <x v="0"/>
    <s v="nd"/>
    <s v="nd"/>
    <s v="nd"/>
    <s v="nd"/>
    <s v="nd"/>
    <n v="0.311"/>
    <s v="nd"/>
    <s v="nd"/>
    <s v="nd"/>
    <s v="nd"/>
    <s v="nd"/>
    <s v="nd"/>
    <n v="103.72"/>
    <n v="32.25"/>
    <s v="nd"/>
    <s v="nd"/>
    <s v="nd"/>
    <s v="nd"/>
    <s v="nd"/>
    <s v="nd"/>
    <n v="1281460.6000000001"/>
    <s v="nd"/>
    <s v="nd"/>
    <s v="nd"/>
    <s v="nd"/>
    <s v="nd"/>
    <s v="nd"/>
  </r>
  <r>
    <x v="0"/>
    <s v="CVDL"/>
    <x v="47"/>
    <s v="nd"/>
    <s v="Nov24, 2019"/>
    <n v="39430"/>
    <x v="0"/>
    <s v="nd"/>
    <s v="nd"/>
    <s v="nd"/>
    <s v="nd"/>
    <s v="nd"/>
    <n v="12492"/>
    <x v="0"/>
    <s v="nd"/>
    <s v="nd"/>
    <s v="nd"/>
    <s v="nd"/>
    <s v="nd"/>
    <n v="0.317"/>
    <s v="nd"/>
    <s v="nd"/>
    <s v="nd"/>
    <s v="nd"/>
    <s v="nd"/>
    <s v="nd"/>
    <n v="107.51"/>
    <n v="34.06"/>
    <s v="nd"/>
    <s v="nd"/>
    <s v="nd"/>
    <s v="nd"/>
    <s v="nd"/>
    <s v="nd"/>
    <n v="1343014.9200000002"/>
    <s v="nd"/>
    <s v="nd"/>
    <s v="nd"/>
    <s v="nd"/>
    <s v="nd"/>
    <s v="nd"/>
  </r>
  <r>
    <x v="0"/>
    <s v="CVDL"/>
    <x v="48"/>
    <s v="nd"/>
    <s v="Dec01, 2019"/>
    <n v="41399"/>
    <x v="0"/>
    <s v="nd"/>
    <s v="nd"/>
    <s v="nd"/>
    <s v="nd"/>
    <s v="nd"/>
    <n v="12680"/>
    <x v="0"/>
    <s v="nd"/>
    <s v="nd"/>
    <s v="nd"/>
    <s v="nd"/>
    <s v="nd"/>
    <n v="0.30599999999999999"/>
    <s v="nd"/>
    <s v="nd"/>
    <s v="nd"/>
    <s v="nd"/>
    <s v="nd"/>
    <s v="nd"/>
    <n v="103.62"/>
    <n v="31.74"/>
    <s v="nd"/>
    <s v="nd"/>
    <s v="nd"/>
    <s v="nd"/>
    <s v="nd"/>
    <s v="nd"/>
    <n v="1313901.6000000001"/>
    <s v="nd"/>
    <s v="nd"/>
    <s v="nd"/>
    <s v="nd"/>
    <s v="nd"/>
    <s v="nd"/>
  </r>
  <r>
    <x v="0"/>
    <s v="CVDL"/>
    <x v="49"/>
    <s v="nd"/>
    <s v="Dec08, 2019"/>
    <n v="41713"/>
    <x v="0"/>
    <s v="nd"/>
    <s v="nd"/>
    <s v="nd"/>
    <s v="nd"/>
    <s v="nd"/>
    <n v="12439"/>
    <x v="0"/>
    <s v="nd"/>
    <s v="nd"/>
    <s v="nd"/>
    <s v="nd"/>
    <s v="nd"/>
    <n v="0.29799999999999999"/>
    <s v="nd"/>
    <s v="nd"/>
    <s v="nd"/>
    <s v="nd"/>
    <s v="nd"/>
    <s v="nd"/>
    <n v="103.78"/>
    <n v="30.95"/>
    <s v="nd"/>
    <s v="nd"/>
    <s v="nd"/>
    <s v="nd"/>
    <s v="nd"/>
    <s v="nd"/>
    <n v="1290919.42"/>
    <s v="nd"/>
    <s v="nd"/>
    <s v="nd"/>
    <s v="nd"/>
    <s v="nd"/>
    <s v="nd"/>
  </r>
  <r>
    <x v="0"/>
    <s v="CVDL"/>
    <x v="50"/>
    <s v="nd"/>
    <s v="Dec15, 2019"/>
    <n v="42392"/>
    <x v="0"/>
    <s v="nd"/>
    <s v="nd"/>
    <s v="nd"/>
    <s v="nd"/>
    <s v="nd"/>
    <n v="13415"/>
    <x v="0"/>
    <s v="nd"/>
    <s v="nd"/>
    <s v="nd"/>
    <s v="nd"/>
    <s v="nd"/>
    <n v="0.316"/>
    <s v="nd"/>
    <s v="nd"/>
    <s v="nd"/>
    <s v="nd"/>
    <s v="nd"/>
    <s v="nd"/>
    <n v="108.18"/>
    <n v="34.229999999999997"/>
    <s v="nd"/>
    <s v="nd"/>
    <s v="nd"/>
    <s v="nd"/>
    <s v="nd"/>
    <s v="nd"/>
    <n v="1451234.7000000002"/>
    <s v="nd"/>
    <s v="nd"/>
    <s v="nd"/>
    <s v="nd"/>
    <s v="nd"/>
    <s v="nd"/>
  </r>
  <r>
    <x v="0"/>
    <s v="CVDL"/>
    <x v="51"/>
    <s v="nd"/>
    <s v="Dec22, 2019"/>
    <n v="41869"/>
    <x v="0"/>
    <s v="nd"/>
    <s v="nd"/>
    <s v="nd"/>
    <s v="nd"/>
    <s v="nd"/>
    <n v="25465"/>
    <x v="0"/>
    <s v="nd"/>
    <s v="nd"/>
    <s v="nd"/>
    <s v="nd"/>
    <s v="nd"/>
    <n v="0.60799999999999998"/>
    <s v="nd"/>
    <s v="nd"/>
    <s v="nd"/>
    <s v="nd"/>
    <s v="nd"/>
    <s v="nd"/>
    <n v="142.15"/>
    <n v="86.45"/>
    <s v="nd"/>
    <s v="nd"/>
    <s v="nd"/>
    <s v="nd"/>
    <s v="nd"/>
    <s v="nd"/>
    <n v="3619849.75"/>
    <s v="nd"/>
    <s v="nd"/>
    <s v="nd"/>
    <s v="nd"/>
    <s v="nd"/>
    <s v="nd"/>
  </r>
  <r>
    <x v="0"/>
    <s v="CVDL"/>
    <x v="52"/>
    <s v="nd"/>
    <s v="Dec29, 2019"/>
    <n v="40036"/>
    <x v="0"/>
    <s v="nd"/>
    <s v="nd"/>
    <s v="nd"/>
    <s v="nd"/>
    <s v="nd"/>
    <n v="24478"/>
    <x v="0"/>
    <s v="nd"/>
    <s v="nd"/>
    <s v="nd"/>
    <s v="nd"/>
    <s v="nd"/>
    <n v="0.61099999999999999"/>
    <s v="nd"/>
    <s v="nd"/>
    <s v="nd"/>
    <s v="nd"/>
    <s v="nd"/>
    <s v="nd"/>
    <n v="139.47999999999999"/>
    <n v="85.28"/>
    <s v="nd"/>
    <s v="nd"/>
    <s v="nd"/>
    <s v="nd"/>
    <s v="nd"/>
    <s v="nd"/>
    <n v="3414191.44"/>
    <s v="nd"/>
    <s v="nd"/>
    <s v="nd"/>
    <s v="nd"/>
    <s v="nd"/>
    <s v="nd"/>
  </r>
  <r>
    <x v="1"/>
    <s v="CVDL"/>
    <x v="0"/>
    <s v="Dec 30, 2019"/>
    <s v="Jan 04, 2021"/>
    <n v="47452"/>
    <x v="1"/>
    <n v="0.4208461837889631"/>
    <s v="nd"/>
    <s v="nd"/>
    <s v="nd"/>
    <s v="nd"/>
    <n v="5457"/>
    <x v="1"/>
    <n v="-0.48269978196985497"/>
    <s v="nd"/>
    <s v="nd"/>
    <s v="nd"/>
    <s v="nd"/>
    <n v="0.11500042147854669"/>
    <n v="0.31586669461328859"/>
    <n v="-20.086627313474189"/>
    <s v="nd"/>
    <s v="nd"/>
    <s v="nd"/>
    <s v="nd"/>
    <n v="114.6620853949056"/>
    <n v="13.18618814802327"/>
    <n v="42.397790220678502"/>
    <n v="-0.68898878740165981"/>
    <s v="nd"/>
    <s v="nd"/>
    <s v="nd"/>
    <s v="nd"/>
    <n v="625711"/>
    <n v="1415959"/>
    <n v="-0.55810090546407065"/>
    <s v="nd"/>
    <s v="nd"/>
    <s v="nd"/>
    <s v="nd"/>
  </r>
  <r>
    <x v="1"/>
    <s v="CVDL"/>
    <x v="1"/>
    <s v="Jan 06, 2020"/>
    <s v="Jan 11, 2021"/>
    <n v="44233"/>
    <x v="2"/>
    <n v="-8.9837239449371387E-2"/>
    <s v="nd"/>
    <s v="nd"/>
    <s v="nd"/>
    <s v="nd"/>
    <n v="6361"/>
    <x v="2"/>
    <n v="-0.37336223032213572"/>
    <s v="nd"/>
    <s v="nd"/>
    <s v="nd"/>
    <s v="nd"/>
    <n v="0.1438066601858341"/>
    <n v="0.20887261054754211"/>
    <n v="-6.5065950361708005"/>
    <s v="nd"/>
    <s v="nd"/>
    <s v="nd"/>
    <s v="nd"/>
    <n v="110.4467850966829"/>
    <n v="15.88298329301653"/>
    <n v="20.95510195683039"/>
    <n v="-0.24204695707341026"/>
    <s v="nd"/>
    <s v="nd"/>
    <s v="nd"/>
    <s v="nd"/>
    <n v="702552"/>
    <n v="1018397"/>
    <n v="-0.31013936608218601"/>
    <s v="nd"/>
    <s v="nd"/>
    <s v="nd"/>
    <s v="nd"/>
  </r>
  <r>
    <x v="1"/>
    <s v="CVDL"/>
    <x v="2"/>
    <s v="Jan 13, 2020"/>
    <s v="Jan 18, 2021"/>
    <n v="48297"/>
    <x v="3"/>
    <n v="5.0777266767943726E-3"/>
    <s v="nd"/>
    <s v="nd"/>
    <s v="nd"/>
    <s v="nd"/>
    <n v="6702"/>
    <x v="3"/>
    <n v="-0.33087060702875398"/>
    <s v="nd"/>
    <s v="nd"/>
    <s v="nd"/>
    <s v="nd"/>
    <n v="0.13876638300515559"/>
    <n v="0.20843651801136251"/>
    <n v="-6.9670135006206921"/>
    <s v="nd"/>
    <s v="nd"/>
    <s v="nd"/>
    <s v="nd"/>
    <n v="112.8012533572068"/>
    <n v="15.65302192682775"/>
    <n v="20.090129648513098"/>
    <n v="-0.22086008399720536"/>
    <s v="nd"/>
    <s v="nd"/>
    <s v="nd"/>
    <s v="nd"/>
    <n v="755994"/>
    <n v="965391"/>
    <n v="-0.21690382446076253"/>
    <s v="nd"/>
    <s v="nd"/>
    <s v="nd"/>
    <s v="nd"/>
  </r>
  <r>
    <x v="1"/>
    <s v="CVDL"/>
    <x v="3"/>
    <s v="Jan 20, 2020"/>
    <s v="Jan 25, 2021"/>
    <n v="49203"/>
    <x v="4"/>
    <n v="4.1201117318435752E-2"/>
    <s v="nd"/>
    <s v="nd"/>
    <s v="nd"/>
    <s v="nd"/>
    <n v="4825"/>
    <x v="4"/>
    <n v="-0.55996352029183771"/>
    <s v="nd"/>
    <s v="nd"/>
    <s v="nd"/>
    <s v="nd"/>
    <n v="9.8063126232140321E-2"/>
    <n v="0.23203402742508891"/>
    <n v="-13.397090119294857"/>
    <s v="nd"/>
    <s v="nd"/>
    <s v="nd"/>
    <s v="nd"/>
    <n v="116.460518134715"/>
    <n v="11.42048249090503"/>
    <n v="22.876079228034531"/>
    <n v="-0.50076748829802609"/>
    <s v="nd"/>
    <s v="nd"/>
    <s v="nd"/>
    <s v="nd"/>
    <n v="561922"/>
    <n v="1081032"/>
    <n v="-0.48019855101421605"/>
    <s v="nd"/>
    <s v="nd"/>
    <s v="nd"/>
    <s v="nd"/>
  </r>
  <r>
    <x v="1"/>
    <s v="CVDL"/>
    <x v="4"/>
    <s v="Jan 27, 2020"/>
    <s v="Feb 01, 2021"/>
    <n v="48991"/>
    <x v="5"/>
    <n v="0.12046015918031287"/>
    <s v="nd"/>
    <s v="nd"/>
    <s v="nd"/>
    <s v="nd"/>
    <n v="5561"/>
    <x v="5"/>
    <n v="-0.4425062656641604"/>
    <s v="nd"/>
    <s v="nd"/>
    <s v="nd"/>
    <s v="nd"/>
    <n v="0.1135106448123125"/>
    <n v="0.2281355777147562"/>
    <n v="-11.462493290244371"/>
    <s v="nd"/>
    <s v="nd"/>
    <s v="nd"/>
    <s v="nd"/>
    <n v="112.3481388239525"/>
    <n v="12.75270968137005"/>
    <n v="22.613781904674781"/>
    <n v="-0.43606470889622512"/>
    <s v="nd"/>
    <s v="nd"/>
    <s v="nd"/>
    <s v="nd"/>
    <n v="624768"/>
    <n v="988765"/>
    <n v="-0.36813297396246836"/>
    <s v="nd"/>
    <s v="nd"/>
    <s v="nd"/>
    <s v="nd"/>
  </r>
  <r>
    <x v="1"/>
    <s v="CVDL"/>
    <x v="5"/>
    <s v="Feb 03, 2020"/>
    <s v="Feb 08, 2021"/>
    <n v="49927"/>
    <x v="6"/>
    <n v="0.26269600404653515"/>
    <s v="nd"/>
    <s v="nd"/>
    <s v="nd"/>
    <s v="nd"/>
    <n v="4215"/>
    <x v="6"/>
    <n v="-0.37351367419738407"/>
    <s v="nd"/>
    <s v="nd"/>
    <s v="nd"/>
    <s v="nd"/>
    <n v="8.4423257956616662E-2"/>
    <n v="0.17015680323722809"/>
    <n v="-8.5733545280611434"/>
    <s v="nd"/>
    <s v="nd"/>
    <s v="nd"/>
    <s v="nd"/>
    <n v="116.0536180308422"/>
    <n v="9.7976245318164512"/>
    <n v="17.148027314112291"/>
    <n v="-0.42864421939931757"/>
    <s v="nd"/>
    <s v="nd"/>
    <s v="nd"/>
    <s v="nd"/>
    <n v="489166"/>
    <n v="678033"/>
    <n v="-0.27855133894662942"/>
    <s v="nd"/>
    <s v="nd"/>
    <s v="nd"/>
    <s v="nd"/>
  </r>
  <r>
    <x v="1"/>
    <s v="CVDL"/>
    <x v="6"/>
    <s v="Feb 10, 2020"/>
    <s v="Feb 15, 2021"/>
    <n v="50531"/>
    <x v="7"/>
    <n v="0.2808871989860583"/>
    <s v="nd"/>
    <s v="nd"/>
    <s v="nd"/>
    <s v="nd"/>
    <n v="4209"/>
    <x v="7"/>
    <n v="-0.37662914691943128"/>
    <s v="nd"/>
    <s v="nd"/>
    <s v="nd"/>
    <s v="nd"/>
    <n v="8.3295402822030046E-2"/>
    <n v="0.17115335868187581"/>
    <n v="-8.7857955859845767"/>
    <s v="nd"/>
    <s v="nd"/>
    <s v="nd"/>
    <s v="nd"/>
    <n v="132.13304822998339"/>
    <n v="11.00607547841919"/>
    <n v="18.286007604562741"/>
    <n v="-0.39811490203728539"/>
    <s v="nd"/>
    <s v="nd"/>
    <s v="nd"/>
    <s v="nd"/>
    <n v="556148"/>
    <n v="721383"/>
    <n v="-0.22905308275908914"/>
    <s v="nd"/>
    <s v="nd"/>
    <s v="nd"/>
    <s v="nd"/>
  </r>
  <r>
    <x v="1"/>
    <s v="CVDL"/>
    <x v="7"/>
    <s v="Feb 17, 2020"/>
    <s v="Feb 22, 2021"/>
    <n v="46574"/>
    <x v="8"/>
    <n v="-2.8311531159374934E-2"/>
    <s v="nd"/>
    <s v="nd"/>
    <s v="nd"/>
    <s v="nd"/>
    <n v="10244"/>
    <x v="8"/>
    <n v="-0.32351581588852935"/>
    <s v="nd"/>
    <s v="nd"/>
    <s v="nd"/>
    <s v="nd"/>
    <n v="0.21995104564778631"/>
    <n v="0.3159333208153387"/>
    <n v="-9.5982275167552391"/>
    <s v="nd"/>
    <s v="nd"/>
    <s v="nd"/>
    <s v="nd"/>
    <n v="126.3288754392815"/>
    <n v="27.786168248378921"/>
    <n v="29.83442865786234"/>
    <n v="-6.8654252875851057E-2"/>
    <s v="nd"/>
    <s v="nd"/>
    <s v="nd"/>
    <s v="nd"/>
    <n v="1294113"/>
    <n v="1429994"/>
    <n v="-9.5022077015707765E-2"/>
    <s v="nd"/>
    <s v="nd"/>
    <s v="nd"/>
    <s v="nd"/>
  </r>
  <r>
    <x v="1"/>
    <s v="CVDL"/>
    <x v="8"/>
    <s v="Feb 24, 2020"/>
    <s v="Mar 01, 2021"/>
    <n v="47764"/>
    <x v="9"/>
    <n v="1.735926217810816E-2"/>
    <s v="nd"/>
    <s v="nd"/>
    <s v="nd"/>
    <s v="nd"/>
    <n v="5598"/>
    <x v="9"/>
    <n v="-0.60466101694915253"/>
    <s v="nd"/>
    <s v="nd"/>
    <s v="nd"/>
    <s v="nd"/>
    <n v="0.11720123942718361"/>
    <n v="0.301603868027008"/>
    <n v="-18.44026285998244"/>
    <s v="nd"/>
    <s v="nd"/>
    <s v="nd"/>
    <s v="nd"/>
    <n v="119.16827438370851"/>
    <n v="13.96666945816933"/>
    <n v="29.791731453279091"/>
    <n v="-0.53118973698884975"/>
    <s v="nd"/>
    <s v="nd"/>
    <s v="nd"/>
    <s v="nd"/>
    <n v="667104"/>
    <n v="1398692"/>
    <n v="-0.52305153672145122"/>
    <s v="nd"/>
    <s v="nd"/>
    <s v="nd"/>
    <s v="nd"/>
  </r>
  <r>
    <x v="1"/>
    <s v="CVDL"/>
    <x v="9"/>
    <s v="Mar 02, 2020"/>
    <s v="Mar 08, 2021"/>
    <n v="46397"/>
    <x v="10"/>
    <n v="-7.7887749423642585E-2"/>
    <s v="nd"/>
    <s v="nd"/>
    <s v="nd"/>
    <s v="nd"/>
    <n v="9276"/>
    <x v="10"/>
    <n v="-0.21429781467050651"/>
    <s v="nd"/>
    <s v="nd"/>
    <s v="nd"/>
    <s v="nd"/>
    <n v="0.19992671939996121"/>
    <n v="0.23463709356864609"/>
    <n v="-3.471037416868489"/>
    <s v="nd"/>
    <s v="nd"/>
    <s v="nd"/>
    <s v="nd"/>
    <n v="113.04754204398451"/>
    <n v="22.601224217083001"/>
    <n v="21.353466094284119"/>
    <n v="5.8433516942379693E-2"/>
    <s v="nd"/>
    <s v="nd"/>
    <s v="nd"/>
    <s v="nd"/>
    <n v="1048629"/>
    <n v="1074421"/>
    <n v="-2.4005487606813345E-2"/>
    <s v="nd"/>
    <s v="nd"/>
    <s v="nd"/>
    <s v="nd"/>
  </r>
  <r>
    <x v="1"/>
    <s v="CVDL"/>
    <x v="10"/>
    <s v="Mar 09, 2020"/>
    <s v="Mar 15, 2021"/>
    <n v="48263"/>
    <x v="11"/>
    <n v="2.1374304276977122E-2"/>
    <s v="nd"/>
    <s v="nd"/>
    <s v="nd"/>
    <s v="nd"/>
    <n v="10280"/>
    <x v="11"/>
    <n v="0.52976190476190477"/>
    <s v="nd"/>
    <s v="nd"/>
    <s v="nd"/>
    <s v="nd"/>
    <n v="0.21299960632368481"/>
    <n v="0.1422131928131547"/>
    <n v="7.0786413510530108"/>
    <s v="nd"/>
    <s v="nd"/>
    <s v="nd"/>
    <s v="nd"/>
    <n v="123.6717898832685"/>
    <n v="26.342042558481651"/>
    <n v="15.372886377584489"/>
    <n v="0.71353914362442084"/>
    <s v="nd"/>
    <s v="nd"/>
    <s v="nd"/>
    <s v="nd"/>
    <n v="1271346"/>
    <n v="726415"/>
    <n v="0.75016485067075978"/>
    <s v="nd"/>
    <s v="nd"/>
    <s v="nd"/>
    <s v="nd"/>
  </r>
  <r>
    <x v="1"/>
    <s v="CVDL"/>
    <x v="11"/>
    <s v="Mar 16, 2020"/>
    <s v="Mar 22, 2021"/>
    <n v="48983"/>
    <x v="12"/>
    <n v="8.1302428256070647E-2"/>
    <s v="nd"/>
    <s v="nd"/>
    <s v="nd"/>
    <s v="nd"/>
    <n v="9116"/>
    <x v="12"/>
    <n v="0.91071054286313147"/>
    <s v="nd"/>
    <s v="nd"/>
    <s v="nd"/>
    <s v="nd"/>
    <n v="0.1861053835003981"/>
    <n v="0.1053200883002208"/>
    <n v="8.0785295200177298"/>
    <s v="nd"/>
    <s v="nd"/>
    <s v="nd"/>
    <s v="nd"/>
    <n v="126.0337867485739"/>
    <n v="23.455566216850741"/>
    <n v="10.504437086092709"/>
    <n v="1.2329198627791875"/>
    <s v="nd"/>
    <s v="nd"/>
    <s v="nd"/>
    <s v="nd"/>
    <n v="1148924"/>
    <n v="475851"/>
    <n v="1.4144616697243464"/>
    <s v="nd"/>
    <s v="nd"/>
    <s v="nd"/>
    <s v="nd"/>
  </r>
  <r>
    <x v="1"/>
    <s v="CVDL"/>
    <x v="12"/>
    <s v="Mar 23, 2020"/>
    <s v="Mar 29, 2021"/>
    <n v="51283"/>
    <x v="13"/>
    <n v="0.15627254689754691"/>
    <s v="nd"/>
    <s v="nd"/>
    <s v="nd"/>
    <s v="nd"/>
    <n v="10994"/>
    <x v="13"/>
    <n v="2.2478581979320533"/>
    <s v="nd"/>
    <s v="nd"/>
    <s v="nd"/>
    <s v="nd"/>
    <n v="0.2143790339878712"/>
    <n v="7.6321248196248193E-2"/>
    <n v="13.8057785791623"/>
    <s v="nd"/>
    <s v="nd"/>
    <s v="nd"/>
    <s v="nd"/>
    <n v="133.98708386392579"/>
    <n v="28.724021605600299"/>
    <n v="8.1193632756132761"/>
    <n v="2.5377184922706522"/>
    <s v="nd"/>
    <s v="nd"/>
    <s v="nd"/>
    <s v="nd"/>
    <n v="1473054"/>
    <n v="360110"/>
    <n v="3.0905667712643359"/>
    <s v="nd"/>
    <s v="nd"/>
    <s v="nd"/>
    <s v="nd"/>
  </r>
  <r>
    <x v="1"/>
    <s v="CVDL"/>
    <x v="13"/>
    <s v="Mar 30, 2020"/>
    <s v="Apr 05, 2021"/>
    <n v="53831"/>
    <x v="14"/>
    <n v="0.64244088482074757"/>
    <s v="nd"/>
    <s v="nd"/>
    <s v="nd"/>
    <s v="nd"/>
    <n v="8938"/>
    <x v="14"/>
    <n v="3.9381215469613258"/>
    <s v="nd"/>
    <s v="nd"/>
    <s v="nd"/>
    <s v="nd"/>
    <n v="0.1660381564526017"/>
    <n v="5.5225019069412663E-2"/>
    <n v="11.081313738318904"/>
    <s v="nd"/>
    <s v="nd"/>
    <s v="nd"/>
    <s v="nd"/>
    <n v="127.23360930857019"/>
    <n v="21.12563392840557"/>
    <n v="8.9624408848207473"/>
    <n v="1.3571295141466466"/>
    <s v="nd"/>
    <s v="nd"/>
    <s v="nd"/>
    <s v="nd"/>
    <n v="1137214"/>
    <n v="293744"/>
    <n v="2.871445884852116"/>
    <s v="nd"/>
    <s v="nd"/>
    <s v="nd"/>
    <s v="nd"/>
  </r>
  <r>
    <x v="1"/>
    <s v="CVDL"/>
    <x v="14"/>
    <s v="Apr 06, 2020"/>
    <s v="Apr 12, 2021"/>
    <n v="51617"/>
    <x v="15"/>
    <n v="0.15260255007480517"/>
    <s v="nd"/>
    <s v="nd"/>
    <s v="nd"/>
    <s v="nd"/>
    <n v="7675"/>
    <x v="15"/>
    <n v="1.098141060688901"/>
    <s v="nd"/>
    <s v="nd"/>
    <s v="nd"/>
    <s v="nd"/>
    <n v="0.14869132262626661"/>
    <n v="8.1682781412589597E-2"/>
    <n v="6.7008541213677013"/>
    <s v="nd"/>
    <s v="nd"/>
    <s v="nd"/>
    <s v="nd"/>
    <n v="128.4181107491857"/>
    <n v="19.09465873646279"/>
    <n v="13.17372663734006"/>
    <n v="0.44945005024927709"/>
    <s v="nd"/>
    <s v="nd"/>
    <s v="nd"/>
    <s v="nd"/>
    <n v="985609"/>
    <n v="589959"/>
    <n v="0.67063982412337131"/>
    <s v="nd"/>
    <s v="nd"/>
    <s v="nd"/>
    <s v="nd"/>
  </r>
  <r>
    <x v="1"/>
    <s v="CVDL"/>
    <x v="15"/>
    <s v="Apr 13, 2020"/>
    <s v="Apr 19, 2021"/>
    <n v="53070"/>
    <x v="16"/>
    <n v="0.19119231459867123"/>
    <s v="nd"/>
    <s v="nd"/>
    <s v="nd"/>
    <s v="nd"/>
    <n v="9541"/>
    <x v="16"/>
    <n v="1.46028880866426"/>
    <s v="nd"/>
    <s v="nd"/>
    <s v="nd"/>
    <s v="nd"/>
    <n v="0.17978142076502729"/>
    <n v="8.7044352666546962E-2"/>
    <n v="9.2737068098480329"/>
    <s v="nd"/>
    <s v="nd"/>
    <s v="nd"/>
    <s v="nd"/>
    <n v="135.02211508227651"/>
    <n v="24.274467684190689"/>
    <n v="12.82337493266296"/>
    <n v="0.89298588021162573"/>
    <s v="nd"/>
    <s v="nd"/>
    <s v="nd"/>
    <s v="nd"/>
    <n v="1288246"/>
    <n v="571307"/>
    <n v="1.2549102321518903"/>
    <s v="nd"/>
    <s v="nd"/>
    <s v="nd"/>
    <s v="nd"/>
  </r>
  <r>
    <x v="1"/>
    <s v="CVDL"/>
    <x v="16"/>
    <s v="Apr 20, 2020"/>
    <s v="Apr 26, 2021"/>
    <n v="52376"/>
    <x v="17"/>
    <n v="0.16775171675733525"/>
    <s v="nd"/>
    <s v="nd"/>
    <s v="nd"/>
    <s v="nd"/>
    <n v="8741"/>
    <x v="17"/>
    <n v="1.3714053174172545"/>
    <s v="nd"/>
    <s v="nd"/>
    <s v="nd"/>
    <s v="nd"/>
    <n v="0.16688941499923629"/>
    <n v="8.2181396593239989E-2"/>
    <n v="8.4708018405996306"/>
    <s v="nd"/>
    <s v="nd"/>
    <s v="nd"/>
    <s v="nd"/>
    <n v="137.85836860771079"/>
    <n v="23.007102489689931"/>
    <n v="11.177963078569521"/>
    <n v="1.0582553662034659"/>
    <s v="nd"/>
    <s v="nd"/>
    <s v="nd"/>
    <s v="nd"/>
    <n v="1205020"/>
    <n v="501354"/>
    <n v="1.4035312374090962"/>
    <s v="nd"/>
    <s v="nd"/>
    <s v="nd"/>
    <s v="nd"/>
  </r>
  <r>
    <x v="1"/>
    <s v="CVDL"/>
    <x v="17"/>
    <s v="Apr 27, 2020"/>
    <s v="May 03, 2021"/>
    <n v="55973"/>
    <x v="18"/>
    <n v="0.3553112666166251"/>
    <s v="nd"/>
    <s v="nd"/>
    <s v="nd"/>
    <s v="nd"/>
    <n v="10309"/>
    <x v="18"/>
    <n v="2.2894065092533502"/>
    <s v="nd"/>
    <s v="nd"/>
    <s v="nd"/>
    <s v="nd"/>
    <n v="0.18417808586282669"/>
    <n v="7.5885614663793316E-2"/>
    <n v="10.829247119903338"/>
    <s v="nd"/>
    <s v="nd"/>
    <s v="nd"/>
    <s v="nd"/>
    <n v="152.72296051993399"/>
    <n v="28.128222535865511"/>
    <n v="12.58429986198213"/>
    <n v="1.2351837483499926"/>
    <s v="nd"/>
    <s v="nd"/>
    <s v="nd"/>
    <s v="nd"/>
    <n v="1574421"/>
    <n v="519719"/>
    <n v="2.0293697170971234"/>
    <s v="nd"/>
    <s v="nd"/>
    <s v="nd"/>
    <s v="nd"/>
  </r>
  <r>
    <x v="1"/>
    <s v="CVDL"/>
    <x v="18"/>
    <s v="May 04, 2020"/>
    <s v="May 10, 2021"/>
    <n v="55524"/>
    <x v="19"/>
    <n v="0.19037818368922046"/>
    <s v="nd"/>
    <s v="nd"/>
    <s v="nd"/>
    <s v="nd"/>
    <n v="21288"/>
    <x v="19"/>
    <n v="5.2136602451838883"/>
    <s v="nd"/>
    <s v="nd"/>
    <s v="nd"/>
    <s v="nd"/>
    <n v="0.38340177220661342"/>
    <n v="7.3449961409827624E-2"/>
    <n v="30.995181079678581"/>
    <s v="nd"/>
    <s v="nd"/>
    <s v="nd"/>
    <s v="nd"/>
    <n v="158.71448703494929"/>
    <n v="60.851415604063106"/>
    <n v="11.133050338735959"/>
    <n v="4.4658349466308218"/>
    <s v="nd"/>
    <s v="nd"/>
    <s v="nd"/>
    <s v="nd"/>
    <n v="3378714"/>
    <n v="519290"/>
    <n v="5.5064106761154656"/>
    <s v="nd"/>
    <s v="nd"/>
    <s v="nd"/>
    <s v="nd"/>
  </r>
  <r>
    <x v="1"/>
    <s v="CVDL"/>
    <x v="19"/>
    <s v="May 11, 2020"/>
    <s v="May 17, 2021"/>
    <n v="52318"/>
    <x v="20"/>
    <n v="2.050051690171065E-2"/>
    <s v="nd"/>
    <s v="nd"/>
    <s v="nd"/>
    <s v="nd"/>
    <n v="20782"/>
    <x v="20"/>
    <n v="1.612773447322102"/>
    <s v="nd"/>
    <s v="nd"/>
    <s v="nd"/>
    <s v="nd"/>
    <n v="0.39722466455139721"/>
    <n v="0.15514853609534399"/>
    <n v="24.207612845605322"/>
    <s v="nd"/>
    <s v="nd"/>
    <s v="nd"/>
    <s v="nd"/>
    <n v="149.86791454143011"/>
    <n v="59.531232080737027"/>
    <n v="20.709286675639301"/>
    <n v="1.874615287969559"/>
    <s v="nd"/>
    <s v="nd"/>
    <s v="nd"/>
    <s v="nd"/>
    <n v="3114555"/>
    <n v="1061703"/>
    <n v="1.9335463872664955"/>
    <s v="nd"/>
    <s v="nd"/>
    <s v="nd"/>
    <s v="nd"/>
  </r>
  <r>
    <x v="1"/>
    <s v="CVDL"/>
    <x v="20"/>
    <s v="May 18, 2020"/>
    <s v="May 24, 2021"/>
    <n v="53488"/>
    <x v="21"/>
    <n v="0.13281233454052566"/>
    <s v="nd"/>
    <s v="nd"/>
    <s v="nd"/>
    <s v="nd"/>
    <n v="13462"/>
    <x v="21"/>
    <n v="-0.14194658678054689"/>
    <s v="nd"/>
    <s v="nd"/>
    <s v="nd"/>
    <s v="nd"/>
    <n v="0.25195111452153252"/>
    <n v="0.29271068490083768"/>
    <n v="-4.0759570379305163"/>
    <s v="nd"/>
    <s v="nd"/>
    <s v="nd"/>
    <s v="nd"/>
    <n v="160.35856484920521"/>
    <n v="40.402519136830684"/>
    <n v="42.531595738726473"/>
    <n v="-5.0058704944314907E-2"/>
    <s v="nd"/>
    <s v="nd"/>
    <s v="nd"/>
    <s v="nd"/>
    <n v="2775365"/>
    <n v="2105624"/>
    <n v="0.31807245738080492"/>
    <s v="nd"/>
    <s v="nd"/>
    <s v="nd"/>
    <s v="nd"/>
  </r>
  <r>
    <x v="1"/>
    <s v="CVDL"/>
    <x v="21"/>
    <s v="May 25, 2020"/>
    <s v="May 31, 2021"/>
    <n v="55648"/>
    <x v="22"/>
    <n v="0.12051225258240542"/>
    <s v="nd"/>
    <s v="nd"/>
    <s v="nd"/>
    <s v="nd"/>
    <n v="13147"/>
    <x v="22"/>
    <n v="-0.13886159690836444"/>
    <s v="nd"/>
    <s v="nd"/>
    <s v="nd"/>
    <s v="nd"/>
    <n v="0.2362528752156412"/>
    <n v="0.30741195658739912"/>
    <n v="-7.1159081371757917"/>
    <s v="nd"/>
    <s v="nd"/>
    <s v="nd"/>
    <s v="nd"/>
    <n v="156.12580816916409"/>
    <n v="36.885171075330653"/>
    <n v="43.082757787487672"/>
    <n v="-0.14385306397347097"/>
    <s v="nd"/>
    <s v="nd"/>
    <s v="nd"/>
    <s v="nd"/>
    <n v="2052586"/>
    <n v="2139619"/>
    <n v="-4.0676868171389394E-2"/>
    <s v="nd"/>
    <s v="nd"/>
    <s v="nd"/>
    <s v="nd"/>
  </r>
  <r>
    <x v="1"/>
    <s v="CVDL"/>
    <x v="22"/>
    <s v="Jun 01, 2020"/>
    <s v="Jun 07, 2021"/>
    <n v="56262"/>
    <x v="23"/>
    <n v="-9.4718309859154921E-3"/>
    <s v="nd"/>
    <s v="nd"/>
    <s v="nd"/>
    <s v="nd"/>
    <n v="15873"/>
    <x v="23"/>
    <n v="7.221021345582275E-2"/>
    <s v="nd"/>
    <s v="nd"/>
    <s v="nd"/>
    <s v="nd"/>
    <n v="0.28212647968433402"/>
    <n v="0.26063380281690141"/>
    <n v="2.1492676867432614"/>
    <s v="nd"/>
    <s v="nd"/>
    <s v="nd"/>
    <s v="nd"/>
    <n v="153.39450639450641"/>
    <n v="43.276652091998152"/>
    <n v="35.918750000000003"/>
    <n v="0.20484850090824844"/>
    <s v="nd"/>
    <s v="nd"/>
    <s v="nd"/>
    <s v="nd"/>
    <n v="2434831"/>
    <n v="2040185"/>
    <n v="0.19343637954401194"/>
    <s v="nd"/>
    <s v="nd"/>
    <s v="nd"/>
    <s v="nd"/>
  </r>
  <r>
    <x v="1"/>
    <s v="CVDL"/>
    <x v="23"/>
    <s v="Jun 08, 2020"/>
    <s v="Jun 14, 2021"/>
    <n v="54022"/>
    <x v="24"/>
    <n v="-4.0904733160529776E-2"/>
    <s v="nd"/>
    <s v="nd"/>
    <s v="nd"/>
    <s v="nd"/>
    <n v="19439"/>
    <x v="24"/>
    <n v="0.12325205131168381"/>
    <s v="nd"/>
    <s v="nd"/>
    <s v="nd"/>
    <s v="nd"/>
    <n v="0.35983488208507652"/>
    <n v="0.307247097255264"/>
    <n v="5.2587784829812527"/>
    <s v="nd"/>
    <s v="nd"/>
    <s v="nd"/>
    <s v="nd"/>
    <n v="141.036987499357"/>
    <n v="50.750027766465507"/>
    <n v="40.575861946525578"/>
    <n v="0.25074429308115093"/>
    <s v="nd"/>
    <s v="nd"/>
    <s v="nd"/>
    <s v="nd"/>
    <n v="2741618"/>
    <n v="2285476"/>
    <n v="0.19958293152061102"/>
    <s v="nd"/>
    <s v="nd"/>
    <s v="nd"/>
    <s v="nd"/>
  </r>
  <r>
    <x v="1"/>
    <s v="CVDL"/>
    <x v="24"/>
    <s v="Jun 15, 2020"/>
    <s v="Jun 21, 2021"/>
    <n v="56043"/>
    <x v="25"/>
    <n v="0.11492857995464131"/>
    <s v="nd"/>
    <s v="nd"/>
    <s v="nd"/>
    <s v="nd"/>
    <n v="22575"/>
    <x v="25"/>
    <n v="0.23841132261780679"/>
    <s v="nd"/>
    <s v="nd"/>
    <s v="nd"/>
    <s v="nd"/>
    <n v="0.40281569509126919"/>
    <n v="0.36265069828512309"/>
    <n v="4.0164996806146105"/>
    <s v="nd"/>
    <s v="nd"/>
    <s v="nd"/>
    <s v="nd"/>
    <n v="141.10423034330009"/>
    <n v="56.838998626054988"/>
    <n v="48.228046791071499"/>
    <n v="0.17854655968729055"/>
    <s v="nd"/>
    <s v="nd"/>
    <s v="nd"/>
    <s v="nd"/>
    <n v="3185428"/>
    <n v="2424231"/>
    <n v="0.31399524220257891"/>
    <s v="nd"/>
    <s v="nd"/>
    <s v="nd"/>
    <s v="nd"/>
  </r>
  <r>
    <x v="1"/>
    <s v="CVDL"/>
    <x v="25"/>
    <s v="Jun 22, 2020"/>
    <s v="Jun 28, 2021"/>
    <n v="53414"/>
    <x v="26"/>
    <n v="-3.9886398360685207E-2"/>
    <s v="nd"/>
    <s v="nd"/>
    <s v="nd"/>
    <s v="nd"/>
    <n v="17693"/>
    <x v="26"/>
    <n v="-0.18913840513290558"/>
    <s v="nd"/>
    <s v="nd"/>
    <s v="nd"/>
    <s v="nd"/>
    <n v="0.33124274534766168"/>
    <n v="0.39221325472291618"/>
    <n v="-6.0970509375254505"/>
    <s v="nd"/>
    <s v="nd"/>
    <s v="nd"/>
    <s v="nd"/>
    <n v="145.73859718532751"/>
    <n v="48.27485303478489"/>
    <n v="49.908201966458748"/>
    <n v="-3.2727064236286546E-2"/>
    <s v="nd"/>
    <s v="nd"/>
    <s v="nd"/>
    <s v="nd"/>
    <n v="2578553"/>
    <n v="2776543"/>
    <n v="-7.1308097875667692E-2"/>
    <s v="nd"/>
    <s v="nd"/>
    <s v="nd"/>
    <s v="nd"/>
  </r>
  <r>
    <x v="1"/>
    <s v="CVDL"/>
    <x v="26"/>
    <s v="Jun 29, 2020"/>
    <s v="Jul 05, 2021"/>
    <n v="55403"/>
    <x v="27"/>
    <n v="0.28760342102816772"/>
    <s v="nd"/>
    <s v="nd"/>
    <s v="nd"/>
    <s v="nd"/>
    <n v="23208"/>
    <x v="27"/>
    <n v="0.27174091731053757"/>
    <s v="nd"/>
    <s v="nd"/>
    <s v="nd"/>
    <s v="nd"/>
    <n v="0.4188942837030486"/>
    <n v="0.42411917820953798"/>
    <n v="-0.52248945064893859"/>
    <s v="nd"/>
    <s v="nd"/>
    <s v="nd"/>
    <s v="nd"/>
    <n v="148.45480006894181"/>
    <n v="62.186867137158643"/>
    <n v="58.853955563818907"/>
    <n v="5.6630205079854966E-2"/>
    <s v="nd"/>
    <s v="nd"/>
    <s v="nd"/>
    <s v="nd"/>
    <n v="3445339"/>
    <n v="2532368"/>
    <n v="0.36052066682251555"/>
    <s v="nd"/>
    <s v="nd"/>
    <s v="nd"/>
    <s v="nd"/>
  </r>
  <r>
    <x v="1"/>
    <s v="CVDL"/>
    <x v="27"/>
    <s v="Jul 06, 2020"/>
    <s v="Jul 12, 2021"/>
    <n v="54417"/>
    <x v="28"/>
    <n v="-7.6535374276647375E-2"/>
    <s v="nd"/>
    <s v="nd"/>
    <s v="nd"/>
    <s v="nd"/>
    <n v="30639"/>
    <x v="28"/>
    <n v="-8.1674859129600763E-2"/>
    <s v="nd"/>
    <s v="nd"/>
    <s v="nd"/>
    <s v="nd"/>
    <n v="0.56304096146424831"/>
    <n v="0.56619206815212042"/>
    <n v="-0.31511066878721072"/>
    <s v="nd"/>
    <s v="nd"/>
    <s v="nd"/>
    <s v="nd"/>
    <n v="146.84000783315381"/>
    <n v="82.676939191796677"/>
    <n v="77.516384679349031"/>
    <n v="6.6573725461972669E-2"/>
    <s v="nd"/>
    <s v="nd"/>
    <s v="nd"/>
    <s v="nd"/>
    <n v="4499031"/>
    <n v="4567808"/>
    <n v="-1.5056893809897439E-2"/>
    <s v="nd"/>
    <s v="nd"/>
    <s v="nd"/>
    <s v="nd"/>
  </r>
  <r>
    <x v="1"/>
    <s v="CVDL"/>
    <x v="28"/>
    <s v="Jul 13, 2020"/>
    <s v="Jul 19, 2021"/>
    <n v="53730"/>
    <x v="29"/>
    <n v="-8.294930875576037E-2"/>
    <s v="nd"/>
    <s v="nd"/>
    <s v="nd"/>
    <s v="nd"/>
    <n v="32758"/>
    <x v="29"/>
    <n v="-6.180547599954176E-2"/>
    <s v="nd"/>
    <s v="nd"/>
    <s v="nd"/>
    <s v="nd"/>
    <n v="0.60967801972827096"/>
    <n v="0.59593787335722814"/>
    <n v="1.3740146371042816"/>
    <s v="nd"/>
    <s v="nd"/>
    <s v="nd"/>
    <s v="nd"/>
    <n v="145.25517430856581"/>
    <n v="88.558887027731245"/>
    <n v="83.82287079706434"/>
    <n v="5.6500286683485564E-2"/>
    <s v="nd"/>
    <s v="nd"/>
    <s v="nd"/>
    <s v="nd"/>
    <n v="4758269"/>
    <n v="4911182"/>
    <n v="-3.113568179717225E-2"/>
    <s v="nd"/>
    <s v="nd"/>
    <s v="nd"/>
    <s v="nd"/>
  </r>
  <r>
    <x v="1"/>
    <s v="CVDL"/>
    <x v="29"/>
    <s v="Jul 20, 2020"/>
    <s v="Jul 26, 2021"/>
    <n v="54289"/>
    <x v="30"/>
    <n v="-5.9653924098868931E-2"/>
    <s v="nd"/>
    <s v="nd"/>
    <s v="nd"/>
    <s v="nd"/>
    <n v="31211"/>
    <x v="30"/>
    <n v="-0.14064263883917508"/>
    <s v="nd"/>
    <s v="nd"/>
    <s v="nd"/>
    <s v="nd"/>
    <n v="0.57490467682219237"/>
    <n v="0.62908561827724174"/>
    <n v="-5.418094145504937"/>
    <s v="nd"/>
    <s v="nd"/>
    <s v="nd"/>
    <s v="nd"/>
    <n v="148.22274198199349"/>
    <n v="85.213947576857194"/>
    <n v="88.114059549997407"/>
    <n v="-3.2913158103839719E-2"/>
    <s v="nd"/>
    <s v="nd"/>
    <s v="nd"/>
    <s v="nd"/>
    <n v="4626180"/>
    <n v="5087089"/>
    <n v="-9.0603683167328114E-2"/>
    <s v="nd"/>
    <s v="nd"/>
    <s v="nd"/>
    <s v="nd"/>
  </r>
  <r>
    <x v="1"/>
    <s v="CVDL"/>
    <x v="30"/>
    <s v="Jul 27, 2020"/>
    <s v="Aug 02, 2021"/>
    <n v="53182"/>
    <x v="31"/>
    <n v="-5.0965416324636852E-2"/>
    <s v="nd"/>
    <s v="nd"/>
    <s v="nd"/>
    <s v="nd"/>
    <n v="34737"/>
    <x v="31"/>
    <n v="-0.10800400585471073"/>
    <s v="nd"/>
    <s v="nd"/>
    <s v="nd"/>
    <s v="nd"/>
    <n v="0.65317212590726181"/>
    <n v="0.69493914843499049"/>
    <n v="-4.1767022527728681"/>
    <s v="nd"/>
    <s v="nd"/>
    <s v="nd"/>
    <s v="nd"/>
    <n v="149.19569911045861"/>
    <n v="97.450471964198414"/>
    <n v="99.464470537849323"/>
    <n v="-2.0248422001950133E-2"/>
    <s v="nd"/>
    <s v="nd"/>
    <s v="nd"/>
    <s v="nd"/>
    <n v="5182611"/>
    <n v="5573790"/>
    <n v="-7.0181869069340611E-2"/>
    <s v="nd"/>
    <s v="nd"/>
    <s v="nd"/>
    <s v="nd"/>
  </r>
  <r>
    <x v="1"/>
    <s v="CVDL"/>
    <x v="31"/>
    <s v="Aug 03, 2020"/>
    <s v="Aug 09, 2021"/>
    <n v="48821"/>
    <x v="32"/>
    <n v="-0.13725524846257156"/>
    <s v="nd"/>
    <s v="nd"/>
    <s v="nd"/>
    <s v="nd"/>
    <n v="34614"/>
    <x v="32"/>
    <n v="-0.18295763011920216"/>
    <s v="nd"/>
    <s v="nd"/>
    <s v="nd"/>
    <s v="nd"/>
    <n v="0.70899817701398993"/>
    <n v="0.74865695907259489"/>
    <n v="-3.9658782058604958"/>
    <s v="nd"/>
    <s v="nd"/>
    <s v="nd"/>
    <s v="nd"/>
    <n v="147.9525625469463"/>
    <n v="104.8980971303333"/>
    <n v="107.84270516717319"/>
    <n v="-2.7304656650399196E-2"/>
    <s v="nd"/>
    <s v="nd"/>
    <s v="nd"/>
    <s v="nd"/>
    <n v="5121230"/>
    <n v="6102603"/>
    <n v="-0.1608121976802358"/>
    <s v="nd"/>
    <s v="nd"/>
    <s v="nd"/>
    <s v="nd"/>
  </r>
  <r>
    <x v="1"/>
    <s v="CVDL"/>
    <x v="32"/>
    <s v="Aug 10, 2020"/>
    <s v="Aug 16, 2021"/>
    <n v="53123"/>
    <x v="33"/>
    <n v="-5.0815659227759213E-2"/>
    <s v="nd"/>
    <s v="nd"/>
    <s v="nd"/>
    <s v="nd"/>
    <n v="35106"/>
    <x v="33"/>
    <n v="-0.17911424963756256"/>
    <s v="nd"/>
    <s v="nd"/>
    <s v="nd"/>
    <s v="nd"/>
    <n v="0.66084370235114731"/>
    <n v="0.76412886165061555"/>
    <n v="-10.328515929946825"/>
    <s v="nd"/>
    <s v="nd"/>
    <s v="nd"/>
    <s v="nd"/>
    <n v="145.44283028542131"/>
    <n v="96.114978446247392"/>
    <n v="110.2437329140386"/>
    <n v="-0.12815925308704812"/>
    <s v="nd"/>
    <s v="nd"/>
    <s v="nd"/>
    <s v="nd"/>
    <n v="5105916"/>
    <n v="6170011"/>
    <n v="-0.17246241538305199"/>
    <s v="nd"/>
    <s v="nd"/>
    <s v="nd"/>
    <s v="nd"/>
  </r>
  <r>
    <x v="1"/>
    <s v="CVDL"/>
    <x v="33"/>
    <s v="Aug 17, 2020"/>
    <s v="Aug 23, 2021"/>
    <n v="53675"/>
    <x v="34"/>
    <n v="-5.0974221153506138E-2"/>
    <s v="nd"/>
    <s v="nd"/>
    <s v="nd"/>
    <s v="nd"/>
    <n v="27685"/>
    <x v="34"/>
    <n v="-0.30942878523322526"/>
    <s v="nd"/>
    <s v="nd"/>
    <s v="nd"/>
    <s v="nd"/>
    <n v="0.51578947368421058"/>
    <n v="0.70882987375791218"/>
    <n v="-19.304040007370162"/>
    <s v="nd"/>
    <s v="nd"/>
    <s v="nd"/>
    <s v="nd"/>
    <n v="142.7382337005599"/>
    <n v="73.622878435025612"/>
    <n v="100.83392269882241"/>
    <n v="-0.26986001868708992"/>
    <s v="nd"/>
    <s v="nd"/>
    <s v="nd"/>
    <s v="nd"/>
    <n v="3951708"/>
    <n v="5702965"/>
    <n v="-0.30707833556755126"/>
    <s v="nd"/>
    <s v="nd"/>
    <s v="nd"/>
    <s v="nd"/>
  </r>
  <r>
    <x v="1"/>
    <s v="CVDL"/>
    <x v="34"/>
    <s v="Aug 24, 2020"/>
    <s v="Aug 30, 2021"/>
    <n v="53418"/>
    <x v="35"/>
    <n v="-5.8068118369625906E-3"/>
    <s v="nd"/>
    <s v="nd"/>
    <s v="nd"/>
    <s v="nd"/>
    <n v="18290"/>
    <x v="35"/>
    <n v="-0.40761133603238864"/>
    <s v="nd"/>
    <s v="nd"/>
    <s v="nd"/>
    <s v="nd"/>
    <n v="0.34239394960500208"/>
    <n v="0.57463242136608972"/>
    <n v="-23.223847176108762"/>
    <s v="nd"/>
    <s v="nd"/>
    <s v="nd"/>
    <s v="nd"/>
    <n v="135.0405686167305"/>
    <n v="46.237073645587628"/>
    <n v="78.295421552205468"/>
    <n v="-0.40945367265494725"/>
    <s v="nd"/>
    <s v="nd"/>
    <s v="nd"/>
    <s v="nd"/>
    <n v="2469892"/>
    <n v="4206813"/>
    <n v="-0.41288286405884927"/>
    <s v="nd"/>
    <s v="nd"/>
    <s v="nd"/>
    <s v="nd"/>
  </r>
  <r>
    <x v="1"/>
    <s v="CVDL"/>
    <x v="35"/>
    <s v="Aug 31, 2020"/>
    <s v="Sep 06, 2021"/>
    <n v="56205"/>
    <x v="36"/>
    <n v="0.1485174816600936"/>
    <s v="nd"/>
    <s v="nd"/>
    <s v="nd"/>
    <s v="nd"/>
    <n v="20517"/>
    <x v="36"/>
    <n v="5.6053119209388512E-2"/>
    <s v="nd"/>
    <s v="nd"/>
    <s v="nd"/>
    <s v="nd"/>
    <n v="0.36503869762476648"/>
    <n v="0.39700022477879721"/>
    <n v="-3.1961527154030724"/>
    <s v="nd"/>
    <s v="nd"/>
    <s v="nd"/>
    <s v="nd"/>
    <n v="132.1506555539309"/>
    <n v="48.240103193666037"/>
    <n v="51.225024010462427"/>
    <n v="-5.8270754859709506E-2"/>
    <s v="nd"/>
    <s v="nd"/>
    <s v="nd"/>
    <s v="nd"/>
    <n v="2711335"/>
    <n v="2506799"/>
    <n v="8.1592501034187428E-2"/>
    <s v="nd"/>
    <s v="nd"/>
    <s v="nd"/>
    <s v="nd"/>
  </r>
  <r>
    <x v="1"/>
    <s v="CVDL"/>
    <x v="36"/>
    <s v="Sep 07, 2020"/>
    <s v="Sep 13, 2021"/>
    <n v="58948"/>
    <x v="37"/>
    <n v="5.7913533497245206E-2"/>
    <s v="nd"/>
    <s v="nd"/>
    <s v="nd"/>
    <s v="nd"/>
    <n v="18735"/>
    <x v="37"/>
    <n v="-0.18294810292193633"/>
    <s v="nd"/>
    <s v="nd"/>
    <s v="nd"/>
    <s v="nd"/>
    <n v="0.31782248761620407"/>
    <n v="0.41151450978984577"/>
    <n v="-9.3692022173641689"/>
    <s v="nd"/>
    <s v="nd"/>
    <s v="nd"/>
    <s v="nd"/>
    <n v="139.20950093408061"/>
    <n v="44.243909886679788"/>
    <n v="52.895281850648757"/>
    <n v="-0.16355659070682996"/>
    <s v="nd"/>
    <s v="nd"/>
    <s v="nd"/>
    <s v="nd"/>
    <n v="2608090"/>
    <n v="2947378"/>
    <n v="-0.11511519730418018"/>
    <s v="nd"/>
    <s v="nd"/>
    <s v="nd"/>
    <s v="nd"/>
  </r>
  <r>
    <x v="1"/>
    <s v="CVDL"/>
    <x v="37"/>
    <s v="Sep 14, 2020"/>
    <s v="Sep 20, 2021"/>
    <n v="59291"/>
    <x v="38"/>
    <n v="6.9501064251957137E-2"/>
    <s v="nd"/>
    <s v="nd"/>
    <s v="nd"/>
    <s v="nd"/>
    <n v="18446"/>
    <x v="38"/>
    <n v="-0.15810132359653126"/>
    <s v="nd"/>
    <s v="nd"/>
    <s v="nd"/>
    <s v="nd"/>
    <n v="0.31110961191411851"/>
    <n v="0.39521627764349371"/>
    <n v="-8.4106665729375187"/>
    <s v="nd"/>
    <s v="nd"/>
    <s v="nd"/>
    <s v="nd"/>
    <n v="140.6195381112436"/>
    <n v="43.748089929331599"/>
    <n v="50.43773224142285"/>
    <n v="-0.13263170279089725"/>
    <s v="nd"/>
    <s v="nd"/>
    <s v="nd"/>
    <s v="nd"/>
    <n v="2593868"/>
    <n v="2796167"/>
    <n v="-7.2348683036456696E-2"/>
    <s v="nd"/>
    <s v="nd"/>
    <s v="nd"/>
    <s v="nd"/>
  </r>
  <r>
    <x v="1"/>
    <s v="CVDL"/>
    <x v="38"/>
    <s v="Sep 21, 2020"/>
    <s v="Sep 27, 2021"/>
    <n v="60453"/>
    <x v="39"/>
    <n v="9.4449272213773625E-2"/>
    <s v="nd"/>
    <s v="nd"/>
    <s v="nd"/>
    <s v="nd"/>
    <n v="14594"/>
    <x v="39"/>
    <n v="-0.27969991609496075"/>
    <s v="nd"/>
    <s v="nd"/>
    <s v="nd"/>
    <s v="nd"/>
    <n v="0.24141068267910609"/>
    <n v="0.36680787891954519"/>
    <n v="-12.53971962404391"/>
    <s v="nd"/>
    <s v="nd"/>
    <s v="nd"/>
    <s v="nd"/>
    <n v="144.57009730026039"/>
    <n v="34.900765884240649"/>
    <n v="47.459953653414438"/>
    <n v="-0.26462705507236073"/>
    <s v="nd"/>
    <s v="nd"/>
    <s v="nd"/>
    <s v="nd"/>
    <n v="2109856"/>
    <n v="2621498"/>
    <n v="-0.19517161561824575"/>
    <s v="nd"/>
    <s v="nd"/>
    <s v="nd"/>
    <s v="nd"/>
  </r>
  <r>
    <x v="1"/>
    <s v="CVDL"/>
    <x v="39"/>
    <s v="Sep 28, 2020"/>
    <s v="Oct 04, 2021"/>
    <n v="62266"/>
    <x v="40"/>
    <n v="0.23961775831176588"/>
    <s v="nd"/>
    <s v="nd"/>
    <s v="nd"/>
    <s v="nd"/>
    <n v="15307"/>
    <x v="40"/>
    <n v="-8.1983927072088278E-2"/>
    <s v="nd"/>
    <s v="nd"/>
    <s v="nd"/>
    <s v="nd"/>
    <n v="0.2458323964924678"/>
    <n v="0.33195301612582118"/>
    <n v="-8.6120619633353375"/>
    <s v="nd"/>
    <s v="nd"/>
    <s v="nd"/>
    <s v="nd"/>
    <n v="141.89645260338409"/>
    <n v="34.882744997269768"/>
    <n v="43.046466255225958"/>
    <n v="-0.18964904597633708"/>
    <s v="nd"/>
    <s v="nd"/>
    <s v="nd"/>
    <s v="nd"/>
    <n v="2172009"/>
    <n v="2162224"/>
    <n v="4.5254330726141236E-3"/>
    <s v="nd"/>
    <s v="nd"/>
    <s v="nd"/>
    <s v="nd"/>
  </r>
  <r>
    <x v="1"/>
    <s v="CVDL"/>
    <x v="40"/>
    <s v="Oct 05, 2020"/>
    <s v="Oct 11, 2021"/>
    <n v="59380"/>
    <x v="41"/>
    <n v="3.7495195163713878E-2"/>
    <s v="nd"/>
    <s v="nd"/>
    <s v="nd"/>
    <s v="nd"/>
    <n v="11473"/>
    <x v="41"/>
    <n v="-0.34093520220588236"/>
    <s v="nd"/>
    <s v="nd"/>
    <s v="nd"/>
    <s v="nd"/>
    <n v="0.19321320309868639"/>
    <n v="0.30415487297760069"/>
    <n v="-11.09416698789143"/>
    <s v="nd"/>
    <s v="nd"/>
    <s v="nd"/>
    <s v="nd"/>
    <n v="154.2368168744008"/>
    <n v="29.8005894240485"/>
    <n v="36.561257294615089"/>
    <n v="-0.18491344036908522"/>
    <s v="nd"/>
    <s v="nd"/>
    <s v="nd"/>
    <s v="nd"/>
    <n v="1769559"/>
    <n v="2092547"/>
    <n v="-0.15435161074040393"/>
    <s v="nd"/>
    <s v="nd"/>
    <s v="nd"/>
    <s v="nd"/>
  </r>
  <r>
    <x v="1"/>
    <s v="CVDL"/>
    <x v="41"/>
    <s v="Oct 12, 2020"/>
    <s v="Oct 18, 2021"/>
    <n v="60616"/>
    <x v="42"/>
    <n v="7.9056519804183351E-2"/>
    <s v="nd"/>
    <s v="nd"/>
    <s v="nd"/>
    <s v="nd"/>
    <n v="16211"/>
    <x v="42"/>
    <n v="-0.13665654790435106"/>
    <s v="nd"/>
    <s v="nd"/>
    <s v="nd"/>
    <s v="nd"/>
    <n v="0.26743764022700278"/>
    <n v="0.33425901201602137"/>
    <n v="-6.6821371789018595"/>
    <s v="nd"/>
    <s v="nd"/>
    <s v="nd"/>
    <s v="nd"/>
    <n v="141.7318487446795"/>
    <n v="37.904431173287577"/>
    <n v="41.396831330663098"/>
    <n v="-8.4363948764084762E-2"/>
    <s v="nd"/>
    <s v="nd"/>
    <s v="nd"/>
    <s v="nd"/>
    <n v="2297615"/>
    <n v="2325467"/>
    <n v="-1.1976949146128499E-2"/>
    <s v="nd"/>
    <s v="nd"/>
    <s v="nd"/>
    <s v="nd"/>
  </r>
  <r>
    <x v="1"/>
    <s v="CVDL"/>
    <x v="42"/>
    <s v="Oct 19, 2020"/>
    <s v="Oct 25, 2021"/>
    <n v="58488"/>
    <x v="43"/>
    <n v="7.459395899169545E-2"/>
    <s v="nd"/>
    <s v="nd"/>
    <s v="nd"/>
    <s v="nd"/>
    <n v="29812"/>
    <x v="43"/>
    <n v="8.0027533239140677E-2"/>
    <s v="nd"/>
    <s v="nd"/>
    <s v="nd"/>
    <s v="nd"/>
    <n v="0.50971139379017916"/>
    <n v="0.50714705666201221"/>
    <n v="0.25643371281669491"/>
    <s v="nd"/>
    <s v="nd"/>
    <s v="nd"/>
    <s v="nd"/>
    <n v="141.15131490674901"/>
    <n v="71.946433456435514"/>
    <n v="64.184592489159996"/>
    <n v="0.1209299719178929"/>
    <s v="nd"/>
    <s v="nd"/>
    <s v="nd"/>
    <s v="nd"/>
    <n v="4208003"/>
    <n v="3493439"/>
    <n v="0.20454457627569853"/>
    <s v="nd"/>
    <s v="nd"/>
    <s v="nd"/>
    <s v="nd"/>
  </r>
  <r>
    <x v="1"/>
    <s v="CVDL"/>
    <x v="43"/>
    <s v="Oct 26, 2020"/>
    <s v="Nov 01, 2021"/>
    <n v="58493"/>
    <x v="44"/>
    <n v="0.12534149063065142"/>
    <s v="nd"/>
    <s v="nd"/>
    <s v="nd"/>
    <s v="nd"/>
    <n v="21382"/>
    <x v="44"/>
    <n v="-5.1922138961557222E-2"/>
    <s v="nd"/>
    <s v="nd"/>
    <s v="nd"/>
    <s v="nd"/>
    <n v="0.36554801429230849"/>
    <n v="0.43389510946939092"/>
    <n v="-6.8347095177082426"/>
    <s v="nd"/>
    <s v="nd"/>
    <s v="nd"/>
    <s v="nd"/>
    <n v="137.59035637452061"/>
    <n v="50.295881558477078"/>
    <n v="56.40222786563546"/>
    <n v="-0.10826427498050718"/>
    <s v="nd"/>
    <s v="nd"/>
    <s v="nd"/>
    <s v="nd"/>
    <n v="2941957"/>
    <n v="2931675"/>
    <n v="3.5072100420408129E-3"/>
    <s v="nd"/>
    <s v="nd"/>
    <s v="nd"/>
    <s v="nd"/>
  </r>
  <r>
    <x v="1"/>
    <s v="CVDL"/>
    <x v="44"/>
    <s v="Nov 02, 2020"/>
    <s v="Nov 08, 2021"/>
    <n v="58608"/>
    <x v="45"/>
    <n v="0.10911774724650845"/>
    <s v="nd"/>
    <s v="nd"/>
    <s v="nd"/>
    <s v="nd"/>
    <n v="16922"/>
    <x v="45"/>
    <n v="0.40013238457719674"/>
    <s v="nd"/>
    <s v="nd"/>
    <s v="nd"/>
    <s v="nd"/>
    <n v="0.28873191373191381"/>
    <n v="0.2287195791226676"/>
    <n v="6.0012334609246212"/>
    <s v="nd"/>
    <s v="nd"/>
    <s v="nd"/>
    <s v="nd"/>
    <n v="140.61712563526771"/>
    <n v="40.600651788151787"/>
    <n v="28.267949736951671"/>
    <n v="0.43627861822178393"/>
    <s v="nd"/>
    <s v="nd"/>
    <s v="nd"/>
    <s v="nd"/>
    <n v="2379523"/>
    <n v="1493735"/>
    <n v="0.59300210546047327"/>
    <s v="nd"/>
    <s v="nd"/>
    <s v="nd"/>
    <s v="nd"/>
  </r>
  <r>
    <x v="1"/>
    <s v="CVDL"/>
    <x v="45"/>
    <s v="Nov 09, 2020"/>
    <s v="Nov 15, 2021"/>
    <n v="57350"/>
    <x v="46"/>
    <n v="0.11025070177136773"/>
    <s v="nd"/>
    <s v="nd"/>
    <s v="nd"/>
    <s v="nd"/>
    <n v="10952"/>
    <x v="46"/>
    <n v="0.14608622854750941"/>
    <s v="nd"/>
    <s v="nd"/>
    <s v="nd"/>
    <s v="nd"/>
    <n v="0.19096774193548391"/>
    <n v="0.1849966121382248"/>
    <n v="0.59711297972591115"/>
    <s v="nd"/>
    <s v="nd"/>
    <s v="nd"/>
    <s v="nd"/>
    <n v="142.99360847333821"/>
    <n v="27.30716652136007"/>
    <n v="23.299448262510889"/>
    <n v="0.17200914861566274"/>
    <s v="nd"/>
    <s v="nd"/>
    <s v="nd"/>
    <s v="nd"/>
    <n v="1566066"/>
    <n v="1203533"/>
    <n v="0.30122397973300274"/>
    <s v="nd"/>
    <s v="nd"/>
    <s v="nd"/>
    <s v="nd"/>
  </r>
  <r>
    <x v="1"/>
    <s v="CVDL"/>
    <x v="46"/>
    <s v="Nov 16, 2020"/>
    <s v="Nov 22, 2021"/>
    <n v="55446"/>
    <x v="47"/>
    <n v="9.7093333860978653E-2"/>
    <s v="nd"/>
    <s v="nd"/>
    <s v="nd"/>
    <s v="nd"/>
    <n v="11090"/>
    <x v="47"/>
    <n v="9.3747155729498495E-3"/>
    <s v="nd"/>
    <s v="nd"/>
    <s v="nd"/>
    <s v="nd"/>
    <n v="0.20001442845290909"/>
    <n v="0.2173964660954906"/>
    <n v="-1.7382037642581505"/>
    <s v="nd"/>
    <s v="nd"/>
    <s v="nd"/>
    <s v="nd"/>
    <n v="140.8669071235347"/>
    <n v="28.175413916242832"/>
    <n v="26.88763133421714"/>
    <n v="4.789498063322753E-2"/>
    <s v="nd"/>
    <s v="nd"/>
    <s v="nd"/>
    <s v="nd"/>
    <n v="1562214"/>
    <n v="1358874"/>
    <n v="0.14963859783909325"/>
    <s v="nd"/>
    <s v="nd"/>
    <s v="nd"/>
    <s v="nd"/>
  </r>
  <r>
    <x v="1"/>
    <s v="CVDL"/>
    <x v="47"/>
    <s v="Nov 23, 2020"/>
    <s v="Nov 29, 2021"/>
    <n v="57129"/>
    <x v="48"/>
    <n v="0.12836263085127395"/>
    <s v="nd"/>
    <s v="nd"/>
    <s v="nd"/>
    <s v="nd"/>
    <n v="10404"/>
    <x v="48"/>
    <n v="8.4993221399520286E-2"/>
    <s v="nd"/>
    <s v="nd"/>
    <s v="nd"/>
    <s v="nd"/>
    <n v="0.18211416268445099"/>
    <n v="0.18939364013430771"/>
    <n v="-0.72794774498567139"/>
    <s v="nd"/>
    <s v="nd"/>
    <s v="nd"/>
    <s v="nd"/>
    <n v="133.05459438677431"/>
    <n v="24.23112604806666"/>
    <n v="22.509085522417539"/>
    <n v="7.6504241984157187E-2"/>
    <s v="nd"/>
    <s v="nd"/>
    <s v="nd"/>
    <s v="nd"/>
    <n v="1384300"/>
    <n v="1139635"/>
    <n v="0.21468715860779986"/>
    <s v="nd"/>
    <s v="nd"/>
    <s v="nd"/>
    <s v="nd"/>
  </r>
  <r>
    <x v="1"/>
    <s v="CVDL"/>
    <x v="48"/>
    <s v="Nov 30, 2020"/>
    <s v="Dec 06, 2021"/>
    <n v="57401"/>
    <x v="49"/>
    <n v="0.25217599965096749"/>
    <s v="nd"/>
    <s v="nd"/>
    <s v="nd"/>
    <s v="nd"/>
    <n v="9805"/>
    <x v="49"/>
    <n v="0.44765982577882768"/>
    <s v="nd"/>
    <s v="nd"/>
    <s v="nd"/>
    <s v="nd"/>
    <n v="0.17081583944530579"/>
    <n v="0.14774983093737051"/>
    <n v="2.3066008507935276"/>
    <s v="nd"/>
    <s v="nd"/>
    <s v="nd"/>
    <s v="nd"/>
    <n v="128.90821009688929"/>
    <n v="22.019564119091999"/>
    <n v="17.649964006020809"/>
    <n v="0.2475699163794679"/>
    <s v="nd"/>
    <s v="nd"/>
    <s v="nd"/>
    <s v="nd"/>
    <n v="1263945"/>
    <n v="809092"/>
    <n v="0.56217710717693414"/>
    <s v="nd"/>
    <s v="nd"/>
    <s v="nd"/>
    <s v="nd"/>
  </r>
  <r>
    <x v="1"/>
    <s v="CVDL"/>
    <x v="49"/>
    <s v="Dec 07, 2020"/>
    <s v="Dec 13, 2021"/>
    <n v="57754"/>
    <x v="50"/>
    <n v="0.11208672712918569"/>
    <s v="nd"/>
    <s v="nd"/>
    <s v="nd"/>
    <s v="nd"/>
    <n v="11423"/>
    <x v="50"/>
    <n v="0.15652526070669232"/>
    <s v="nd"/>
    <s v="nd"/>
    <s v="nd"/>
    <s v="nd"/>
    <n v="0.19778716625688261"/>
    <n v="0.1901873567866289"/>
    <n v="0.759980947025371"/>
    <s v="nd"/>
    <s v="nd"/>
    <s v="nd"/>
    <s v="nd"/>
    <n v="137.14392016107851"/>
    <n v="27.12530733801988"/>
    <n v="23.159339918741459"/>
    <n v="0.17124699724576356"/>
    <s v="nd"/>
    <s v="nd"/>
    <s v="nd"/>
    <s v="nd"/>
    <n v="1566595"/>
    <n v="1202734"/>
    <n v="0.30252823982692767"/>
    <s v="nd"/>
    <s v="nd"/>
    <s v="nd"/>
    <s v="nd"/>
  </r>
  <r>
    <x v="1"/>
    <s v="CVDL"/>
    <x v="50"/>
    <s v="Dec 14, 2020"/>
    <s v="Dec 20, 2021"/>
    <n v="57694"/>
    <x v="51"/>
    <n v="0.11953273566965499"/>
    <s v="nd"/>
    <s v="nd"/>
    <s v="nd"/>
    <s v="nd"/>
    <n v="22360"/>
    <x v="51"/>
    <n v="0.73899517809923787"/>
    <s v="nd"/>
    <s v="nd"/>
    <s v="nd"/>
    <s v="nd"/>
    <n v="0.3875619648490311"/>
    <n v="0.24950518104552341"/>
    <n v="13.80567838035077"/>
    <s v="nd"/>
    <s v="nd"/>
    <s v="nd"/>
    <s v="nd"/>
    <n v="175.31551878354199"/>
    <n v="67.945626928276766"/>
    <n v="32.43652734117282"/>
    <n v="1.0947256842143827"/>
    <s v="nd"/>
    <s v="nd"/>
    <s v="nd"/>
    <s v="nd"/>
    <n v="3920055"/>
    <n v="1671584"/>
    <n v="1.345113975726018"/>
    <s v="nd"/>
    <s v="nd"/>
    <s v="nd"/>
    <s v="nd"/>
  </r>
  <r>
    <x v="1"/>
    <s v="CVDL"/>
    <x v="51"/>
    <s v="Dec 21, 2020"/>
    <s v="Dec 27, 2021"/>
    <n v="55979"/>
    <x v="52"/>
    <n v="9.4729637234770708E-2"/>
    <s v="nd"/>
    <s v="nd"/>
    <s v="nd"/>
    <s v="nd"/>
    <n v="28300"/>
    <x v="52"/>
    <n v="0.30330662245555862"/>
    <s v="nd"/>
    <s v="nd"/>
    <s v="nd"/>
    <s v="nd"/>
    <n v="0.50554672287822222"/>
    <n v="0.42464065708418891"/>
    <n v="8.0906065794033317"/>
    <s v="nd"/>
    <s v="nd"/>
    <s v="nd"/>
    <s v="nd"/>
    <n v="172.18166077738519"/>
    <n v="87.045874345736792"/>
    <n v="70.770704996577692"/>
    <n v="0.2299704284413463"/>
    <s v="nd"/>
    <s v="nd"/>
    <s v="nd"/>
    <s v="nd"/>
    <n v="4872741"/>
    <n v="3618860"/>
    <n v="0.34648508093709068"/>
    <s v="nd"/>
    <s v="nd"/>
    <s v="nd"/>
    <s v="nd"/>
  </r>
  <r>
    <x v="2"/>
    <s v="CVDL"/>
    <x v="0"/>
    <s v="Dec 28, 2020"/>
    <s v="Jan 03, 2022"/>
    <e v="#N/A"/>
    <x v="53"/>
    <e v="#N/A"/>
    <s v="nd"/>
    <s v="nd"/>
    <e v="#N/A"/>
    <e v="#N/A"/>
    <e v="#N/A"/>
    <x v="53"/>
    <e v="#N/A"/>
    <s v="nd"/>
    <s v="nd"/>
    <e v="#N/A"/>
    <e v="#N/A"/>
    <e v="#N/A"/>
    <e v="#N/A"/>
    <e v="#N/A"/>
    <s v="nd"/>
    <s v="nd"/>
    <e v="#N/A"/>
    <e v="#N/A"/>
    <e v="#N/A"/>
    <e v="#N/A"/>
    <e v="#N/A"/>
    <e v="#N/A"/>
    <s v="nd"/>
    <s v="nd"/>
    <e v="#N/A"/>
    <e v="#N/A"/>
    <e v="#N/A"/>
    <e v="#N/A"/>
    <e v="#N/A"/>
    <s v="nd"/>
    <s v="nd"/>
    <e v="#N/A"/>
    <e v="#N/A"/>
  </r>
  <r>
    <x v="2"/>
    <s v="CVDL"/>
    <x v="1"/>
    <s v="Jan 11, 2021"/>
    <s v="Jan 10, 2022"/>
    <n v="57439"/>
    <x v="54"/>
    <n v="0.11725117192818657"/>
    <s v="nd"/>
    <s v="nd"/>
    <e v="#N/A"/>
    <e v="#N/A"/>
    <n v="7534"/>
    <x v="54"/>
    <n v="-0.32150576368876083"/>
    <s v="nd"/>
    <s v="nd"/>
    <e v="#N/A"/>
    <e v="#N/A"/>
    <n v="0.13116523616358219"/>
    <n v="0.21598490595397871"/>
    <n v="-8.481966979039651"/>
    <s v="nd"/>
    <s v="nd"/>
    <e v="#N/A"/>
    <e v="#N/A"/>
    <n v="124.6617998407221"/>
    <n v="16.35129441668553"/>
    <n v="25.583026978662151"/>
    <n v="-0.36085380239314391"/>
    <s v="nd"/>
    <s v="nd"/>
    <e v="#N/A"/>
    <e v="#N/A"/>
    <n v="939202"/>
    <n v="1315249"/>
    <n v="-0.2859131616902959"/>
    <s v="nd"/>
    <s v="nd"/>
    <e v="#N/A"/>
    <e v="#N/A"/>
  </r>
  <r>
    <x v="2"/>
    <s v="CVDL"/>
    <x v="2"/>
    <s v="Jan 18, 2021"/>
    <s v="Jan 17, 2022"/>
    <n v="58141"/>
    <x v="55"/>
    <n v="0.1402879108809916"/>
    <s v="nd"/>
    <s v="nd"/>
    <e v="#N/A"/>
    <e v="#N/A"/>
    <n v="8783"/>
    <x v="55"/>
    <n v="-0.23279175401816912"/>
    <s v="nd"/>
    <s v="nd"/>
    <e v="#N/A"/>
    <e v="#N/A"/>
    <n v="0.15106379319241159"/>
    <n v="0.22452341727465289"/>
    <n v="-7.3459624082241302"/>
    <s v="nd"/>
    <s v="nd"/>
    <e v="#N/A"/>
    <e v="#N/A"/>
    <n v="124.8117955140613"/>
    <n v="18.854543265509712"/>
    <n v="26.28789126853377"/>
    <n v="-0.28276699439645314"/>
    <s v="nd"/>
    <s v="nd"/>
    <e v="#N/A"/>
    <e v="#N/A"/>
    <n v="1096222"/>
    <n v="1340367"/>
    <n v="-0.1821478744254372"/>
    <s v="nd"/>
    <s v="nd"/>
    <e v="#N/A"/>
    <e v="#N/A"/>
  </r>
  <r>
    <x v="2"/>
    <s v="CVDL"/>
    <x v="3"/>
    <s v="Jan 25, 2021"/>
    <s v="Jan 24, 2022"/>
    <n v="55616"/>
    <x v="56"/>
    <n v="0.10570786695560548"/>
    <s v="nd"/>
    <s v="nd"/>
    <e v="#N/A"/>
    <e v="#N/A"/>
    <n v="8852"/>
    <x v="56"/>
    <n v="-0.28003253355022367"/>
    <s v="nd"/>
    <s v="nd"/>
    <e v="#N/A"/>
    <e v="#N/A"/>
    <n v="0.15916283084004601"/>
    <n v="0.24443825920992471"/>
    <n v="-8.5275428369878696"/>
    <s v="nd"/>
    <s v="nd"/>
    <e v="#N/A"/>
    <e v="#N/A"/>
    <n v="124.5924084952553"/>
    <n v="19.83048043728423"/>
    <n v="29.01960277540309"/>
    <n v="-0.31665224397583852"/>
    <s v="nd"/>
    <s v="nd"/>
    <e v="#N/A"/>
    <e v="#N/A"/>
    <n v="1102892"/>
    <n v="1459657"/>
    <n v="-0.24441701029762472"/>
    <s v="nd"/>
    <s v="nd"/>
    <e v="#N/A"/>
    <e v="#N/A"/>
  </r>
  <r>
    <x v="2"/>
    <s v="CVDL"/>
    <x v="4"/>
    <s v="Feb 01, 2021"/>
    <s v="Jan 31, 2022"/>
    <n v="59217"/>
    <x v="57"/>
    <n v="0.41174367043341437"/>
    <s v="nd"/>
    <s v="nd"/>
    <e v="#N/A"/>
    <e v="#N/A"/>
    <n v="8908"/>
    <x v="57"/>
    <n v="0.72702597906165178"/>
    <s v="nd"/>
    <s v="nd"/>
    <e v="#N/A"/>
    <e v="#N/A"/>
    <n v="0.1504297752334634"/>
    <n v="0.1229676250417203"/>
    <n v="2.74621501917431"/>
    <s v="nd"/>
    <s v="nd"/>
    <e v="#N/A"/>
    <e v="#N/A"/>
    <n v="122.09328693309391"/>
    <n v="18.366465710860059"/>
    <n v="14.930672769751579"/>
    <n v="0.2301164183350892"/>
    <s v="nd"/>
    <s v="nd"/>
    <e v="#N/A"/>
    <e v="#N/A"/>
    <n v="1087607"/>
    <n v="626282"/>
    <n v="0.73660906748078336"/>
    <s v="nd"/>
    <s v="nd"/>
    <e v="#N/A"/>
    <e v="#N/A"/>
  </r>
  <r>
    <x v="2"/>
    <s v="CVDL"/>
    <x v="5"/>
    <s v="Feb 08, 2021"/>
    <s v="Feb 07, 2022"/>
    <n v="58966"/>
    <x v="58"/>
    <n v="0.2065395318382714"/>
    <s v="nd"/>
    <s v="nd"/>
    <e v="#N/A"/>
    <e v="#N/A"/>
    <n v="9905"/>
    <x v="58"/>
    <n v="-0.29686945410662313"/>
    <s v="nd"/>
    <s v="nd"/>
    <e v="#N/A"/>
    <e v="#N/A"/>
    <n v="0.1679781569039786"/>
    <n v="0.28824275658863968"/>
    <n v="-12.026459968466108"/>
    <s v="nd"/>
    <s v="nd"/>
    <e v="#N/A"/>
    <e v="#N/A"/>
    <n v="116.93629480060579"/>
    <n v="19.642743275786049"/>
    <n v="36.681105745621217"/>
    <n v="-0.46449969605589414"/>
    <s v="nd"/>
    <s v="nd"/>
    <e v="#N/A"/>
    <e v="#N/A"/>
    <n v="1158254"/>
    <n v="1792679"/>
    <n v="-0.35389771398002656"/>
    <s v="nd"/>
    <s v="nd"/>
    <e v="#N/A"/>
    <e v="#N/A"/>
  </r>
  <r>
    <x v="2"/>
    <s v="CVDL"/>
    <x v="6"/>
    <s v="Feb 15, 2021"/>
    <s v="Feb 14, 2022"/>
    <n v="59481"/>
    <x v="59"/>
    <n v="0.23635418831843691"/>
    <s v="nd"/>
    <s v="nd"/>
    <e v="#N/A"/>
    <e v="#N/A"/>
    <n v="8880"/>
    <x v="59"/>
    <n v="-0.47653855222824804"/>
    <s v="nd"/>
    <s v="nd"/>
    <e v="#N/A"/>
    <e v="#N/A"/>
    <n v="0.1492913703535583"/>
    <n v="0.35260860527956772"/>
    <n v="-20.331723492600943"/>
    <s v="nd"/>
    <s v="nd"/>
    <e v="#N/A"/>
    <e v="#N/A"/>
    <n v="123.7775900900901"/>
    <n v="18.47892604361056"/>
    <n v="47.096362502598211"/>
    <n v="-0.60763581173405667"/>
    <s v="nd"/>
    <s v="nd"/>
    <e v="#N/A"/>
    <e v="#N/A"/>
    <n v="1099145"/>
    <n v="2265806"/>
    <n v="-0.5148988924912371"/>
    <s v="nd"/>
    <s v="nd"/>
    <e v="#N/A"/>
    <e v="#N/A"/>
  </r>
  <r>
    <x v="2"/>
    <s v="CVDL"/>
    <x v="7"/>
    <s v="Feb 22, 2021"/>
    <s v="Feb 21, 2022"/>
    <n v="58796"/>
    <x v="60"/>
    <n v="0.2267056123513457"/>
    <s v="nd"/>
    <s v="nd"/>
    <e v="#N/A"/>
    <e v="#N/A"/>
    <n v="10189"/>
    <x v="60"/>
    <n v="-0.40456989247311825"/>
    <s v="nd"/>
    <s v="nd"/>
    <e v="#N/A"/>
    <e v="#N/A"/>
    <n v="0.17329410163956729"/>
    <n v="0.357020655122053"/>
    <n v="-18.372655348248571"/>
    <s v="nd"/>
    <s v="nd"/>
    <e v="#N/A"/>
    <e v="#N/A"/>
    <n v="122.6443223083718"/>
    <n v="21.253537655622829"/>
    <n v="49.849780930523679"/>
    <n v="-0.57364832384631392"/>
    <s v="nd"/>
    <s v="nd"/>
    <e v="#N/A"/>
    <e v="#N/A"/>
    <n v="1249623"/>
    <n v="2389300"/>
    <n v="-0.47699200602686981"/>
    <s v="nd"/>
    <s v="nd"/>
    <e v="#N/A"/>
    <e v="#N/A"/>
  </r>
  <r>
    <x v="2"/>
    <s v="CVDL"/>
    <x v="8"/>
    <s v="Mar 01, 2021"/>
    <s v="Feb 28, 2022"/>
    <n v="60683"/>
    <x v="61"/>
    <n v="0.36464423855356659"/>
    <s v="nd"/>
    <s v="nd"/>
    <e v="#N/A"/>
    <e v="#N/A"/>
    <n v="10784"/>
    <x v="61"/>
    <n v="0.17575228957697339"/>
    <s v="nd"/>
    <s v="nd"/>
    <e v="#N/A"/>
    <e v="#N/A"/>
    <n v="0.177710396651451"/>
    <n v="0.2062606818386255"/>
    <n v="-2.8550285187174507"/>
    <s v="nd"/>
    <s v="nd"/>
    <e v="#N/A"/>
    <e v="#N/A"/>
    <n v="124.54182121661719"/>
    <n v="22.132376448099141"/>
    <n v="26.499730143024198"/>
    <n v="-0.16480747808953525"/>
    <s v="nd"/>
    <s v="nd"/>
    <e v="#N/A"/>
    <e v="#N/A"/>
    <n v="1343059"/>
    <n v="1178390"/>
    <n v="0.13974066310813907"/>
    <s v="nd"/>
    <s v="nd"/>
    <e v="#N/A"/>
    <e v="#N/A"/>
  </r>
  <r>
    <x v="2"/>
    <s v="CVDL"/>
    <x v="9"/>
    <s v="Mar 08, 2021"/>
    <s v="Mar 07, 2022"/>
    <n v="61313"/>
    <x v="62"/>
    <n v="0.19330102567096788"/>
    <s v="nd"/>
    <s v="nd"/>
    <e v="#N/A"/>
    <e v="#N/A"/>
    <n v="9025"/>
    <x v="62"/>
    <n v="-0.4348778960551033"/>
    <s v="nd"/>
    <s v="nd"/>
    <e v="#N/A"/>
    <e v="#N/A"/>
    <n v="0.1471955376510691"/>
    <n v="0.31081528191354779"/>
    <n v="-16.361974426247869"/>
    <s v="nd"/>
    <s v="nd"/>
    <e v="#N/A"/>
    <e v="#N/A"/>
    <n v="126.7182271468144"/>
    <n v="18.652357575065651"/>
    <n v="41.043615344193377"/>
    <n v="-0.54554789049048813"/>
    <s v="nd"/>
    <s v="nd"/>
    <e v="#N/A"/>
    <e v="#N/A"/>
    <n v="1143632"/>
    <n v="2108862"/>
    <n v="-0.4577018316039646"/>
    <s v="nd"/>
    <s v="nd"/>
    <e v="#N/A"/>
    <e v="#N/A"/>
  </r>
  <r>
    <x v="2"/>
    <s v="CVDL"/>
    <x v="10"/>
    <s v="Mar 15, 2021"/>
    <s v="Mar 14, 2022"/>
    <n v="58583"/>
    <x v="63"/>
    <n v="0.12909318685554591"/>
    <s v="nd"/>
    <s v="nd"/>
    <e v="#N/A"/>
    <e v="#N/A"/>
    <n v="10189"/>
    <x v="40"/>
    <n v="-0.38892887129662951"/>
    <s v="nd"/>
    <s v="nd"/>
    <e v="#N/A"/>
    <e v="#N/A"/>
    <n v="0.17392417595548201"/>
    <n v="0.32136455623012428"/>
    <n v="-14.744038027464226"/>
    <s v="nd"/>
    <s v="nd"/>
    <e v="#N/A"/>
    <e v="#N/A"/>
    <n v="126.18627932083621"/>
    <n v="21.94684464776471"/>
    <n v="43.670636985641323"/>
    <n v="-0.49744619811749674"/>
    <s v="nd"/>
    <s v="nd"/>
    <e v="#N/A"/>
    <e v="#N/A"/>
    <n v="1285712"/>
    <n v="2265851"/>
    <n v="-0.43256992626611368"/>
    <s v="nd"/>
    <s v="nd"/>
    <e v="#N/A"/>
    <e v="#N/A"/>
  </r>
  <r>
    <x v="2"/>
    <s v="CVDL"/>
    <x v="11"/>
    <s v="Mar 22, 2021"/>
    <s v="Mar 21, 2022"/>
    <n v="62872"/>
    <x v="64"/>
    <n v="0.18861896209471596"/>
    <s v="nd"/>
    <s v="nd"/>
    <e v="#N/A"/>
    <e v="#N/A"/>
    <n v="12882"/>
    <x v="63"/>
    <n v="-0.16777569610439952"/>
    <s v="nd"/>
    <s v="nd"/>
    <e v="#N/A"/>
    <e v="#N/A"/>
    <n v="0.20489247995928239"/>
    <n v="0.29263635504300972"/>
    <n v="-8.7743875083727332"/>
    <s v="nd"/>
    <s v="nd"/>
    <e v="#N/A"/>
    <e v="#N/A"/>
    <n v="131.43719919267201"/>
    <n v="26.930493701488739"/>
    <n v="37.958521599395027"/>
    <n v="-0.29052838290946637"/>
    <s v="nd"/>
    <s v="nd"/>
    <e v="#N/A"/>
    <e v="#N/A"/>
    <n v="1693174"/>
    <n v="2007816"/>
    <n v="-0.1567085828581902"/>
    <s v="nd"/>
    <s v="nd"/>
    <e v="#N/A"/>
    <e v="#N/A"/>
  </r>
  <r>
    <x v="2"/>
    <s v="CVDL"/>
    <x v="12"/>
    <s v="Mar 29, 2021"/>
    <s v="Mar 28, 2022"/>
    <n v="63769"/>
    <x v="65"/>
    <n v="0.25677966101694916"/>
    <s v="nd"/>
    <s v="nd"/>
    <e v="#N/A"/>
    <e v="#N/A"/>
    <n v="15418"/>
    <x v="64"/>
    <n v="0.13819577735124761"/>
    <s v="nd"/>
    <s v="nd"/>
    <e v="#N/A"/>
    <e v="#N/A"/>
    <n v="0.24177892079223451"/>
    <n v="0.26696886085928262"/>
    <n v="-2.5189940067048111"/>
    <s v="nd"/>
    <s v="nd"/>
    <e v="#N/A"/>
    <e v="#N/A"/>
    <n v="130.21753794266439"/>
    <n v="31.48385579199925"/>
    <n v="38.442964130863217"/>
    <n v="-0.18102423931657696"/>
    <s v="nd"/>
    <s v="nd"/>
    <e v="#N/A"/>
    <e v="#N/A"/>
    <n v="2007694"/>
    <n v="1950596"/>
    <n v="2.9272078892810197E-2"/>
    <s v="nd"/>
    <s v="nd"/>
    <e v="#N/A"/>
    <e v="#N/A"/>
  </r>
  <r>
    <x v="2"/>
    <s v="CVDL"/>
    <x v="13"/>
    <s v="Apr 05, 2021"/>
    <s v="Apr 04, 2022"/>
    <n v="67151"/>
    <x v="66"/>
    <n v="0.40783680657469917"/>
    <s v="nd"/>
    <s v="nd"/>
    <n v="40840"/>
    <n v="0.64424583741429964"/>
    <n v="14101"/>
    <x v="65"/>
    <n v="0.84809960681520313"/>
    <s v="nd"/>
    <s v="nd"/>
    <n v="12613"/>
    <n v="0.11797351938476175"/>
    <n v="0.20998942681419491"/>
    <n v="0.1599647783974171"/>
    <n v="5.0024648416777815"/>
    <s v="nd"/>
    <s v="nd"/>
    <n v="0.30883937316356508"/>
    <n v="-0.32006911986904607"/>
    <n v="138.02120416991701"/>
    <n v="28.982993551845841"/>
    <n v="23.211497337414571"/>
    <n v="0.2486481647665274"/>
    <s v="nd"/>
    <s v="nd"/>
    <n v="33.93435357492654"/>
    <n v="-0.14590995558964082"/>
    <n v="1946237"/>
    <n v="1107142"/>
    <n v="0.75789284482026698"/>
    <s v="nd"/>
    <s v="nd"/>
    <n v="1385879"/>
    <n v="0.40433400029872746"/>
  </r>
  <r>
    <x v="2"/>
    <s v="CVDL"/>
    <x v="14"/>
    <s v="Apr 12, 2021"/>
    <s v="Apr 11, 2022"/>
    <n v="63859"/>
    <x v="67"/>
    <n v="0.14436499829758256"/>
    <s v="nd"/>
    <s v="nd"/>
    <n v="49355"/>
    <n v="0.29387093506230366"/>
    <n v="28552"/>
    <x v="66"/>
    <n v="0.82756192792677463"/>
    <s v="nd"/>
    <s v="nd"/>
    <n v="19326"/>
    <n v="0.47738797474904282"/>
    <n v="0.4471100393053446"/>
    <n v="0.27996702686235508"/>
    <n v="16.714301244298952"/>
    <s v="nd"/>
    <s v="nd"/>
    <n v="0.39157126937493669"/>
    <n v="0.1418356612809315"/>
    <n v="144.10601709162231"/>
    <n v="64.431246965971908"/>
    <n v="40.17678261025393"/>
    <n v="0.60369354587213131"/>
    <s v="nd"/>
    <s v="nd"/>
    <n v="43.877540269476242"/>
    <n v="0.46843343018464534"/>
    <n v="4114515"/>
    <n v="2241985"/>
    <n v="0.83521076189180565"/>
    <s v="nd"/>
    <s v="nd"/>
    <n v="2165576"/>
    <n v="0.89996333538975315"/>
  </r>
  <r>
    <x v="2"/>
    <s v="CVDL"/>
    <x v="15"/>
    <s v="Apr 19, 2021"/>
    <s v="Apr 18, 2022"/>
    <n v="66015"/>
    <x v="68"/>
    <n v="0.17820810280207031"/>
    <s v="nd"/>
    <s v="nd"/>
    <n v="49298"/>
    <n v="0.33910097772729109"/>
    <n v="29003"/>
    <x v="67"/>
    <n v="0.69806791569086646"/>
    <s v="nd"/>
    <s v="nd"/>
    <n v="27935"/>
    <n v="3.8231609092536312E-2"/>
    <n v="0.4393395440430205"/>
    <n v="0.30483669462787788"/>
    <n v="13.450284941514262"/>
    <s v="nd"/>
    <s v="nd"/>
    <n v="0.56665584810742831"/>
    <n v="-0.22468012019929029"/>
    <n v="132.6855152915216"/>
    <n v="58.293993789290312"/>
    <n v="44.720810280207033"/>
    <n v="0.30350933768949684"/>
    <s v="nd"/>
    <s v="nd"/>
    <n v="70.737676984867534"/>
    <n v="-0.17591308798901073"/>
    <n v="3848278"/>
    <n v="2505707"/>
    <n v="0.53580526374392534"/>
    <s v="nd"/>
    <s v="nd"/>
    <n v="3487226"/>
    <n v="0.10353558960617981"/>
  </r>
  <r>
    <x v="2"/>
    <s v="CVDL"/>
    <x v="16"/>
    <s v="Apr 26, 2021"/>
    <s v="Apr 25, 2022"/>
    <n v="68468"/>
    <x v="69"/>
    <n v="0.20884902628930596"/>
    <s v="nd"/>
    <s v="nd"/>
    <n v="49558"/>
    <n v="0.38157310625933261"/>
    <n v="25430"/>
    <x v="68"/>
    <n v="0.80623623836920233"/>
    <s v="nd"/>
    <s v="nd"/>
    <n v="23137"/>
    <n v="9.910532912650738E-2"/>
    <n v="0.37141438336157029"/>
    <n v="0.24857430392485741"/>
    <n v="12.284007943671288"/>
    <s v="nd"/>
    <s v="nd"/>
    <n v="0.46686710521005692"/>
    <n v="-0.20445373165783376"/>
    <n v="132.4762092017302"/>
    <n v="49.203569550739033"/>
    <n v="36.846836985116262"/>
    <n v="0.33535395644988719"/>
    <s v="nd"/>
    <s v="nd"/>
    <n v="54.823479559304253"/>
    <n v="-0.10250918135332854"/>
    <n v="3368870"/>
    <n v="2086968"/>
    <n v="0.61424133000601833"/>
    <s v="nd"/>
    <s v="nd"/>
    <n v="2716942"/>
    <n v="0.23994917815691319"/>
  </r>
  <r>
    <x v="2"/>
    <s v="CVDL"/>
    <x v="17"/>
    <s v="May 03, 2021"/>
    <s v="May 02, 2022"/>
    <n v="70817"/>
    <x v="70"/>
    <n v="0.31028549225673951"/>
    <s v="nd"/>
    <s v="nd"/>
    <n v="45255"/>
    <n v="0.56484366368357097"/>
    <n v="21631"/>
    <x v="69"/>
    <n v="0.89330415754923409"/>
    <s v="nd"/>
    <s v="nd"/>
    <n v="18922"/>
    <n v="0.1431666842828454"/>
    <n v="0.30544925653444788"/>
    <n v="0.21139008640627599"/>
    <n v="9.4059170128171878"/>
    <s v="nd"/>
    <s v="nd"/>
    <n v="0.4181195448016794"/>
    <n v="-0.26946907808548581"/>
    <n v="139.8205353427951"/>
    <n v="42.708078568705247"/>
    <n v="35.517160989509129"/>
    <n v="0.20246318621356399"/>
    <s v="nd"/>
    <s v="nd"/>
    <n v="49.993525577284281"/>
    <n v="-0.14572781024047932"/>
    <n v="3024458"/>
    <n v="1919596"/>
    <n v="0.57557006786844733"/>
    <s v="nd"/>
    <s v="nd"/>
    <n v="2262457"/>
    <n v="0.3368024232062754"/>
  </r>
  <r>
    <x v="2"/>
    <s v="CVDL"/>
    <x v="18"/>
    <s v="May 10, 2021"/>
    <s v="May 09, 2022"/>
    <n v="70713"/>
    <x v="71"/>
    <n v="0.17346498506471955"/>
    <s v="nd"/>
    <s v="nd"/>
    <n v="51639"/>
    <n v="0.36937198628943246"/>
    <n v="21717"/>
    <x v="70"/>
    <n v="-0.34338150813327689"/>
    <s v="nd"/>
    <s v="nd"/>
    <n v="18679"/>
    <n v="0.16264253975052201"/>
    <n v="0.30711467481226928"/>
    <n v="0.54885496183206106"/>
    <n v="-24.174028701979179"/>
    <s v="nd"/>
    <s v="nd"/>
    <n v="0.3617227289451771"/>
    <n v="-0.15096660995605904"/>
    <n v="132.9393562646774"/>
    <n v="40.827627168978829"/>
    <n v="85.091370726850315"/>
    <n v="-0.52019074531025511"/>
    <s v="nd"/>
    <s v="nd"/>
    <n v="42.501055403861422"/>
    <n v="-3.9373804226295883E-2"/>
    <n v="2887044"/>
    <n v="5127606"/>
    <n v="-0.43696064011158425"/>
    <s v="nd"/>
    <s v="nd"/>
    <n v="2194712"/>
    <n v="0.31545460178829843"/>
  </r>
  <r>
    <x v="2"/>
    <s v="CVDL"/>
    <x v="19"/>
    <s v="May 17, 2021"/>
    <s v="May 16, 2022"/>
    <n v="72158"/>
    <x v="72"/>
    <n v="0.18790333201633083"/>
    <s v="nd"/>
    <s v="nd"/>
    <n v="51608"/>
    <n v="0.39819407843745158"/>
    <n v="20046"/>
    <x v="71"/>
    <n v="-0.33811001783002048"/>
    <s v="nd"/>
    <s v="nd"/>
    <n v="18223"/>
    <n v="0.10003841299456728"/>
    <n v="0.27780703456304218"/>
    <n v="0.49858422231002242"/>
    <n v="-22.077718774698024"/>
    <s v="nd"/>
    <s v="nd"/>
    <n v="0.35310416989614007"/>
    <n v="-0.21324340450367762"/>
    <n v="143.91704080614591"/>
    <n v="39.981166329443717"/>
    <n v="75.244221651521144"/>
    <n v="-0.46864801772276088"/>
    <s v="nd"/>
    <s v="nd"/>
    <n v="40.554739575259653"/>
    <n v="-1.4143186513416617E-2"/>
    <n v="2884961"/>
    <n v="4570635"/>
    <n v="-0.36880520977938513"/>
    <s v="nd"/>
    <s v="nd"/>
    <n v="2092949"/>
    <n v="0.37841915880415633"/>
  </r>
  <r>
    <x v="2"/>
    <s v="CVDL"/>
    <x v="20"/>
    <s v="May 24, 2021"/>
    <s v="May 23, 2022"/>
    <n v="67206"/>
    <x v="73"/>
    <n v="9.9844529907536214E-2"/>
    <s v="nd"/>
    <s v="nd"/>
    <n v="51708"/>
    <n v="0.29972151311209094"/>
    <n v="36281"/>
    <x v="72"/>
    <n v="0.43972222222222224"/>
    <s v="nd"/>
    <s v="nd"/>
    <n v="18200"/>
    <n v="0.9934615384615384"/>
    <n v="0.53984763265184654"/>
    <n v="0.41240487685132149"/>
    <n v="12.744275580052506"/>
    <s v="nd"/>
    <s v="nd"/>
    <n v="0.35197648332946552"/>
    <n v="0.53376051588800411"/>
    <n v="145.80425015848519"/>
    <n v="78.712079278635841"/>
    <n v="62.1426560837902"/>
    <n v="0.26663525891948064"/>
    <s v="nd"/>
    <s v="nd"/>
    <n v="40.629902529589231"/>
    <n v="0.93729431719194478"/>
    <n v="5289924"/>
    <n v="3797227"/>
    <n v="0.39310186091060662"/>
    <s v="nd"/>
    <s v="nd"/>
    <n v="2100891"/>
    <n v="1.5179431012841693"/>
  </r>
  <r>
    <x v="2"/>
    <s v="CVDL"/>
    <x v="21"/>
    <s v="May 31, 2021"/>
    <s v="May 30, 2022"/>
    <n v="74384"/>
    <x v="74"/>
    <n v="0.32137210665624499"/>
    <s v="nd"/>
    <s v="nd"/>
    <n v="50772"/>
    <n v="0.46505948160403365"/>
    <n v="30085"/>
    <x v="73"/>
    <n v="0.94536049143226641"/>
    <s v="nd"/>
    <s v="nd"/>
    <n v="27545"/>
    <n v="9.2212742784534507E-2"/>
    <n v="0.40445525919552588"/>
    <n v="0.27472332261560051"/>
    <n v="12.973193657992537"/>
    <s v="nd"/>
    <s v="nd"/>
    <n v="0.54252343811549675"/>
    <n v="-0.25449256054183189"/>
    <n v="150.37902609273701"/>
    <n v="60.821587975908798"/>
    <n v="47.006554989075021"/>
    <n v="0.29389588303258096"/>
    <s v="nd"/>
    <s v="nd"/>
    <n v="73.544749074292923"/>
    <n v="-0.17299890554431741"/>
    <n v="4524153"/>
    <n v="2646140"/>
    <n v="0.709717928756604"/>
    <s v="nd"/>
    <s v="nd"/>
    <n v="3734014"/>
    <n v="0.21160579472921093"/>
  </r>
  <r>
    <x v="2"/>
    <s v="CVDL"/>
    <x v="22"/>
    <s v="Jun 07, 2021"/>
    <s v="Jun 06, 2022"/>
    <n v="76257"/>
    <x v="75"/>
    <n v="0.25056577782150941"/>
    <s v="nd"/>
    <s v="nd"/>
    <n v="55767"/>
    <n v="0.36742159341546077"/>
    <n v="24717"/>
    <x v="74"/>
    <n v="-7.7723880597014919E-2"/>
    <s v="nd"/>
    <s v="nd"/>
    <n v="26266"/>
    <n v="-5.897357800959413E-2"/>
    <n v="0.32412762107085252"/>
    <n v="0.43950277149135752"/>
    <n v="-11.537515042050501"/>
    <s v="nd"/>
    <s v="nd"/>
    <n v="0.47099539153979952"/>
    <n v="-0.31182421974193886"/>
    <n v="150.6234575393454"/>
    <n v="48.821222969694588"/>
    <n v="67.37782478926826"/>
    <n v="-0.27541111452635247"/>
    <s v="nd"/>
    <s v="nd"/>
    <n v="60.184535657288357"/>
    <n v="-0.18880784845297161"/>
    <n v="3722960"/>
    <n v="4108565"/>
    <n v="-9.3853936836827453E-2"/>
    <s v="nd"/>
    <s v="nd"/>
    <n v="3356311"/>
    <n v="0.1092416644345533"/>
  </r>
  <r>
    <x v="2"/>
    <s v="CVDL"/>
    <x v="23"/>
    <s v="Jun 14, 2021"/>
    <s v="Jun 13, 2022"/>
    <n v="76526"/>
    <x v="76"/>
    <n v="0.25042483660130721"/>
    <s v="nd"/>
    <s v="nd"/>
    <n v="55267"/>
    <n v="0.38465992364340384"/>
    <n v="24002"/>
    <x v="75"/>
    <n v="-0.11415390293412069"/>
    <s v="nd"/>
    <s v="nd"/>
    <n v="23633"/>
    <n v="1.5613760419751932E-2"/>
    <n v="0.31364503567414997"/>
    <n v="0.44272875816993462"/>
    <n v="-12.908372249578465"/>
    <s v="nd"/>
    <s v="nd"/>
    <n v="0.42761503247869431"/>
    <n v="-0.26652476678359716"/>
    <n v="151.78293475543711"/>
    <n v="47.605963986096228"/>
    <n v="66.037598039215681"/>
    <n v="-0.27910818382846142"/>
    <s v="nd"/>
    <s v="nd"/>
    <n v="52.011887744947259"/>
    <n v="-8.4709937475381247E-2"/>
    <n v="3643094"/>
    <n v="4041501"/>
    <n v="-9.8578968556484334E-2"/>
    <s v="nd"/>
    <s v="nd"/>
    <n v="2874541"/>
    <n v="0.26736546808690509"/>
  </r>
  <r>
    <x v="2"/>
    <s v="CVDL"/>
    <x v="24"/>
    <s v="Jun 21, 2021"/>
    <s v="Jun 20, 2022"/>
    <n v="74739"/>
    <x v="77"/>
    <n v="0.2099367016884946"/>
    <s v="nd"/>
    <s v="nd"/>
    <n v="55125"/>
    <n v="0.3558095238095238"/>
    <n v="23034"/>
    <x v="76"/>
    <n v="-0.21522264999488944"/>
    <s v="nd"/>
    <s v="nd"/>
    <n v="23924"/>
    <n v="-3.7201136933623147E-2"/>
    <n v="0.30819250993457231"/>
    <n v="0.47515824577876348"/>
    <n v="-16.696573584419117"/>
    <s v="nd"/>
    <s v="nd"/>
    <n v="0.4339954648526077"/>
    <n v="-0.28987158877515051"/>
    <n v="151.4721281583746"/>
    <n v="46.682575362260657"/>
    <n v="70.626491395638723"/>
    <n v="-0.33902174042949318"/>
    <s v="nd"/>
    <s v="nd"/>
    <n v="51.928671201814062"/>
    <n v="-0.10102503526741768"/>
    <n v="3489009"/>
    <n v="4362669"/>
    <n v="-0.20025814472745926"/>
    <s v="nd"/>
    <s v="nd"/>
    <n v="2862568"/>
    <n v="0.21883881885076617"/>
  </r>
  <r>
    <x v="2"/>
    <s v="CVDL"/>
    <x v="25"/>
    <s v="Jun 28, 2021"/>
    <s v="Jun 27, 2022"/>
    <n v="78455"/>
    <x v="78"/>
    <n v="0.32099139600276139"/>
    <s v="nd"/>
    <s v="nd"/>
    <n v="55550"/>
    <n v="0.41233123312331244"/>
    <n v="25510"/>
    <x v="77"/>
    <n v="7.7416902479199218E-2"/>
    <s v="nd"/>
    <s v="nd"/>
    <n v="24064"/>
    <n v="6.0089760638297962E-2"/>
    <n v="0.32515454719265818"/>
    <n v="0.39866309710225462"/>
    <n v="-7.3508549909596432"/>
    <s v="nd"/>
    <s v="nd"/>
    <n v="0.43319531953195323"/>
    <n v="-0.24940429286269283"/>
    <n v="143.35096040768329"/>
    <n v="46.611216620992927"/>
    <n v="61.888114360761733"/>
    <n v="-0.24684703836209715"/>
    <s v="nd"/>
    <s v="nd"/>
    <n v="53.154329432943292"/>
    <n v="-0.12309651691128587"/>
    <n v="3656883"/>
    <n v="3675597"/>
    <n v="-5.091417802332519E-3"/>
    <s v="nd"/>
    <s v="nd"/>
    <n v="2952723"/>
    <n v="0.23847817760081114"/>
  </r>
  <r>
    <x v="2"/>
    <s v="CVDL"/>
    <x v="26"/>
    <s v="Jul 05, 2021"/>
    <s v="Jul 04, 2022"/>
    <n v="79444"/>
    <x v="79"/>
    <n v="0.40653659572961298"/>
    <s v="nd"/>
    <s v="nd"/>
    <n v="50899"/>
    <n v="0.5608165189885852"/>
    <n v="28406"/>
    <x v="78"/>
    <n v="0.10852682926829268"/>
    <s v="nd"/>
    <s v="nd"/>
    <n v="23513"/>
    <n v="0.20809764810955644"/>
    <n v="0.35756004229394289"/>
    <n v="0.45368435961899373"/>
    <n v="-9.6124317325050832"/>
    <s v="nd"/>
    <s v="nd"/>
    <n v="0.46195406589520421"/>
    <n v="-0.22598355834136863"/>
    <n v="150.32940223896361"/>
    <n v="53.751787422586979"/>
    <n v="71.98962501327857"/>
    <n v="-0.25333980538622891"/>
    <s v="nd"/>
    <s v="nd"/>
    <n v="58.449065796970473"/>
    <n v="-8.0365328518680279E-2"/>
    <n v="4270257"/>
    <n v="4066118"/>
    <n v="5.020488829886393E-2"/>
    <s v="nd"/>
    <s v="nd"/>
    <n v="2974999"/>
    <n v="0.43538098668268455"/>
  </r>
  <r>
    <x v="2"/>
    <s v="CVDL"/>
    <x v="27"/>
    <s v="Jul 12, 2021"/>
    <s v="Jul 11, 2022"/>
    <n v="75376"/>
    <x v="80"/>
    <n v="0.22910347976388482"/>
    <s v="nd"/>
    <s v="nd"/>
    <n v="58536"/>
    <n v="0.28768621019543539"/>
    <n v="39660"/>
    <x v="79"/>
    <n v="-1.2671463068535439E-2"/>
    <s v="nd"/>
    <s v="nd"/>
    <n v="30057"/>
    <n v="0.31949296336959776"/>
    <n v="0.52616217363617068"/>
    <n v="0.65500766395982124"/>
    <n v="-12.884549032365056"/>
    <s v="nd"/>
    <s v="nd"/>
    <n v="0.51347888478884784"/>
    <n v="2.4700701865352226E-2"/>
    <n v="148.1554715078164"/>
    <n v="77.953804924644444"/>
    <n v="100.81627694615661"/>
    <n v="-0.22677361943967067"/>
    <s v="nd"/>
    <s v="nd"/>
    <n v="62.958470001366678"/>
    <n v="0.23817819783346472"/>
    <n v="5875846"/>
    <n v="6182659"/>
    <n v="-4.96247650080653E-2"/>
    <s v="nd"/>
    <s v="nd"/>
    <n v="3685337"/>
    <n v="0.59438499111478804"/>
  </r>
  <r>
    <x v="2"/>
    <s v="CVDL"/>
    <x v="28"/>
    <s v="Jul 19, 2021"/>
    <s v="Jul 18, 2022"/>
    <n v="75297"/>
    <x v="81"/>
    <n v="0.25417659110215368"/>
    <s v="nd"/>
    <s v="nd"/>
    <n v="57963"/>
    <n v="0.29905284405569077"/>
    <n v="36119"/>
    <x v="80"/>
    <n v="-0.10532312798791212"/>
    <s v="nd"/>
    <s v="nd"/>
    <n v="31484"/>
    <n v="0.14721763435395752"/>
    <n v="0.47968710572798379"/>
    <n v="0.67243533154554691"/>
    <n v="-19.274822581756311"/>
    <s v="nd"/>
    <s v="nd"/>
    <n v="0.54317409381847037"/>
    <n v="-0.11688147283346695"/>
    <n v="143.0692433345331"/>
    <n v="68.628471253834817"/>
    <n v="101.7210386928061"/>
    <n v="-0.32532667641066521"/>
    <s v="nd"/>
    <s v="nd"/>
    <n v="66.2342873902317"/>
    <n v="3.6147197440161705E-2"/>
    <n v="5167518"/>
    <n v="6107026"/>
    <n v="-0.15384051091316789"/>
    <s v="nd"/>
    <s v="nd"/>
    <n v="3839138"/>
    <n v="0.34600996369497539"/>
  </r>
  <r>
    <x v="2"/>
    <s v="CVDL"/>
    <x v="29"/>
    <s v="Jul 26, 2021"/>
    <s v="Jul 25, 2022"/>
    <n v="76172"/>
    <x v="82"/>
    <n v="0.26718903362113422"/>
    <s v="nd"/>
    <s v="nd"/>
    <n v="57295"/>
    <n v="0.32947028536521517"/>
    <n v="40857"/>
    <x v="81"/>
    <n v="-1.067848321952637E-2"/>
    <s v="nd"/>
    <s v="nd"/>
    <n v="33519"/>
    <n v="0.21892061219010106"/>
    <n v="0.53637819671270281"/>
    <n v="0.68702899635674008"/>
    <n v="-15.065079964403727"/>
    <s v="nd"/>
    <s v="nd"/>
    <n v="0.58502487128021641"/>
    <n v="-8.3153173404507674E-2"/>
    <n v="144.0918814401449"/>
    <n v="77.287743527805489"/>
    <n v="104.1052386418459"/>
    <n v="-0.25759986206170526"/>
    <s v="nd"/>
    <s v="nd"/>
    <n v="73.461331704337198"/>
    <n v="5.2087427966438282E-2"/>
    <n v="5887162"/>
    <n v="6257870"/>
    <n v="-5.923868664577564E-2"/>
    <s v="nd"/>
    <s v="nd"/>
    <n v="4208967"/>
    <n v="0.39871897308769588"/>
  </r>
  <r>
    <x v="2"/>
    <s v="CVDL"/>
    <x v="30"/>
    <s v="Aug 02, 2021"/>
    <s v="Aug 01, 2022"/>
    <n v="75952"/>
    <x v="83"/>
    <n v="0.33673595100230558"/>
    <s v="nd"/>
    <s v="nd"/>
    <n v="55496"/>
    <n v="0.36860314256883386"/>
    <n v="44077"/>
    <x v="82"/>
    <n v="0.1157039437047537"/>
    <s v="nd"/>
    <s v="nd"/>
    <n v="35863"/>
    <n v="0.22903828458299635"/>
    <n v="0.58032704866231299"/>
    <n v="0.6952955877435365"/>
    <n v="-11.49685390812235"/>
    <s v="nd"/>
    <s v="nd"/>
    <n v="0.64622675508144733"/>
    <n v="-0.10197613438463815"/>
    <n v="142.44980375252399"/>
    <n v="82.667474194227935"/>
    <n v="110.72598954575049"/>
    <n v="-0.25340496361000375"/>
    <s v="nd"/>
    <s v="nd"/>
    <n v="83.829303012829754"/>
    <n v="-1.3859459363797955E-2"/>
    <n v="6278760"/>
    <n v="6291340"/>
    <n v="-1.9995740176178682E-3"/>
    <s v="nd"/>
    <s v="nd"/>
    <n v="4652191"/>
    <n v="0.34963504292923475"/>
  </r>
  <r>
    <x v="2"/>
    <s v="CVDL"/>
    <x v="31"/>
    <s v="Aug 09, 2021"/>
    <s v="Aug 08, 2022"/>
    <n v="73335"/>
    <x v="84"/>
    <n v="0.2421029454108162"/>
    <s v="nd"/>
    <s v="nd"/>
    <n v="56394"/>
    <n v="0.30040429832960958"/>
    <n v="49717"/>
    <x v="83"/>
    <n v="6.3033205755949451E-2"/>
    <s v="nd"/>
    <s v="nd"/>
    <n v="39867"/>
    <n v="0.2470715127799934"/>
    <n v="0.67794368309811137"/>
    <n v="0.79214444199793366"/>
    <n v="-11.420075889982229"/>
    <s v="nd"/>
    <s v="nd"/>
    <n v="0.7069369081817215"/>
    <n v="-4.1012464829686457E-2"/>
    <n v="146.03175976024301"/>
    <n v="99.001309061157698"/>
    <n v="120.7763926762758"/>
    <n v="-0.18029254834165453"/>
    <s v="nd"/>
    <s v="nd"/>
    <n v="91.891992055892473"/>
    <n v="7.7366012491502545E-2"/>
    <n v="7260261"/>
    <n v="7130759"/>
    <n v="1.8161040080025143E-2"/>
    <s v="nd"/>
    <s v="nd"/>
    <n v="5182157"/>
    <n v="0.40101139351818182"/>
  </r>
  <r>
    <x v="2"/>
    <s v="CVDL"/>
    <x v="32"/>
    <s v="Aug 16, 2021"/>
    <s v="Aug 15, 2022"/>
    <n v="73383"/>
    <x v="85"/>
    <n v="0.22775639953153756"/>
    <s v="nd"/>
    <s v="nd"/>
    <n v="56690"/>
    <n v="0.29446110425119065"/>
    <n v="48008"/>
    <x v="84"/>
    <n v="6.8435225780606679E-2"/>
    <s v="nd"/>
    <s v="nd"/>
    <n v="41174"/>
    <n v="0.16597853014037978"/>
    <n v="0.654211465870842"/>
    <n v="0.75176509954826831"/>
    <n v="-9.7553633677426319"/>
    <s v="nd"/>
    <s v="nd"/>
    <n v="0.72630093490915504"/>
    <n v="-9.9255646762082095E-2"/>
    <n v="143.3532536243959"/>
    <n v="93.783342190970657"/>
    <n v="113.716881378618"/>
    <n v="-0.17529094137992612"/>
    <s v="nd"/>
    <s v="nd"/>
    <n v="94.894073028752871"/>
    <n v="-1.1704954823107516E-2"/>
    <n v="6882103"/>
    <n v="6796858"/>
    <n v="1.2541824472425347E-2"/>
    <s v="nd"/>
    <s v="nd"/>
    <n v="5379545"/>
    <n v="0.27930949550566075"/>
  </r>
  <r>
    <x v="2"/>
    <s v="CVDL"/>
    <x v="33"/>
    <s v="Aug 23, 2021"/>
    <s v="Aug 22, 2022"/>
    <n v="76305"/>
    <x v="86"/>
    <n v="0.23498850872365909"/>
    <s v="nd"/>
    <s v="nd"/>
    <n v="57638"/>
    <n v="0.32386619938235195"/>
    <n v="38684"/>
    <x v="85"/>
    <n v="1.4050540002097095E-2"/>
    <s v="nd"/>
    <s v="nd"/>
    <n v="36122"/>
    <n v="7.0926305298709913E-2"/>
    <n v="0.50696546753161653"/>
    <n v="0.61742142232868291"/>
    <n v="-11.045595479706638"/>
    <s v="nd"/>
    <s v="nd"/>
    <n v="0.6267046046011312"/>
    <n v="-0.19106152434562551"/>
    <n v="144.25793609761141"/>
    <n v="73.133792018871631"/>
    <n v="91.82879616741657"/>
    <n v="-0.20358542122736059"/>
    <s v="nd"/>
    <s v="nd"/>
    <n v="80.59672438321941"/>
    <n v="-9.2595976095296462E-2"/>
    <n v="5580474"/>
    <n v="5673734"/>
    <n v="-1.6437147035796885E-2"/>
    <s v="nd"/>
    <s v="nd"/>
    <n v="4645434"/>
    <n v="0.20128151643097292"/>
  </r>
  <r>
    <x v="2"/>
    <s v="CVDL"/>
    <x v="34"/>
    <s v="Aug 30, 2021"/>
    <s v="Aug 29, 2022"/>
    <n v="79226"/>
    <x v="87"/>
    <n v="0.31338483472033418"/>
    <s v="nd"/>
    <s v="nd"/>
    <n v="55428"/>
    <n v="0.4293497871112073"/>
    <n v="23347"/>
    <x v="86"/>
    <n v="9.0471742176553016E-2"/>
    <s v="nd"/>
    <s v="nd"/>
    <n v="26446"/>
    <n v="-0.11718218256068968"/>
    <n v="0.29468861232423699"/>
    <n v="0.35492855011438612"/>
    <n v="-6.0239937790149138"/>
    <s v="nd"/>
    <s v="nd"/>
    <n v="0.47712347549974737"/>
    <n v="-0.38236404734523899"/>
    <n v="137.10545252066649"/>
    <n v="40.403415545401757"/>
    <n v="55.002751898146613"/>
    <n v="-0.26542919852046165"/>
    <s v="nd"/>
    <s v="nd"/>
    <n v="61.684834379735882"/>
    <n v="-0.34500244749502473"/>
    <n v="3201001"/>
    <n v="3317876"/>
    <n v="-3.5225849308412972E-2"/>
    <s v="nd"/>
    <s v="nd"/>
    <n v="3419067"/>
    <n v="-6.3779387768651552E-2"/>
  </r>
  <r>
    <x v="2"/>
    <s v="CVDL"/>
    <x v="35"/>
    <s v="Sep 06, 2021"/>
    <s v="Sep 05, 2022"/>
    <n v="74402"/>
    <x v="88"/>
    <n v="0.26797096015542454"/>
    <s v="nd"/>
    <s v="nd"/>
    <n v="40915"/>
    <n v="0.81845289013809119"/>
    <n v="24279"/>
    <x v="87"/>
    <n v="0.16535470864932322"/>
    <s v="nd"/>
    <s v="nd"/>
    <n v="20505"/>
    <n v="0.18405267008046811"/>
    <n v="0.32632187306792831"/>
    <n v="0.3550564095572446"/>
    <n v="-2.8734536489316289"/>
    <s v="nd"/>
    <s v="nd"/>
    <n v="0.50116094341928386"/>
    <n v="-0.3488681084333437"/>
    <n v="132.79447258948059"/>
    <n v="43.333741028466967"/>
    <n v="54.100753263574077"/>
    <n v="-0.19901778784208751"/>
    <s v="nd"/>
    <s v="nd"/>
    <n v="60.430306733471831"/>
    <n v="-0.28291376676953428"/>
    <n v="3224117"/>
    <n v="3174524"/>
    <n v="1.5622184617284355E-2"/>
    <s v="nd"/>
    <s v="nd"/>
    <n v="2472506"/>
    <n v="0.30398753329617811"/>
  </r>
  <r>
    <x v="2"/>
    <s v="CVDL"/>
    <x v="36"/>
    <s v="Sep 13, 2021"/>
    <s v="Sep 12, 2022"/>
    <n v="74367"/>
    <x v="89"/>
    <n v="0.181197287123366"/>
    <s v="nd"/>
    <s v="nd"/>
    <n v="54349"/>
    <n v="0.36832324421792495"/>
    <n v="24968"/>
    <x v="88"/>
    <n v="-0.17733113673805601"/>
    <s v="nd"/>
    <s v="nd"/>
    <n v="27106"/>
    <n v="-7.8875525713864136E-2"/>
    <n v="0.33574031492463052"/>
    <n v="0.48205975317269972"/>
    <n v="-14.631943824806919"/>
    <s v="nd"/>
    <s v="nd"/>
    <n v="0.49873962722405202"/>
    <n v="-0.32682246086332389"/>
    <n v="131.8103572572893"/>
    <n v="44.254050855890377"/>
    <n v="72.804730062421569"/>
    <n v="-0.39215417984590167"/>
    <s v="nd"/>
    <s v="nd"/>
    <n v="61.728753058933933"/>
    <n v="-0.28308853390185984"/>
    <n v="3291041"/>
    <n v="4583713"/>
    <n v="-0.2820141662447016"/>
    <s v="nd"/>
    <s v="nd"/>
    <n v="3354896"/>
    <n v="-1.9033376891563814E-2"/>
  </r>
  <r>
    <x v="2"/>
    <s v="CVDL"/>
    <x v="37"/>
    <s v="Sep 20, 2021"/>
    <s v="Sep 19, 2022"/>
    <n v="77893"/>
    <x v="90"/>
    <n v="0.24395930817509623"/>
    <s v="nd"/>
    <s v="nd"/>
    <n v="53767"/>
    <n v="0.44871389514014171"/>
    <n v="21833"/>
    <x v="89"/>
    <n v="-0.2386050566695728"/>
    <s v="nd"/>
    <s v="nd"/>
    <n v="26096"/>
    <n v="-0.16335836909871249"/>
    <n v="0.28029476332918241"/>
    <n v="0.45794273120718021"/>
    <n v="-17.764796787799781"/>
    <s v="nd"/>
    <s v="nd"/>
    <n v="0.48535346960031239"/>
    <n v="-0.42249354154199292"/>
    <n v="134.36472312554389"/>
    <n v="37.661728268265442"/>
    <n v="67.579107909992487"/>
    <n v="-0.44270160656120994"/>
    <s v="nd"/>
    <s v="nd"/>
    <n v="61.155374114233638"/>
    <n v="-0.38416322663783942"/>
    <n v="2933585"/>
    <n v="4231601"/>
    <n v="-0.30674347605079022"/>
    <s v="nd"/>
    <s v="nd"/>
    <n v="3288141"/>
    <n v="-0.10782870929196775"/>
  </r>
  <r>
    <x v="2"/>
    <s v="CVDL"/>
    <x v="38"/>
    <s v="Sep 27, 2021"/>
    <s v="Sep 26, 2022"/>
    <n v="73136"/>
    <x v="91"/>
    <n v="0.21925846892504669"/>
    <s v="nd"/>
    <s v="nd"/>
    <n v="54612"/>
    <n v="0.33919285138797339"/>
    <n v="16051"/>
    <x v="90"/>
    <n v="-0.20657439446366782"/>
    <s v="nd"/>
    <s v="nd"/>
    <n v="22012"/>
    <n v="-0.27080683263674354"/>
    <n v="0.21946784073506889"/>
    <n v="0.33725660176046951"/>
    <n v="-11.778876102540062"/>
    <s v="nd"/>
    <s v="nd"/>
    <n v="0.40306159818354942"/>
    <n v="-0.45549801389135103"/>
    <n v="140.50408074263291"/>
    <n v="30.836127215051409"/>
    <n v="49.072702720725523"/>
    <n v="-0.37162362157754192"/>
    <s v="nd"/>
    <s v="nd"/>
    <n v="46.340694352889471"/>
    <n v="-0.3345777907376416"/>
    <n v="2255231"/>
    <n v="2943577"/>
    <n v="-0.23384677893596803"/>
    <s v="nd"/>
    <s v="nd"/>
    <n v="2530758"/>
    <n v="-0.10887133420105755"/>
  </r>
  <r>
    <x v="2"/>
    <s v="CVDL"/>
    <x v="39"/>
    <s v="Oct 04, 2021"/>
    <s v="Oct 03, 2022"/>
    <n v="76466"/>
    <x v="92"/>
    <n v="0.35204045547775659"/>
    <s v="nd"/>
    <s v="nd"/>
    <n v="52883"/>
    <n v="0.44594671255412899"/>
    <n v="17078"/>
    <x v="91"/>
    <n v="9.4954157850868762E-2"/>
    <s v="nd"/>
    <s v="nd"/>
    <n v="16602"/>
    <n v="2.8671244428382092E-2"/>
    <n v="0.2233410927732587"/>
    <n v="0.27577975811584982"/>
    <n v="-5.2438665342591122"/>
    <s v="nd"/>
    <s v="nd"/>
    <n v="0.31393831666130889"/>
    <n v="-0.28858288103070462"/>
    <n v="131.13297810048019"/>
    <n v="29.287382627573042"/>
    <n v="40.874054034938823"/>
    <n v="-0.28347252752226593"/>
    <s v="nd"/>
    <s v="nd"/>
    <n v="38.334455306998471"/>
    <n v="-0.23600368407409622"/>
    <n v="2239489"/>
    <n v="2311673"/>
    <n v="-3.1225869748878841E-2"/>
    <s v="nd"/>
    <s v="nd"/>
    <n v="2027241"/>
    <n v="0.10469796141652621"/>
  </r>
  <r>
    <x v="2"/>
    <s v="CVDL"/>
    <x v="40"/>
    <s v="Oct 11, 2021"/>
    <s v="Oct 10, 2022"/>
    <n v="75171"/>
    <x v="93"/>
    <n v="0.23188738303207093"/>
    <s v="nd"/>
    <s v="nd"/>
    <n v="53122"/>
    <n v="0.4150634388765484"/>
    <n v="15078"/>
    <x v="92"/>
    <n v="-0.40879861982434129"/>
    <s v="nd"/>
    <s v="nd"/>
    <n v="16886"/>
    <n v="-0.10707094634608549"/>
    <n v="0.20058267150895959"/>
    <n v="0.41795447468904151"/>
    <n v="-21.737180318008193"/>
    <s v="nd"/>
    <s v="nd"/>
    <n v="0.31787206806972629"/>
    <n v="-0.3689830228651575"/>
    <n v="136.24306937259581"/>
    <n v="27.32799882933578"/>
    <n v="62.333688402353289"/>
    <n v="-0.56158540381986977"/>
    <s v="nd"/>
    <s v="nd"/>
    <n v="35.830955159820789"/>
    <n v="-0.2373075541123123"/>
    <n v="2054273"/>
    <n v="3803664"/>
    <n v="-0.45992259042859729"/>
    <s v="nd"/>
    <s v="nd"/>
    <n v="1903412"/>
    <n v="7.9258195282997157E-2"/>
  </r>
  <r>
    <x v="2"/>
    <s v="CVDL"/>
    <x v="41"/>
    <s v="Oct 18, 2021"/>
    <s v="Oct 17, 2022"/>
    <n v="75672"/>
    <x v="94"/>
    <n v="0.24704602758688882"/>
    <s v="nd"/>
    <s v="nd"/>
    <n v="52555"/>
    <n v="0.43986300066596895"/>
    <n v="17232"/>
    <x v="93"/>
    <n v="-0.33446624439981459"/>
    <s v="nd"/>
    <s v="nd"/>
    <n v="16097"/>
    <n v="7.0510032925389821E-2"/>
    <n v="0.2277196320964161"/>
    <n v="0.42669039732370923"/>
    <n v="-19.897076522729311"/>
    <s v="nd"/>
    <s v="nd"/>
    <n v="0.30628864998572919"/>
    <n v="-0.25651952135011802"/>
    <n v="132.03661792014859"/>
    <n v="30.067330056031292"/>
    <n v="62.711441802211567"/>
    <n v="-0.52054474922037353"/>
    <s v="nd"/>
    <s v="nd"/>
    <n v="34.552944534297403"/>
    <n v="-0.12981858821941128"/>
    <n v="2275255"/>
    <n v="3805393"/>
    <n v="-0.40209723410959131"/>
    <s v="nd"/>
    <s v="nd"/>
    <n v="1815930"/>
    <n v="0.25294201869014765"/>
  </r>
  <r>
    <x v="2"/>
    <s v="CVDL"/>
    <x v="42"/>
    <s v="Oct 25, 2021"/>
    <s v="Oct 24, 2022"/>
    <n v="74381"/>
    <x v="95"/>
    <n v="0.25562983220230256"/>
    <s v="nd"/>
    <s v="nd"/>
    <n v="53985"/>
    <n v="0.37780865055107893"/>
    <n v="29026"/>
    <x v="94"/>
    <n v="-0.20509379706969738"/>
    <s v="nd"/>
    <s v="nd"/>
    <n v="22377"/>
    <n v="0.29713545157974708"/>
    <n v="0.39023406515104658"/>
    <n v="0.61641176271987574"/>
    <n v="-22.617769756882915"/>
    <s v="nd"/>
    <s v="nd"/>
    <n v="0.41450402889691579"/>
    <n v="-5.855181627656747E-2"/>
    <n v="126.5661131399435"/>
    <n v="49.390408840967453"/>
    <n v="90.623096660927104"/>
    <n v="-0.45499093872541946"/>
    <s v="nd"/>
    <s v="nd"/>
    <n v="46.730239881448547"/>
    <n v="5.6926071132259892E-2"/>
    <n v="3673708"/>
    <n v="5368331"/>
    <n v="-0.31567036384306407"/>
    <s v="nd"/>
    <s v="nd"/>
    <n v="2522732"/>
    <n v="0.45624188379899255"/>
  </r>
  <r>
    <x v="2"/>
    <s v="CVDL"/>
    <x v="43"/>
    <s v="Nov 01, 2021"/>
    <s v="Oct 31, 2022"/>
    <n v="73666"/>
    <x v="96"/>
    <n v="0.34830514678966251"/>
    <s v="nd"/>
    <s v="nd"/>
    <n v="46531"/>
    <n v="0.58315961402076044"/>
    <n v="22602"/>
    <x v="95"/>
    <n v="0.10804980880478478"/>
    <s v="nd"/>
    <s v="nd"/>
    <n v="20383"/>
    <n v="0.10886523082961297"/>
    <n v="0.30681725626476258"/>
    <n v="0.37334358298557729"/>
    <n v="-6.652632672081471"/>
    <s v="nd"/>
    <s v="nd"/>
    <n v="0.43805205132062502"/>
    <n v="-0.29958721722731363"/>
    <n v="128.7828510751261"/>
    <n v="39.512801020823723"/>
    <n v="55.657862947507141"/>
    <n v="-0.29007692842807109"/>
    <s v="nd"/>
    <s v="nd"/>
    <n v="54.381122262577627"/>
    <n v="-0.27340960655358781"/>
    <n v="2910750"/>
    <n v="3040923"/>
    <n v="-4.2807068774842374E-2"/>
    <s v="nd"/>
    <s v="nd"/>
    <n v="2530408"/>
    <n v="0.15030856683981408"/>
  </r>
  <r>
    <x v="2"/>
    <s v="CVDL"/>
    <x v="44"/>
    <s v="Nov 08, 2021"/>
    <s v="Nov 07, 2022"/>
    <n v="73717"/>
    <x v="97"/>
    <n v="0.37278161604499155"/>
    <s v="nd"/>
    <s v="nd"/>
    <n v="37769"/>
    <n v="0.95178585612539379"/>
    <n v="16628"/>
    <x v="96"/>
    <n v="0.22165895231797811"/>
    <s v="nd"/>
    <s v="nd"/>
    <n v="7112"/>
    <n v="1.3380202474690663"/>
    <n v="0.22556533771043311"/>
    <n v="0.25346840723290942"/>
    <n v="-2.7903069522476316"/>
    <s v="nd"/>
    <s v="nd"/>
    <n v="0.18830257618681989"/>
    <n v="0.19788768841188809"/>
    <n v="154.81585277844599"/>
    <n v="34.921090114898867"/>
    <n v="40.422205255218913"/>
    <n v="-0.13609141573516195"/>
    <s v="nd"/>
    <s v="nd"/>
    <n v="26.74990071222431"/>
    <n v="0.30546615819551226"/>
    <n v="2574278"/>
    <n v="2170632"/>
    <n v="0.18595782242222542"/>
    <s v="nd"/>
    <s v="nd"/>
    <n v="1010317"/>
    <n v="1.5479903832163568"/>
  </r>
  <r>
    <x v="2"/>
    <s v="CVDL"/>
    <x v="45"/>
    <s v="Nov 15, 2021"/>
    <s v="Nov 14, 2022"/>
    <n v="72733"/>
    <x v="98"/>
    <n v="0.40587609935246932"/>
    <s v="nd"/>
    <s v="nd"/>
    <n v="36919"/>
    <n v="0.97006961185297547"/>
    <n v="8898"/>
    <x v="97"/>
    <n v="0.11252813203300825"/>
    <s v="nd"/>
    <s v="nd"/>
    <n v="4301"/>
    <n v="1.0688212043710763"/>
    <n v="0.12233786589306089"/>
    <n v="0.15459553493766309"/>
    <n v="-3.2257669044602197"/>
    <s v="nd"/>
    <s v="nd"/>
    <n v="0.11649828001841871"/>
    <n v="5.0125940689587312E-2"/>
    <n v="143.62407282535401"/>
    <n v="17.57066256032337"/>
    <n v="25.325195708901131"/>
    <n v="-0.30619835035873971"/>
    <s v="nd"/>
    <s v="nd"/>
    <n v="14.82873317262114"/>
    <n v="0.18490651600399421"/>
    <n v="1277967"/>
    <n v="1310199"/>
    <n v="-2.4600843078036238E-2"/>
    <s v="nd"/>
    <s v="nd"/>
    <n v="547462"/>
    <n v="1.3343483200660504"/>
  </r>
  <r>
    <x v="2"/>
    <s v="CVDL"/>
    <x v="46"/>
    <s v="Nov 22, 2021"/>
    <s v="Nov 21, 2022"/>
    <n v="72977"/>
    <x v="99"/>
    <n v="0.41642405186134079"/>
    <s v="nd"/>
    <s v="nd"/>
    <n v="36462"/>
    <n v="1.0014535680982943"/>
    <n v="7483"/>
    <x v="98"/>
    <n v="0.13464746019711904"/>
    <s v="nd"/>
    <s v="nd"/>
    <n v="3822"/>
    <n v="0.9578754578754578"/>
    <n v="0.10253915617249269"/>
    <n v="0.12800357128993439"/>
    <n v="-2.5464415117441699"/>
    <s v="nd"/>
    <s v="nd"/>
    <n v="0.10482145795622839"/>
    <n v="-2.1773230674665411E-2"/>
    <n v="156.126553521315"/>
    <n v="16.009085054195161"/>
    <n v="22.126295563060442"/>
    <n v="-0.27646790179725717"/>
    <s v="nd"/>
    <s v="nd"/>
    <n v="12.52037737918929"/>
    <n v="0.27864237389558388"/>
    <n v="1168295"/>
    <n v="1139991"/>
    <n v="2.4828266188066397E-2"/>
    <s v="nd"/>
    <s v="nd"/>
    <n v="456518"/>
    <n v="1.559143341554988"/>
  </r>
  <r>
    <x v="2"/>
    <s v="CVDL"/>
    <x v="47"/>
    <s v="Nov 29, 2021"/>
    <s v="Nov 28, 2022"/>
    <n v="71085"/>
    <x v="100"/>
    <n v="0.33387750506642649"/>
    <s v="nd"/>
    <s v="nd"/>
    <n v="39814"/>
    <n v="0.78542723665042447"/>
    <n v="10753"/>
    <x v="99"/>
    <n v="-0.10182091546942866"/>
    <s v="nd"/>
    <s v="nd"/>
    <n v="8492"/>
    <n v="0.26625058878944885"/>
    <n v="0.1512696068087501"/>
    <n v="0.22464910305486749"/>
    <n v="-7.3379496246117393"/>
    <s v="nd"/>
    <s v="nd"/>
    <n v="0.2132918069020947"/>
    <n v="-0.29078566586392163"/>
    <n v="135.48265600297589"/>
    <n v="20.49440810297531"/>
    <n v="31.562823688358481"/>
    <n v="-0.35067887761466682"/>
    <s v="nd"/>
    <s v="nd"/>
    <n v="23.310744964082989"/>
    <n v="-0.12081711096951508"/>
    <n v="1456845"/>
    <n v="1682046"/>
    <n v="-0.13388516128571989"/>
    <s v="nd"/>
    <s v="nd"/>
    <n v="928094"/>
    <n v="0.56971707607203581"/>
  </r>
  <r>
    <x v="2"/>
    <s v="CVDL"/>
    <x v="48"/>
    <s v="Dec 06, 2021"/>
    <s v="Dec 05, 2022"/>
    <n v="71012"/>
    <x v="101"/>
    <n v="0.37518881443897906"/>
    <s v="nd"/>
    <s v="nd"/>
    <n v="49317"/>
    <n v="0.43990915911349027"/>
    <n v="10827"/>
    <x v="100"/>
    <n v="0.14656359207878852"/>
    <s v="nd"/>
    <s v="nd"/>
    <n v="10208"/>
    <n v="6.063871473354232E-2"/>
    <n v="0.1524671886441728"/>
    <n v="0.1828692048491421"/>
    <n v="-3.0402016204969295"/>
    <s v="nd"/>
    <s v="nd"/>
    <n v="0.20698744854715409"/>
    <n v="-0.2633988692824577"/>
    <n v="128.1290292786552"/>
    <n v="19.535472877823469"/>
    <n v="23.714241450094889"/>
    <n v="-0.17621346147905981"/>
    <s v="nd"/>
    <s v="nd"/>
    <n v="20.672911977614209"/>
    <n v="-5.5020748940566411E-2"/>
    <n v="1387253"/>
    <n v="1224556"/>
    <n v="0.13286203325940177"/>
    <s v="nd"/>
    <s v="nd"/>
    <n v="1019526"/>
    <n v="0.3606842787726845"/>
  </r>
  <r>
    <x v="2"/>
    <s v="CVDL"/>
    <x v="49"/>
    <s v="Dec 13, 2021"/>
    <s v="Dec 12, 2022"/>
    <n v="70078"/>
    <x v="102"/>
    <n v="0.20524903687396809"/>
    <s v="nd"/>
    <s v="nd"/>
    <n v="50208"/>
    <n v="0.3957536647546207"/>
    <n v="11084"/>
    <x v="101"/>
    <n v="-0.42432741248571726"/>
    <s v="nd"/>
    <s v="nd"/>
    <n v="10569"/>
    <n v="4.8727410351026679E-2"/>
    <n v="0.15816661434401669"/>
    <n v="0.33114336818932311"/>
    <n v="-17.297675384530642"/>
    <s v="nd"/>
    <s v="nd"/>
    <n v="0.2105043021032505"/>
    <n v="-0.24863001485624092"/>
    <n v="135.10005413208231"/>
    <n v="21.368318159764829"/>
    <n v="48.070824160704461"/>
    <n v="-0.55548259192875704"/>
    <s v="nd"/>
    <s v="nd"/>
    <n v="20.91242431485022"/>
    <n v="2.1800143209167455E-2"/>
    <n v="1497449"/>
    <n v="2795030"/>
    <n v="-0.46424582204842169"/>
    <s v="nd"/>
    <s v="nd"/>
    <n v="1049971"/>
    <n v="0.42618129453099174"/>
  </r>
  <r>
    <x v="2"/>
    <s v="CVDL"/>
    <x v="50"/>
    <s v="Dec 20, 2021"/>
    <s v="Dec 19, 2022"/>
    <n v="69507"/>
    <x v="103"/>
    <n v="0.19713749332598474"/>
    <s v="nd"/>
    <s v="nd"/>
    <n v="50448"/>
    <n v="0.37779495718363454"/>
    <n v="21025"/>
    <x v="102"/>
    <n v="-0.28945589726258869"/>
    <s v="nd"/>
    <s v="nd"/>
    <n v="12987"/>
    <n v="0.61892661892661893"/>
    <n v="0.3024875192426662"/>
    <n v="0.50963641687191052"/>
    <n v="-20.714889762924432"/>
    <s v="nd"/>
    <s v="nd"/>
    <n v="0.25743339676498572"/>
    <n v="0.17501273356079339"/>
    <n v="171.37179548156959"/>
    <n v="51.837829283381531"/>
    <n v="87.341278999672753"/>
    <n v="-0.40649106725840645"/>
    <s v="nd"/>
    <s v="nd"/>
    <n v="27.747918648905799"/>
    <n v="0.86817000364190133"/>
    <n v="3603092"/>
    <n v="5071122"/>
    <n v="-0.28948820399114833"/>
    <s v="nd"/>
    <s v="nd"/>
    <n v="1399827"/>
    <n v="1.5739552101795438"/>
  </r>
  <r>
    <x v="2"/>
    <s v="CVDL"/>
    <x v="51"/>
    <s v="Dec 27, 2021"/>
    <s v="Dec 26, 2022"/>
    <n v="68813"/>
    <x v="104"/>
    <n v="0.21857623516911634"/>
    <s v="nd"/>
    <s v="nd"/>
    <n v="49312"/>
    <n v="0.39546155094094737"/>
    <n v="26765"/>
    <x v="103"/>
    <n v="-0.13142949862080155"/>
    <s v="nd"/>
    <s v="nd"/>
    <n v="24756"/>
    <n v="8.115204394894171E-2"/>
    <n v="0.38895266882711121"/>
    <n v="0.54568797591641582"/>
    <n v="-15.673530708930461"/>
    <s v="nd"/>
    <s v="nd"/>
    <n v="0.50202790395846852"/>
    <n v="-0.22523695244779007"/>
    <n v="186.47270689333081"/>
    <n v="72.529057009576675"/>
    <n v="99.146892155126622"/>
    <n v="-0.2684686788155024"/>
    <s v="nd"/>
    <s v="nd"/>
    <n v="69.012978585334196"/>
    <n v="5.0948075221747935E-2"/>
    <n v="4990942"/>
    <n v="5598825"/>
    <n v="-0.1085733167227052"/>
    <s v="nd"/>
    <s v="nd"/>
    <n v="3403168"/>
    <n v="0.46655763100734382"/>
  </r>
  <r>
    <x v="3"/>
    <s v="CVDL"/>
    <x v="0"/>
    <s v="Jan 03, 2022"/>
    <s v="Jan 02, 2023"/>
    <n v="71892"/>
    <x v="105"/>
    <n v="0.33902030173216613"/>
    <n v="49865"/>
    <n v="0.44173267823122431"/>
    <s v="nd"/>
    <s v="nd"/>
    <n v="10624"/>
    <x v="104"/>
    <n v="0.12304439746300211"/>
    <n v="20657"/>
    <n v="-0.48569492181826984"/>
    <s v="nd"/>
    <s v="nd"/>
    <n v="0.14777722138763699"/>
    <n v="0.17619668467126101"/>
    <n v="-2.8419463283624018"/>
    <n v="0.41425849794445002"/>
    <n v="-26.648127655681304"/>
    <s v="nd"/>
    <s v="nd"/>
    <n v="136.83198418674701"/>
    <n v="20.220650420074559"/>
    <n v="23.8684857515366"/>
    <n v="-0.15283061394991096"/>
    <n v="55.68966208763662"/>
    <n v="-0.63690477438605886"/>
    <s v="nd"/>
    <s v="nd"/>
    <n v="1453703"/>
    <n v="1281499"/>
    <n v="0.13437700692704402"/>
    <n v="2776965"/>
    <n v="-0.47651374792264217"/>
    <s v="nd"/>
    <s v="nd"/>
  </r>
  <r>
    <x v="3"/>
    <s v="CVDL"/>
    <x v="1"/>
    <s v="Jan 10, 2022"/>
    <s v="Jan 09, 2023"/>
    <n v="71781"/>
    <x v="106"/>
    <n v="0.39836749006467703"/>
    <n v="47708"/>
    <n v="0.50459042508593943"/>
    <s v="nd"/>
    <s v="nd"/>
    <n v="7552"/>
    <x v="105"/>
    <n v="8.4434233199310746E-2"/>
    <n v="6988"/>
    <n v="8.0709788208357183E-2"/>
    <s v="nd"/>
    <s v="nd"/>
    <n v="0.1052088992908987"/>
    <n v="0.13566586145094681"/>
    <n v="-3.0456962160048104"/>
    <n v="0.14647438584723729"/>
    <n v="-4.1265486556338589"/>
    <s v="nd"/>
    <s v="nd"/>
    <n v="140.90770656779659"/>
    <n v="14.82474470960282"/>
    <n v="18.96117431621601"/>
    <n v="-0.21815260688129556"/>
    <n v="14.598348285402871"/>
    <n v="1.5508358875526125E-2"/>
    <s v="nd"/>
    <s v="nd"/>
    <n v="1064135"/>
    <n v="973315"/>
    <n v="9.3309976729013727E-2"/>
    <n v="696458"/>
    <n v="0.5279241533588529"/>
    <s v="nd"/>
    <s v="nd"/>
  </r>
  <r>
    <x v="3"/>
    <s v="CVDL"/>
    <x v="2"/>
    <s v="Jan 17, 2022"/>
    <s v="Jan 16, 2023"/>
    <n v="72097"/>
    <x v="107"/>
    <n v="0.43203034997815121"/>
    <n v="47159"/>
    <n v="0.52880680251913736"/>
    <s v="nd"/>
    <s v="nd"/>
    <n v="6420"/>
    <x v="106"/>
    <n v="4.3732726385953505E-2"/>
    <n v="5676"/>
    <n v="0.13107822410147993"/>
    <s v="nd"/>
    <s v="nd"/>
    <n v="8.9046700972301204E-2"/>
    <n v="0.1221745520994717"/>
    <n v="-3.3127851127170498"/>
    <n v="0.1203587862338048"/>
    <n v="-3.1312085261503602"/>
    <s v="nd"/>
    <s v="nd"/>
    <n v="147.59781931464181"/>
    <n v="13.14309888067465"/>
    <n v="17.0810987963294"/>
    <n v="-0.23054722430977312"/>
    <n v="12.701774846794891"/>
    <n v="3.4745068244625754E-2"/>
    <s v="nd"/>
    <s v="nd"/>
    <n v="947578"/>
    <n v="859965"/>
    <n v="0.10187972766333514"/>
    <n v="599003"/>
    <n v="0.58192529920551317"/>
    <s v="nd"/>
    <s v="nd"/>
  </r>
  <r>
    <x v="3"/>
    <s v="CVDL"/>
    <x v="3"/>
    <s v="Jan 24, 2022"/>
    <s v="Jan 23, 2023"/>
    <n v="69509"/>
    <x v="108"/>
    <n v="0.17554837727680156"/>
    <n v="50361"/>
    <n v="0.38021484879172374"/>
    <s v="nd"/>
    <s v="nd"/>
    <n v="8403"/>
    <x v="107"/>
    <n v="-0.51878364448516778"/>
    <n v="12283"/>
    <n v="-0.31588374175689976"/>
    <s v="nd"/>
    <s v="nd"/>
    <n v="0.1208908198938267"/>
    <n v="0.29532040115679281"/>
    <n v="-17.44295812629661"/>
    <n v="0.243899048867179"/>
    <n v="-12.30082289733523"/>
    <s v="nd"/>
    <s v="nd"/>
    <n v="140.28013804593601"/>
    <n v="16.958580903192392"/>
    <n v="35.844763144988079"/>
    <n v="-0.52688818629943746"/>
    <n v="26.747165465340242"/>
    <n v="-0.36596717416027447"/>
    <s v="nd"/>
    <s v="nd"/>
    <n v="1178774"/>
    <n v="2119465"/>
    <n v="-0.44383417513381918"/>
    <n v="1347014"/>
    <n v="-0.12489847915463388"/>
    <s v="nd"/>
    <s v="nd"/>
  </r>
  <r>
    <x v="3"/>
    <s v="CVDL"/>
    <x v="4"/>
    <s v="Jan 31, 2022"/>
    <s v="Jan 30, 2023"/>
    <n v="70466"/>
    <x v="109"/>
    <n v="0.33589899143095475"/>
    <n v="41956"/>
    <n v="0.67952140337496425"/>
    <s v="nd"/>
    <s v="nd"/>
    <n v="10774"/>
    <x v="108"/>
    <n v="2.5802151766162049E-2"/>
    <n v="5169"/>
    <n v="1.0843490036757593"/>
    <s v="nd"/>
    <s v="nd"/>
    <n v="0.15289643232197089"/>
    <n v="0.1991165541821491"/>
    <n v="-4.6220121860178214"/>
    <n v="0.1232004957574602"/>
    <n v="2.9695936564510692"/>
    <s v="nd"/>
    <s v="nd"/>
    <n v="126.60404677928349"/>
    <n v="19.357307070076349"/>
    <n v="25.76048380981269"/>
    <n v="-0.24856585718693847"/>
    <n v="14.92740013347316"/>
    <n v="0.29676346162045847"/>
    <s v="nd"/>
    <s v="nd"/>
    <n v="1364032"/>
    <n v="1358814"/>
    <n v="3.8401135107527596E-3"/>
    <n v="626294"/>
    <n v="1.1779419889061686"/>
    <s v="nd"/>
    <s v="nd"/>
  </r>
  <r>
    <x v="3"/>
    <s v="CVDL"/>
    <x v="5"/>
    <s v="Feb 07, 2022"/>
    <s v="Feb 06, 2023"/>
    <n v="69502"/>
    <x v="110"/>
    <n v="0.16969319577912789"/>
    <n v="48907"/>
    <n v="0.4211053632404359"/>
    <s v="nd"/>
    <s v="nd"/>
    <n v="10675"/>
    <x v="109"/>
    <n v="-0.5219435736677116"/>
    <n v="14068"/>
    <n v="-0.2411856696047768"/>
    <s v="nd"/>
    <s v="nd"/>
    <n v="0.15359270236827721"/>
    <n v="0.37580571870950369"/>
    <n v="-22.221301634122646"/>
    <n v="0.2876479849510295"/>
    <n v="-13.405528258275229"/>
    <s v="nd"/>
    <s v="nd"/>
    <n v="124.9974707259953"/>
    <n v="19.198699318005239"/>
    <n v="50.291489254278943"/>
    <n v="-0.61825152520469928"/>
    <n v="36.654568875621067"/>
    <n v="-0.47622629574087599"/>
    <s v="nd"/>
    <s v="nd"/>
    <n v="1334348"/>
    <n v="2988270"/>
    <n v="-0.55347140653287685"/>
    <n v="1792665"/>
    <n v="-0.25566237975304923"/>
    <s v="nd"/>
    <s v="nd"/>
  </r>
  <r>
    <x v="3"/>
    <s v="CVDL"/>
    <x v="6"/>
    <s v="Feb 14, 2022"/>
    <s v="Feb 13, 2023"/>
    <n v="72729"/>
    <x v="111"/>
    <n v="0.23006799039339715"/>
    <n v="48163"/>
    <n v="0.51005958931129702"/>
    <s v="nd"/>
    <s v="nd"/>
    <n v="15837"/>
    <x v="110"/>
    <n v="-0.33295425827647207"/>
    <n v="16948"/>
    <n v="-6.5553457635119189E-2"/>
    <s v="nd"/>
    <s v="nd"/>
    <n v="0.2177535783525141"/>
    <n v="0.40154923383959679"/>
    <n v="-18.379565548708268"/>
    <n v="0.35188837904615577"/>
    <n v="-13.413480069364168"/>
    <s v="nd"/>
    <s v="nd"/>
    <n v="126.6038391109427"/>
    <n v="27.568438999573761"/>
    <n v="52.262693231404121"/>
    <n v="-0.47250251957914474"/>
    <n v="46.966177356061714"/>
    <n v="-0.41301505569484831"/>
    <s v="nd"/>
    <s v="nd"/>
    <n v="2005025"/>
    <n v="3090084"/>
    <n v="-0.35114223432113817"/>
    <n v="2262032"/>
    <n v="-0.11361775607064799"/>
    <s v="nd"/>
    <s v="nd"/>
  </r>
  <r>
    <x v="3"/>
    <s v="CVDL"/>
    <x v="7"/>
    <s v="Feb 21, 2022"/>
    <s v="Feb 20, 2023"/>
    <n v="73131"/>
    <x v="112"/>
    <n v="0.23688794926004228"/>
    <n v="48002"/>
    <n v="0.52349902087413025"/>
    <s v="nd"/>
    <s v="nd"/>
    <n v="13948"/>
    <x v="111"/>
    <n v="-0.36562514212944014"/>
    <n v="17091"/>
    <n v="-0.18389795798958516"/>
    <s v="nd"/>
    <s v="nd"/>
    <n v="0.19072623101010519"/>
    <n v="0.37187315010570832"/>
    <n v="-18.114691909560314"/>
    <n v="0.35604766468063831"/>
    <n v="-16.532143367053312"/>
    <s v="nd"/>
    <s v="nd"/>
    <n v="131.6339977057643"/>
    <n v="25.10605625521325"/>
    <n v="42.763737843551787"/>
    <n v="-0.41291249265763341"/>
    <n v="49.767134702720718"/>
    <n v="-0.49552940097552517"/>
    <s v="nd"/>
    <s v="nd"/>
    <n v="1836031"/>
    <n v="2528406"/>
    <n v="-0.27383853700711042"/>
    <n v="2388922"/>
    <n v="-0.23143953632642672"/>
    <s v="nd"/>
    <s v="nd"/>
  </r>
  <r>
    <x v="3"/>
    <s v="CVDL"/>
    <x v="8"/>
    <s v="Feb 28, 2022"/>
    <s v="Feb 27, 2023"/>
    <n v="73935"/>
    <x v="113"/>
    <n v="0.36308327648826533"/>
    <n v="44469"/>
    <n v="0.66261890305606153"/>
    <s v="nd"/>
    <s v="nd"/>
    <n v="12978"/>
    <x v="112"/>
    <n v="-8.3150830095372663E-2"/>
    <n v="9193"/>
    <n v="0.4117263134994017"/>
    <s v="nd"/>
    <s v="nd"/>
    <n v="0.1755325623858795"/>
    <n v="0.26096495271104891"/>
    <n v="-8.5432390325169418"/>
    <n v="0.20672828262385029"/>
    <n v="-3.1195720237970792"/>
    <s v="nd"/>
    <s v="nd"/>
    <n v="124.2666050238866"/>
    <n v="21.81283559883682"/>
    <n v="33.026013532198888"/>
    <n v="-0.33952562644079703"/>
    <n v="26.526479120286041"/>
    <n v="-0.17769578465633901"/>
    <s v="nd"/>
    <s v="nd"/>
    <n v="1612732"/>
    <n v="1791364"/>
    <n v="-9.971842685238734E-2"/>
    <n v="1179606"/>
    <n v="0.36717853249305277"/>
    <s v="nd"/>
    <s v="nd"/>
  </r>
  <r>
    <x v="3"/>
    <s v="CVDL"/>
    <x v="9"/>
    <s v="Mar 07, 2022"/>
    <s v="Mar 06, 2023"/>
    <n v="76257"/>
    <x v="114"/>
    <n v="0.22361643747693394"/>
    <n v="51283"/>
    <n v="0.48698399079617027"/>
    <s v="nd"/>
    <s v="nd"/>
    <n v="12148"/>
    <x v="113"/>
    <n v="-0.42295268858065743"/>
    <n v="15891"/>
    <n v="-0.23554213076584229"/>
    <s v="nd"/>
    <s v="nd"/>
    <n v="0.15930340821170519"/>
    <n v="0.33779945764670022"/>
    <n v="-17.849604943499504"/>
    <n v="0.30986876742780262"/>
    <n v="-15.056535921609743"/>
    <s v="nd"/>
    <s v="nd"/>
    <n v="132.44855120184391"/>
    <n v="21.099505619156279"/>
    <n v="45.226905858378387"/>
    <n v="-0.5334744834142231"/>
    <n v="40.911198642825113"/>
    <n v="-0.48426087919434135"/>
    <s v="nd"/>
    <s v="nd"/>
    <n v="1608985"/>
    <n v="2818586"/>
    <n v="-0.42915170940322561"/>
    <n v="2098049"/>
    <n v="-0.23310418393469362"/>
    <s v="nd"/>
    <s v="nd"/>
  </r>
  <r>
    <x v="3"/>
    <s v="CVDL"/>
    <x v="10"/>
    <s v="Mar 14, 2022"/>
    <s v="Mar 13, 2023"/>
    <n v="76171"/>
    <x v="114"/>
    <n v="0.22223648529388168"/>
    <n v="51821"/>
    <n v="0.46988672545879084"/>
    <s v="nd"/>
    <s v="nd"/>
    <n v="13327"/>
    <x v="114"/>
    <n v="-0.39507966047841675"/>
    <n v="16611"/>
    <n v="-0.19770031906567936"/>
    <s v="nd"/>
    <s v="nd"/>
    <n v="0.17496159955888721"/>
    <n v="0.35350844819563232"/>
    <n v="-17.85468486367451"/>
    <n v="0.32054572470620019"/>
    <n v="-14.558412514731298"/>
    <s v="nd"/>
    <s v="nd"/>
    <n v="135.1650784122458"/>
    <n v="23.648698323508949"/>
    <n v="49.364339468237027"/>
    <n v="-0.5209355867361406"/>
    <n v="43.521004997973797"/>
    <n v="-0.45661414931456756"/>
    <s v="nd"/>
    <s v="nd"/>
    <n v="1801345"/>
    <n v="3076435"/>
    <n v="-0.41446999530300493"/>
    <n v="2255302"/>
    <n v="-0.20128435127535027"/>
    <s v="nd"/>
    <s v="nd"/>
  </r>
  <r>
    <x v="3"/>
    <s v="CVDL"/>
    <x v="11"/>
    <s v="Mar 21, 2022"/>
    <s v="Mar 20, 2023"/>
    <n v="77394"/>
    <x v="115"/>
    <n v="0.2336850830490643"/>
    <n v="52815"/>
    <n v="0.46537915364953136"/>
    <s v="nd"/>
    <s v="nd"/>
    <n v="13409"/>
    <x v="115"/>
    <n v="-0.4146075264122937"/>
    <n v="15418"/>
    <n v="-0.13030224413023739"/>
    <s v="nd"/>
    <s v="nd"/>
    <n v="0.17325632477969871"/>
    <n v="0.36512895718430199"/>
    <n v="-19.187263240460329"/>
    <n v="0.29192464262046769"/>
    <n v="-11.866831784076897"/>
    <s v="nd"/>
    <s v="nd"/>
    <n v="146.2792900290849"/>
    <n v="25.34381218182288"/>
    <n v="51.643510695954348"/>
    <n v="-0.50925466064784275"/>
    <n v="37.768342326990442"/>
    <n v="-0.32896678486968178"/>
    <s v="nd"/>
    <s v="nd"/>
    <n v="1961459"/>
    <n v="3239804"/>
    <n v="-0.39457479526539257"/>
    <n v="1994735"/>
    <n v="-1.6681915141610288E-2"/>
    <s v="nd"/>
    <s v="nd"/>
  </r>
  <r>
    <x v="3"/>
    <s v="CVDL"/>
    <x v="12"/>
    <s v="Mar 28, 2022"/>
    <s v="Mar 27, 2023"/>
    <n v="79161"/>
    <x v="116"/>
    <n v="0.25982334686082598"/>
    <n v="50022"/>
    <n v="0.58252368957658629"/>
    <s v="nd"/>
    <s v="nd"/>
    <n v="15283"/>
    <x v="116"/>
    <n v="-0.15638109958048135"/>
    <n v="11985"/>
    <n v="0.27517730496453902"/>
    <s v="nd"/>
    <s v="nd"/>
    <n v="0.19306224024456489"/>
    <n v="0.28831065488979069"/>
    <n v="-9.524841464522579"/>
    <n v="0.2395945783855104"/>
    <n v="-4.6532338140945511"/>
    <s v="nd"/>
    <s v="nd"/>
    <n v="145.72413793103451"/>
    <n v="28.13382852667349"/>
    <n v="40.43829076151826"/>
    <n v="-0.30427750538244552"/>
    <n v="35.087901323417697"/>
    <n v="-0.19819004655325601"/>
    <s v="nd"/>
    <s v="nd"/>
    <n v="2227102"/>
    <n v="2540940"/>
    <n v="-0.12351255834454966"/>
    <n v="1755167"/>
    <n v="0.26888324586777212"/>
    <s v="nd"/>
    <s v="nd"/>
  </r>
  <r>
    <x v="3"/>
    <s v="CVDL"/>
    <x v="13"/>
    <s v="Apr 04, 2022"/>
    <s v="Apr 03, 2023"/>
    <n v="82971"/>
    <x v="117"/>
    <n v="0.30798940631207239"/>
    <n v="47224"/>
    <n v="0.75696679654413013"/>
    <s v="nd"/>
    <s v="nd"/>
    <n v="28028"/>
    <x v="117"/>
    <n v="0.76099522493088712"/>
    <n v="6761"/>
    <n v="3.1455406005028843"/>
    <s v="nd"/>
    <s v="nd"/>
    <n v="0.33780477516240609"/>
    <n v="0.25090645395213917"/>
    <n v="8.6898321210266918"/>
    <n v="0.14316872776554301"/>
    <n v="19.463604739686307"/>
    <s v="nd"/>
    <s v="nd"/>
    <n v="159.28532182103609"/>
    <n v="53.807342324426607"/>
    <n v="36.29192546583851"/>
    <n v="0.48262572552330713"/>
    <n v="21.49836947314925"/>
    <n v="1.5028568976652017"/>
    <s v="nd"/>
    <s v="nd"/>
    <n v="4464449"/>
    <n v="2302142"/>
    <n v="0.93925874251023611"/>
    <n v="1015239"/>
    <n v="3.3974364656992098"/>
    <s v="nd"/>
    <s v="nd"/>
  </r>
  <r>
    <x v="3"/>
    <s v="CVDL"/>
    <x v="14"/>
    <s v="Apr 11, 2022"/>
    <s v="Apr 10, 2023"/>
    <n v="80306"/>
    <x v="118"/>
    <n v="0.15456832722306088"/>
    <n v="55741"/>
    <n v="0.44069894691519707"/>
    <s v="nd"/>
    <s v="nd"/>
    <n v="24195"/>
    <x v="118"/>
    <n v="-0.42770300636279773"/>
    <n v="15555"/>
    <n v="0.5554484088717454"/>
    <s v="nd"/>
    <s v="nd"/>
    <n v="0.30128508455159009"/>
    <n v="0.60782114873121995"/>
    <n v="-30.653606417962987"/>
    <n v="0.27905850271792748"/>
    <n v="2.2226581833662609"/>
    <s v="nd"/>
    <s v="nd"/>
    <n v="148.5819797478818"/>
    <n v="44.765534331183233"/>
    <n v="88.988555819135939"/>
    <n v="-0.49695178307908966"/>
    <n v="40.050860228557077"/>
    <n v="0.11771717450564262"/>
    <s v="nd"/>
    <s v="nd"/>
    <n v="3594941"/>
    <n v="6189599"/>
    <n v="-0.41919646167708119"/>
    <n v="2232475"/>
    <n v="0.6102939562593086"/>
    <s v="nd"/>
    <s v="nd"/>
  </r>
  <r>
    <x v="3"/>
    <s v="CVDL"/>
    <x v="15"/>
    <s v="Apr 18, 2022"/>
    <s v="Apr 17, 2023"/>
    <n v="82986"/>
    <x v="119"/>
    <n v="0.18163178129004698"/>
    <n v="55994"/>
    <n v="0.48205164839089903"/>
    <s v="nd"/>
    <s v="nd"/>
    <n v="30847"/>
    <x v="119"/>
    <n v="-0.22473547965518109"/>
    <n v="17054"/>
    <n v="0.8087838630233376"/>
    <s v="nd"/>
    <s v="nd"/>
    <n v="0.3717133010387294"/>
    <n v="0.56655275523280646"/>
    <n v="-19.483945419407707"/>
    <n v="0.30456834660856519"/>
    <n v="6.7144954430164212"/>
    <s v="nd"/>
    <s v="nd"/>
    <n v="141.2671248419619"/>
    <n v="52.510869303255973"/>
    <n v="80.606222412074615"/>
    <n v="-0.34855067348510338"/>
    <n v="44.588063006750723"/>
    <n v="0.17768895444742064"/>
    <s v="nd"/>
    <s v="nd"/>
    <n v="4357667"/>
    <n v="5660975"/>
    <n v="-0.23022677189000129"/>
    <n v="2496664"/>
    <n v="0.74539585623055404"/>
    <s v="nd"/>
    <s v="nd"/>
  </r>
  <r>
    <x v="3"/>
    <s v="CVDL"/>
    <x v="16"/>
    <s v="Apr 25, 2022"/>
    <s v="Apr 24, 2023"/>
    <n v="83353"/>
    <x v="120"/>
    <n v="0.2046275688643524"/>
    <n v="56180"/>
    <n v="0.48367746529013883"/>
    <s v="nd"/>
    <s v="nd"/>
    <n v="35371"/>
    <x v="120"/>
    <n v="4.4748345935727789E-2"/>
    <n v="13599"/>
    <n v="1.6010000735348187"/>
    <s v="nd"/>
    <s v="nd"/>
    <n v="0.42435185296270078"/>
    <n v="0.48929097898661728"/>
    <n v="-6.4939126023916494"/>
    <n v="0.24206123175507299"/>
    <n v="18.22906212076278"/>
    <s v="nd"/>
    <s v="nd"/>
    <n v="156.90452630686161"/>
    <n v="66.582726476551528"/>
    <n v="66.701896118160533"/>
    <n v="-1.7866005097950989E-3"/>
    <n v="35.887842648629409"/>
    <n v="0.85530033466902711"/>
    <s v="nd"/>
    <s v="nd"/>
    <n v="5549870"/>
    <n v="4615371"/>
    <n v="0.20247538063570622"/>
    <n v="2016179"/>
    <n v="1.752667297893689"/>
    <s v="nd"/>
    <s v="nd"/>
  </r>
  <r>
    <x v="3"/>
    <s v="CVDL"/>
    <x v="17"/>
    <s v="May 02, 2022"/>
    <s v="May 01, 2023"/>
    <n v="86154"/>
    <x v="121"/>
    <n v="0.31022735913618738"/>
    <n v="52167"/>
    <n v="0.65150382425671405"/>
    <s v="nd"/>
    <s v="nd"/>
    <n v="29751"/>
    <x v="121"/>
    <n v="0.71822119549523533"/>
    <n v="6556"/>
    <n v="3.5379804758999391"/>
    <s v="nd"/>
    <s v="nd"/>
    <n v="0.34532349049376698"/>
    <n v="0.26332598281499497"/>
    <n v="8.1997507678772017"/>
    <n v="0.12567331838135221"/>
    <n v="21.965017211241477"/>
    <s v="nd"/>
    <s v="nd"/>
    <n v="176.3689623878189"/>
    <n v="60.904345706525532"/>
    <n v="41.146437533267431"/>
    <n v="0.48018514743308155"/>
    <n v="23.90357889086971"/>
    <n v="1.5479174471982"/>
    <s v="nd"/>
    <s v="nd"/>
    <n v="5247153"/>
    <n v="2705584"/>
    <n v="0.93937907675385424"/>
    <n v="1246978"/>
    <n v="3.2078954079382314"/>
    <s v="nd"/>
    <s v="nd"/>
  </r>
  <r>
    <x v="3"/>
    <s v="CVDL"/>
    <x v="18"/>
    <s v="May 09, 2022"/>
    <s v="May 08, 2023"/>
    <n v="88264"/>
    <x v="122"/>
    <n v="0.31325695581014729"/>
    <n v="53833"/>
    <n v="0.63958909962290789"/>
    <s v="nd"/>
    <s v="nd"/>
    <n v="19173"/>
    <x v="122"/>
    <n v="0.33553914739481749"/>
    <n v="10504"/>
    <n v="0.82530464584920027"/>
    <s v="nd"/>
    <s v="nd"/>
    <n v="0.2172233300099701"/>
    <n v="0.21359916679065619"/>
    <n v="0.36241632193139139"/>
    <n v="0.1951219512195122"/>
    <n v="2.21013787904579"/>
    <s v="nd"/>
    <s v="nd"/>
    <n v="176.6337558024305"/>
    <n v="38.368972627571829"/>
    <n v="34.132688588007738"/>
    <n v="0.12411222833036588"/>
    <n v="42.965690190032127"/>
    <n v="-0.10698577265091204"/>
    <s v="nd"/>
    <s v="nd"/>
    <n v="3386599"/>
    <n v="2294058"/>
    <n v="0.47624820296609766"/>
    <n v="2312972"/>
    <n v="0.46417639296973762"/>
    <s v="nd"/>
    <s v="nd"/>
  </r>
  <r>
    <x v="3"/>
    <s v="CVDL"/>
    <x v="19"/>
    <s v="May 16, 2022"/>
    <s v="May 15, 2023"/>
    <n v="88434"/>
    <x v="123"/>
    <n v="0.31030804107214294"/>
    <n v="54342"/>
    <n v="0.62736005299768138"/>
    <s v="nd"/>
    <s v="nd"/>
    <n v="33224"/>
    <x v="123"/>
    <n v="1.3370849746764208"/>
    <n v="7771"/>
    <n v="3.2753828336121478"/>
    <s v="nd"/>
    <s v="nd"/>
    <n v="0.37569260691589212"/>
    <n v="0.21063549213969271"/>
    <n v="16.50571147761994"/>
    <n v="0.14300172978543299"/>
    <n v="23.269087713045913"/>
    <s v="nd"/>
    <s v="nd"/>
    <n v="187.70449072959309"/>
    <n v="70.519189452020711"/>
    <n v="36.006415670237523"/>
    <n v="0.95851734029474744"/>
    <n v="32.861837989032423"/>
    <n v="1.1459295574263484"/>
    <s v="nd"/>
    <s v="nd"/>
    <n v="6236294"/>
    <n v="2430109"/>
    <n v="1.5662610195674351"/>
    <n v="1785778"/>
    <n v="2.4922000383026335"/>
    <s v="nd"/>
    <s v="nd"/>
  </r>
  <r>
    <x v="3"/>
    <s v="CVDL"/>
    <x v="20"/>
    <s v="May 23, 2022"/>
    <s v="May 22, 2023"/>
    <n v="88949"/>
    <x v="124"/>
    <n v="0.25380939627588345"/>
    <n v="53451"/>
    <n v="0.66412228021926623"/>
    <s v="nd"/>
    <s v="nd"/>
    <n v="24605"/>
    <x v="124"/>
    <n v="-6.6507322255102821E-2"/>
    <n v="5425"/>
    <n v="3.5354838709677421"/>
    <s v="nd"/>
    <s v="nd"/>
    <n v="0.27661918627528131"/>
    <n v="0.37153771337552682"/>
    <n v="-9.4918527100245509"/>
    <n v="0.10149482703784771"/>
    <n v="17.512435923743361"/>
    <s v="nd"/>
    <s v="nd"/>
    <n v="194.5500914448283"/>
    <n v="53.816287985249971"/>
    <n v="67.195058004313324"/>
    <n v="-0.19910348195851776"/>
    <n v="21.894164749022469"/>
    <n v="1.4580196870790771"/>
    <s v="nd"/>
    <s v="nd"/>
    <n v="4786905"/>
    <n v="4767019"/>
    <n v="4.1715797650481359E-3"/>
    <n v="1170265"/>
    <n v="3.0904453264858813"/>
    <s v="nd"/>
    <s v="nd"/>
  </r>
  <r>
    <x v="3"/>
    <s v="CVDL"/>
    <x v="21"/>
    <s v="May 30, 2022"/>
    <s v="May 29, 2023"/>
    <n v="89746"/>
    <x v="125"/>
    <n v="0.29995075175990032"/>
    <n v="52498"/>
    <n v="0.7095127433426035"/>
    <s v="nd"/>
    <s v="nd"/>
    <n v="16523"/>
    <x v="125"/>
    <n v="-8.8939126599029555E-2"/>
    <n v="4776"/>
    <n v="2.4595896147403686"/>
    <s v="nd"/>
    <s v="nd"/>
    <n v="0.1841084839435741"/>
    <n v="0.26269590660216108"/>
    <n v="-7.8587422658586981"/>
    <n v="9.0974894281686924E-2"/>
    <n v="9.3133589661887175"/>
    <s v="nd"/>
    <s v="nd"/>
    <n v="201.59389941293949"/>
    <n v="37.115147193189671"/>
    <n v="50.954199136707317"/>
    <n v="-0.2715978698122255"/>
    <n v="21.50862890014858"/>
    <n v="0.72559335908823475"/>
    <s v="nd"/>
    <s v="nd"/>
    <n v="3330936"/>
    <n v="3517776"/>
    <n v="-5.3113103278889844E-2"/>
    <n v="1129160"/>
    <n v="1.9499238371887067"/>
    <s v="nd"/>
    <s v="nd"/>
  </r>
  <r>
    <x v="3"/>
    <s v="CVDL"/>
    <x v="22"/>
    <s v="Jun 06, 2022"/>
    <s v="Jun 05, 2023"/>
    <n v="90365"/>
    <x v="126"/>
    <n v="0.35327592661924373"/>
    <n v="50931"/>
    <n v="0.77426321886473859"/>
    <s v="nd"/>
    <s v="nd"/>
    <n v="16493"/>
    <x v="126"/>
    <n v="0.32751126851255635"/>
    <n v="4930"/>
    <n v="2.3454361054766735"/>
    <s v="nd"/>
    <s v="nd"/>
    <n v="0.1825153543960604"/>
    <n v="0.18605765630849869"/>
    <n v="-0.35423019124382893"/>
    <n v="9.6797628163593885E-2"/>
    <n v="8.5717726232466518"/>
    <s v="nd"/>
    <s v="nd"/>
    <n v="194.78039168131929"/>
    <n v="35.550412217119458"/>
    <n v="36.600014975664543"/>
    <n v="-2.8677659264428407E-2"/>
    <n v="21.376587932693251"/>
    <n v="0.66305363274317641"/>
    <s v="nd"/>
    <s v="nd"/>
    <n v="3212513"/>
    <n v="2443966"/>
    <n v="0.31446714070490345"/>
    <n v="1088731"/>
    <n v="1.950694891575605"/>
    <s v="nd"/>
    <s v="nd"/>
  </r>
  <r>
    <x v="3"/>
    <s v="CVDL"/>
    <x v="23"/>
    <s v="Jun 13, 2022"/>
    <s v="Jun 12, 2023"/>
    <n v="90436"/>
    <x v="127"/>
    <n v="0.37084476512406966"/>
    <n v="50323"/>
    <n v="0.79711066510343187"/>
    <s v="nd"/>
    <s v="nd"/>
    <n v="16470"/>
    <x v="127"/>
    <n v="0.34131443928658683"/>
    <n v="4968"/>
    <n v="2.3152173913043477"/>
    <s v="nd"/>
    <s v="nd"/>
    <n v="0.18211774072272099"/>
    <n v="0.1861272377256673"/>
    <n v="-0.40094970029463106"/>
    <n v="9.8722254237624943E-2"/>
    <n v="8.3395486485096058"/>
    <s v="nd"/>
    <s v="nd"/>
    <n v="189.94341226472369"/>
    <n v="34.592065106815873"/>
    <n v="34.371920995588972"/>
    <n v="6.404766008136482E-3"/>
    <n v="21.580589392524288"/>
    <n v="0.6029249469339738"/>
    <s v="nd"/>
    <s v="nd"/>
    <n v="3128368"/>
    <n v="2267550"/>
    <n v="0.37962470507816809"/>
    <n v="1086000"/>
    <n v="1.8806335174953959"/>
    <s v="nd"/>
    <s v="nd"/>
  </r>
  <r>
    <x v="3"/>
    <s v="CVDL"/>
    <x v="24"/>
    <s v="Jun 20, 2022"/>
    <s v="Jun 19, 2023"/>
    <n v="90776"/>
    <x v="128"/>
    <n v="0.3732300617209246"/>
    <n v="51996"/>
    <n v="0.74582660204631124"/>
    <s v="nd"/>
    <s v="nd"/>
    <n v="14901"/>
    <x v="128"/>
    <n v="0.32077645807480942"/>
    <n v="5362"/>
    <n v="1.7790003729951511"/>
    <s v="nd"/>
    <s v="nd"/>
    <n v="0.16415131752886231"/>
    <n v="0.1706704586711848"/>
    <n v="-0.65191411423224932"/>
    <n v="0.10312331717824449"/>
    <n v="6.1028000350617813"/>
    <s v="nd"/>
    <s v="nd"/>
    <n v="200.569424870814"/>
    <n v="32.923735348550281"/>
    <n v="31.297395013917459"/>
    <n v="5.1964079882993897E-2"/>
    <n v="21.683937225940461"/>
    <n v="0.51834673774851492"/>
    <s v="nd"/>
    <s v="nd"/>
    <n v="2988685"/>
    <n v="2068883"/>
    <n v="0.44458869834591902"/>
    <n v="1127478"/>
    <n v="1.6507701258915917"/>
    <s v="nd"/>
    <s v="nd"/>
  </r>
  <r>
    <x v="3"/>
    <s v="CVDL"/>
    <x v="25"/>
    <s v="Jun 27, 2022"/>
    <s v="Jun 26, 2023"/>
    <n v="90947"/>
    <x v="129"/>
    <n v="0.33324048962838088"/>
    <n v="52913"/>
    <n v="0.71880256269725773"/>
    <s v="nd"/>
    <s v="nd"/>
    <n v="13468"/>
    <x v="129"/>
    <n v="0.35793506755394233"/>
    <n v="4943"/>
    <n v="1.7246611369613596"/>
    <s v="nd"/>
    <s v="nd"/>
    <n v="0.1480862480345696"/>
    <n v="0.14539324195558159"/>
    <n v="0.26930060789880084"/>
    <n v="9.3417496645436846E-2"/>
    <n v="5.4668751389132755"/>
    <s v="nd"/>
    <s v="nd"/>
    <n v="213.08108108108109"/>
    <n v="31.554377824447201"/>
    <n v="27.31776002345525"/>
    <n v="0.15508657361929956"/>
    <n v="20.155368245988701"/>
    <n v="0.56555699897604794"/>
    <s v="nd"/>
    <s v="nd"/>
    <n v="2869776"/>
    <n v="1863481"/>
    <n v="0.54000818897536385"/>
    <n v="1066481"/>
    <n v="1.6908833818886599"/>
    <s v="nd"/>
    <s v="nd"/>
  </r>
  <r>
    <x v="3"/>
    <s v="CVDL"/>
    <x v="26"/>
    <s v="Jul 04, 2022"/>
    <s v="Jul 03, 2023"/>
    <n v="89016"/>
    <x v="130"/>
    <n v="0.32381547247256182"/>
    <n v="51051"/>
    <n v="0.74366809660927313"/>
    <s v="nd"/>
    <s v="nd"/>
    <n v="14756"/>
    <x v="130"/>
    <n v="0.30757642888790432"/>
    <n v="5664"/>
    <n v="1.6052259887005649"/>
    <s v="nd"/>
    <s v="nd"/>
    <n v="0.16576795182888471"/>
    <n v="0.1678266559590732"/>
    <n v="-0.20587041301884934"/>
    <n v="0.11094787565375799"/>
    <n v="5.4820076175126715"/>
    <s v="nd"/>
    <s v="nd"/>
    <n v="205.93256980211439"/>
    <n v="34.137020310955343"/>
    <n v="31.191056185122399"/>
    <n v="9.4449001930178911E-2"/>
    <n v="23.690270513799931"/>
    <n v="0.44097216159140212"/>
    <s v="nd"/>
    <s v="nd"/>
    <n v="3038741"/>
    <n v="2097349"/>
    <n v="0.44884852258732333"/>
    <n v="1209412"/>
    <n v="1.5125771862690298"/>
    <s v="nd"/>
    <s v="nd"/>
  </r>
  <r>
    <x v="3"/>
    <s v="CVDL"/>
    <x v="27"/>
    <s v="Jul 11, 2022"/>
    <s v="Jul 10, 2023"/>
    <n v="85992"/>
    <x v="131"/>
    <n v="0.24238965542151267"/>
    <n v="52171"/>
    <n v="0.64827202852159249"/>
    <s v="nd"/>
    <s v="nd"/>
    <n v="20730"/>
    <x v="131"/>
    <n v="0.30549782731910069"/>
    <n v="7312"/>
    <n v="1.8350656455142231"/>
    <s v="nd"/>
    <s v="nd"/>
    <n v="0.24106893664526929"/>
    <n v="0.22941558910640761"/>
    <n v="1.1653347538861687"/>
    <n v="0.1401544919591344"/>
    <n v="10.091444468613489"/>
    <s v="nd"/>
    <s v="nd"/>
    <n v="203.03270622286539"/>
    <n v="48.944878593357522"/>
    <n v="42.608870909484928"/>
    <n v="0.14870160951535963"/>
    <n v="29.206781545302949"/>
    <n v="0.67580527547818314"/>
    <s v="nd"/>
    <s v="nd"/>
    <n v="4208868"/>
    <n v="2949173"/>
    <n v="0.42713499682792433"/>
    <n v="1523747"/>
    <n v="1.7621829608196111"/>
    <s v="nd"/>
    <s v="nd"/>
  </r>
  <r>
    <x v="3"/>
    <s v="CVDL"/>
    <x v="28"/>
    <s v="Jul 18, 2022"/>
    <s v="Jul 17, 2023"/>
    <n v="85617"/>
    <x v="132"/>
    <n v="0.28428710717767947"/>
    <n v="51677"/>
    <n v="0.6567718714321652"/>
    <s v="nd"/>
    <s v="nd"/>
    <n v="18182"/>
    <x v="132"/>
    <n v="0.32213496218731819"/>
    <n v="7676"/>
    <n v="1.3686816050026056"/>
    <s v="nd"/>
    <s v="nd"/>
    <n v="0.21236436688975319"/>
    <n v="0.2062851571289282"/>
    <n v="0.60792097608249884"/>
    <n v="0.14853803432861809"/>
    <n v="6.3826332561135093"/>
    <s v="nd"/>
    <s v="nd"/>
    <n v="199.53646463535361"/>
    <n v="42.374434983706507"/>
    <n v="37.592334808370211"/>
    <n v="0.12720944840785806"/>
    <n v="31.52953925343963"/>
    <n v="0.34395985437953341"/>
    <s v="nd"/>
    <s v="nd"/>
    <n v="3627972"/>
    <n v="2506093"/>
    <n v="0.44766056167907575"/>
    <n v="1629352"/>
    <n v="1.2266348830700793"/>
    <s v="nd"/>
    <s v="nd"/>
  </r>
  <r>
    <x v="3"/>
    <s v="CVDL"/>
    <x v="29"/>
    <s v="Jul 25, 2022"/>
    <s v="Jul 24, 2023"/>
    <n v="84826"/>
    <x v="133"/>
    <n v="0.28097251585623678"/>
    <n v="52668"/>
    <n v="0.61057947900053167"/>
    <s v="nd"/>
    <s v="nd"/>
    <n v="19733"/>
    <x v="133"/>
    <n v="0.23632604473403923"/>
    <n v="8617"/>
    <n v="1.2900081234768481"/>
    <s v="nd"/>
    <s v="nd"/>
    <n v="0.2326291467238818"/>
    <n v="0.2410299003322259"/>
    <n v="-0.84007536083441081"/>
    <n v="0.16360978203083459"/>
    <n v="6.9019364693047205"/>
    <s v="nd"/>
    <s v="nd"/>
    <n v="204.95048902853091"/>
    <n v="47.677457383349441"/>
    <n v="46.659559045605548"/>
    <n v="2.1815429861842227E-2"/>
    <n v="35.390920483025752"/>
    <n v="0.34716635602107543"/>
    <s v="nd"/>
    <s v="nd"/>
    <n v="4044288"/>
    <n v="3089796"/>
    <n v="0.30891748193084589"/>
    <n v="1863969"/>
    <n v="1.1697184878074689"/>
    <s v="nd"/>
    <s v="nd"/>
  </r>
  <r>
    <x v="3"/>
    <s v="CVDL"/>
    <x v="30"/>
    <s v="Aug 01, 2022"/>
    <s v="Jul 31, 2023"/>
    <n v="84009"/>
    <x v="134"/>
    <n v="0.28986642100414556"/>
    <n v="52720"/>
    <n v="0.59349393019726859"/>
    <s v="nd"/>
    <s v="nd"/>
    <n v="18993"/>
    <x v="134"/>
    <n v="0.2175"/>
    <n v="9299"/>
    <n v="1.0424776857726636"/>
    <s v="nd"/>
    <s v="nd"/>
    <n v="0.22608291968717639"/>
    <n v="0.23952095808383231"/>
    <n v="-1.3438038396655916"/>
    <n v="0.17638467374810321"/>
    <n v="4.969824593907318"/>
    <s v="nd"/>
    <s v="nd"/>
    <n v="204.1295740535987"/>
    <n v="46.150210096537279"/>
    <n v="46.971119299861812"/>
    <n v="-1.7476892515247082E-2"/>
    <n v="37.985204855842177"/>
    <n v="0.21495224974255503"/>
    <s v="nd"/>
    <s v="nd"/>
    <n v="3877033"/>
    <n v="3059229"/>
    <n v="0.26732356420522951"/>
    <n v="2002580"/>
    <n v="0.93601903544427689"/>
    <s v="nd"/>
    <s v="nd"/>
  </r>
  <r>
    <x v="3"/>
    <s v="CVDL"/>
    <x v="31"/>
    <s v="Aug 08, 2022"/>
    <s v="Aug 07, 2023"/>
    <n v="83785"/>
    <x v="135"/>
    <n v="0.24070783355545683"/>
    <n v="52918"/>
    <n v="0.58329868853698175"/>
    <s v="nd"/>
    <s v="nd"/>
    <n v="20443"/>
    <x v="135"/>
    <n v="0.25455661245780914"/>
    <n v="8730"/>
    <n v="1.3416953035509736"/>
    <s v="nd"/>
    <s v="nd"/>
    <n v="0.2439935549322671"/>
    <n v="0.24130016289056719"/>
    <n v="0.26933920416999102"/>
    <n v="0.16497222117237989"/>
    <n v="7.9021333759887211"/>
    <s v="nd"/>
    <s v="nd"/>
    <n v="200.65381793278871"/>
    <n v="48.95823834815301"/>
    <n v="46.079905227306377"/>
    <n v="6.2463954876820563E-2"/>
    <n v="35.353301334139623"/>
    <n v="0.38482790858559812"/>
    <s v="nd"/>
    <s v="nd"/>
    <n v="4101966"/>
    <n v="3111776"/>
    <n v="0.31820735168598252"/>
    <n v="1870826"/>
    <n v="1.1925962115129896"/>
    <s v="nd"/>
    <s v="nd"/>
  </r>
  <r>
    <x v="3"/>
    <s v="CVDL"/>
    <x v="32"/>
    <s v="Aug 15, 2022"/>
    <s v="Aug 14, 2023"/>
    <n v="84941"/>
    <x v="136"/>
    <n v="0.27153378641358045"/>
    <n v="52814"/>
    <n v="0.60830461620024989"/>
    <s v="nd"/>
    <s v="nd"/>
    <n v="17611"/>
    <x v="136"/>
    <n v="0.283600583090379"/>
    <n v="7126"/>
    <n v="1.4713724389559359"/>
    <s v="nd"/>
    <s v="nd"/>
    <n v="0.20733214819698381"/>
    <n v="0.20538307236310291"/>
    <n v="0.19490758338809033"/>
    <n v="0.13492634528723441"/>
    <n v="7.2405802909749406"/>
    <s v="nd"/>
    <s v="nd"/>
    <n v="204.9845551076032"/>
    <n v="42.499888157662383"/>
    <n v="38.933385227987188"/>
    <n v="9.1605261366058191E-2"/>
    <n v="29.44429507327602"/>
    <n v="0.44339975033858997"/>
    <s v="nd"/>
    <s v="nd"/>
    <n v="3609983"/>
    <n v="2600828"/>
    <n v="0.38801297125376993"/>
    <n v="1555071"/>
    <n v="1.3214264814918419"/>
    <s v="nd"/>
    <s v="nd"/>
  </r>
  <r>
    <x v="3"/>
    <s v="CVDL"/>
    <x v="33"/>
    <s v="Aug 22, 2022"/>
    <s v="Aug 21, 2023"/>
    <n v="87053"/>
    <x v="137"/>
    <n v="0.39284799999999997"/>
    <n v="51572"/>
    <n v="0.68798960676335996"/>
    <s v="nd"/>
    <s v="nd"/>
    <n v="13029"/>
    <x v="137"/>
    <n v="0.30185851318944845"/>
    <n v="4966"/>
    <n v="1.6236407571486104"/>
    <s v="nd"/>
    <s v="nd"/>
    <n v="0.1496674439709143"/>
    <n v="0.16012799999999999"/>
    <n v="-1.0460556029085688"/>
    <n v="9.6292561855270298E-2"/>
    <n v="5.3374882115644002"/>
    <s v="nd"/>
    <s v="nd"/>
    <n v="220.0066774119272"/>
    <n v="32.927837064776632"/>
    <n v="31.721232000000001"/>
    <n v="3.8037774345480398E-2"/>
    <n v="21.377317148840461"/>
    <n v="0.54031662792459856"/>
    <s v="nd"/>
    <s v="nd"/>
    <n v="2866467"/>
    <n v="1982577"/>
    <n v="0.44582883792155359"/>
    <n v="1102471"/>
    <n v="1.6000384590615082"/>
    <s v="nd"/>
    <s v="nd"/>
  </r>
  <r>
    <x v="3"/>
    <s v="CVDL"/>
    <x v="34"/>
    <s v="Aug 29, 2022"/>
    <s v="Aug 28, 2023"/>
    <n v="88355"/>
    <x v="138"/>
    <n v="0.57951660767278057"/>
    <n v="50084"/>
    <n v="0.76413625109815508"/>
    <s v="nd"/>
    <s v="nd"/>
    <n v="7710"/>
    <x v="138"/>
    <n v="0.52041017550778934"/>
    <n v="2879"/>
    <n v="1.6780131990274401"/>
    <s v="nd"/>
    <s v="nd"/>
    <n v="8.7261615075547513E-2"/>
    <n v="9.0653938288819763E-2"/>
    <n v="-0.33923232132722497"/>
    <n v="5.7483427841226738E-2"/>
    <n v="2.9778187234320774"/>
    <s v="nd"/>
    <s v="nd"/>
    <n v="214.42010376134891"/>
    <n v="18.710644558881778"/>
    <n v="16.342379062533521"/>
    <n v="0.14491558954092154"/>
    <n v="12.66600111812156"/>
    <n v="0.47723376813160057"/>
    <s v="nd"/>
    <s v="nd"/>
    <n v="1653179"/>
    <n v="914160"/>
    <n v="0.80841318806335871"/>
    <n v="634364"/>
    <n v="1.6060416417072847"/>
    <s v="nd"/>
    <s v="nd"/>
  </r>
  <r>
    <x v="3"/>
    <s v="CVDL"/>
    <x v="35"/>
    <s v="Sep 05, 2022"/>
    <s v="Sep 04, 2023"/>
    <n v="88714"/>
    <x v="139"/>
    <n v="0.53521614231820858"/>
    <n v="49860"/>
    <n v="0.77926193341355798"/>
    <s v="nd"/>
    <s v="nd"/>
    <n v="8583"/>
    <x v="139"/>
    <n v="0.73709775349119611"/>
    <n v="2894"/>
    <n v="1.9657912923289564"/>
    <s v="nd"/>
    <s v="nd"/>
    <n v="9.6749103861848193E-2"/>
    <n v="8.5505139653203194E-2"/>
    <n v="1.1243964208644999"/>
    <n v="5.8042519053349381E-2"/>
    <n v="3.8706584808498814"/>
    <s v="nd"/>
    <s v="nd"/>
    <n v="198.21251310730511"/>
    <n v="19.17688301733661"/>
    <n v="16.74864153947323"/>
    <n v="0.14498139876840141"/>
    <n v="12.012113918973119"/>
    <n v="0.59646196720185507"/>
    <s v="nd"/>
    <s v="nd"/>
    <n v="1701258"/>
    <n v="967837"/>
    <n v="0.75779392604333162"/>
    <n v="598924"/>
    <n v="1.8405240063847834"/>
    <s v="nd"/>
    <s v="nd"/>
  </r>
  <r>
    <x v="3"/>
    <s v="CVDL"/>
    <x v="36"/>
    <s v="Sep 12, 2022"/>
    <s v="Sep 11, 2023"/>
    <n v="89107"/>
    <x v="140"/>
    <n v="0.61522286874399545"/>
    <n v="49285"/>
    <n v="0.8079943187582429"/>
    <s v="nd"/>
    <s v="nd"/>
    <n v="6136"/>
    <x v="140"/>
    <n v="0.52522992791449163"/>
    <n v="2416"/>
    <n v="1.5397350993377483"/>
    <s v="nd"/>
    <s v="nd"/>
    <n v="6.8861032242135856E-2"/>
    <n v="7.2924030670509538E-2"/>
    <n v="-0.4062998428373682"/>
    <n v="4.902100030435224E-2"/>
    <n v="1.9840031937783615"/>
    <s v="nd"/>
    <s v="nd"/>
    <n v="226.64569752281619"/>
    <n v="15.607056684660019"/>
    <n v="14.16292348686715"/>
    <n v="0.10196575580825315"/>
    <n v="10.75317033580197"/>
    <n v="0.45139118950783802"/>
    <s v="nd"/>
    <s v="nd"/>
    <n v="1390698"/>
    <n v="781326"/>
    <n v="0.77992028935425162"/>
    <n v="529970"/>
    <n v="1.6241070249259393"/>
    <s v="nd"/>
    <s v="nd"/>
  </r>
  <r>
    <x v="3"/>
    <s v="CVDL"/>
    <x v="37"/>
    <s v="Sep 19, 2022"/>
    <s v="Sep 18, 2023"/>
    <n v="89450"/>
    <x v="141"/>
    <n v="0.62114649219783602"/>
    <n v="49170"/>
    <n v="0.81919869839332926"/>
    <s v="nd"/>
    <s v="nd"/>
    <n v="5405"/>
    <x v="141"/>
    <n v="0.7491909385113269"/>
    <n v="2276"/>
    <n v="1.3747803163444641"/>
    <s v="nd"/>
    <s v="nd"/>
    <n v="6.0424818334264947E-2"/>
    <n v="5.6001594867426653E-2"/>
    <n v="0.44232234668382941"/>
    <n v="4.6288387227984541E-2"/>
    <n v="1.4136431106280405"/>
    <s v="nd"/>
    <s v="nd"/>
    <n v="233.45846438482889"/>
    <n v="14.106685299049751"/>
    <n v="10.12768001159904"/>
    <n v="0.39288418304030459"/>
    <n v="8.8682733374008542"/>
    <n v="0.59069130622717025"/>
    <s v="nd"/>
    <s v="nd"/>
    <n v="1261843"/>
    <n v="558815"/>
    <n v="1.2580693073736389"/>
    <n v="436053"/>
    <n v="1.8937835538340524"/>
    <s v="nd"/>
    <s v="nd"/>
  </r>
  <r>
    <x v="3"/>
    <s v="CVDL"/>
    <x v="38"/>
    <s v="Sep 26, 2022"/>
    <s v="Sep 25, 2023"/>
    <n v="88858"/>
    <x v="142"/>
    <n v="0.67922745483407665"/>
    <n v="48018"/>
    <n v="0.85051439043691945"/>
    <s v="nd"/>
    <s v="nd"/>
    <n v="3994"/>
    <x v="142"/>
    <n v="0.84736355226642002"/>
    <n v="1716"/>
    <n v="1.3275058275058276"/>
    <s v="nd"/>
    <s v="nd"/>
    <n v="4.4948119471516362E-2"/>
    <n v="4.0857207649860158E-2"/>
    <n v="0.4090911821656204"/>
    <n v="3.5736598775459212E-2"/>
    <n v="0.92115206960571505"/>
    <s v="nd"/>
    <s v="nd"/>
    <n v="224.57911867801701"/>
    <n v="10.094409057147359"/>
    <n v="7.4215171214755458"/>
    <n v="0.36015438513741371"/>
    <n v="7.0798450581032117"/>
    <n v="0.42579519386428366"/>
    <s v="nd"/>
    <s v="nd"/>
    <n v="896969"/>
    <n v="392717"/>
    <n v="1.2840085863357074"/>
    <n v="339960"/>
    <n v="1.6384545240616544"/>
    <s v="nd"/>
    <s v="nd"/>
  </r>
  <r>
    <x v="3"/>
    <s v="CVDL"/>
    <x v="39"/>
    <s v="Oct 03, 2022"/>
    <s v="Oct 02, 2023"/>
    <n v="82770"/>
    <x v="143"/>
    <n v="0.56243511090136855"/>
    <n v="45802"/>
    <n v="0.80712632636129422"/>
    <s v="nd"/>
    <s v="nd"/>
    <n v="3245"/>
    <x v="143"/>
    <n v="0.36862083509067906"/>
    <n v="1695"/>
    <n v="0.91445427728613571"/>
    <s v="nd"/>
    <s v="nd"/>
    <n v="3.9205025975595019E-2"/>
    <n v="4.4756960830580457E-2"/>
    <n v="-0.55519348549854386"/>
    <n v="3.7007117593118213E-2"/>
    <n v="0.21979083824768056"/>
    <s v="nd"/>
    <s v="nd"/>
    <n v="210.9969183359014"/>
    <n v="8.2721396641295151"/>
    <n v="7.4805663048607833"/>
    <n v="0.10581730406618771"/>
    <n v="6.1463254879699578"/>
    <n v="0.34586749112463339"/>
    <s v="nd"/>
    <s v="nd"/>
    <n v="684685"/>
    <n v="396283"/>
    <n v="0.72776778211530646"/>
    <n v="281514"/>
    <n v="1.4321525750051507"/>
    <s v="nd"/>
    <s v="nd"/>
  </r>
  <r>
    <x v="3"/>
    <s v="CVDL"/>
    <x v="40"/>
    <s v="Oct 10, 2022"/>
    <s v="Oct 09, 2023"/>
    <n v="79886"/>
    <x v="144"/>
    <n v="0.5985512466482571"/>
    <n v="44283"/>
    <n v="0.80398798636045432"/>
    <s v="nd"/>
    <s v="nd"/>
    <n v="1929"/>
    <x v="144"/>
    <n v="0.25422626788036412"/>
    <n v="1404"/>
    <n v="0.37393162393162394"/>
    <s v="nd"/>
    <s v="nd"/>
    <n v="2.4146909345817789E-2"/>
    <n v="3.0776003521831349E-2"/>
    <n v="-0.66290941760135602"/>
    <n v="3.1705169026488719E-2"/>
    <n v="-0.75582596806709301"/>
    <s v="nd"/>
    <s v="nd"/>
    <n v="228.38621047174701"/>
    <n v="5.514821120096137"/>
    <n v="5.2353023572257573"/>
    <n v="5.339114033874056E-2"/>
    <n v="5.9469096493010856"/>
    <n v="-7.2657658294124253E-2"/>
    <s v="nd"/>
    <s v="nd"/>
    <n v="440557"/>
    <n v="261629"/>
    <n v="0.68389972059672288"/>
    <n v="263347"/>
    <n v="0.67291444368077102"/>
    <s v="nd"/>
    <s v="nd"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x v="53"/>
    <m/>
    <m/>
    <m/>
    <x v="145"/>
    <m/>
    <m/>
    <m/>
    <m/>
    <m/>
    <m/>
    <x v="145"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72E5FAF-55A4-424E-82EC-1A43DB009818}" name="Tableau croisé dynamique1" cacheId="104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F19:H60" firstHeaderRow="0" firstDataRow="1" firstDataCol="1" rowPageCount="1" colPageCount="1"/>
  <pivotFields count="41">
    <pivotField axis="axisPage" multipleItemSelectionAllowed="1" showAll="0">
      <items count="6">
        <item h="1" x="0"/>
        <item h="1" x="1"/>
        <item h="1" x="2"/>
        <item x="3"/>
        <item h="1" x="4"/>
        <item t="default"/>
      </items>
    </pivotField>
    <pivotField showAll="0"/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showAll="0"/>
    <pivotField showAll="0"/>
    <pivotField dataField="1" showAll="0"/>
    <pivotField dataField="1" showAll="0">
      <items count="147">
        <item x="14"/>
        <item x="1"/>
        <item x="7"/>
        <item x="6"/>
        <item x="18"/>
        <item x="57"/>
        <item x="27"/>
        <item x="5"/>
        <item x="13"/>
        <item x="61"/>
        <item x="16"/>
        <item x="15"/>
        <item x="17"/>
        <item x="12"/>
        <item x="49"/>
        <item x="19"/>
        <item x="9"/>
        <item x="21"/>
        <item x="11"/>
        <item x="4"/>
        <item x="66"/>
        <item x="60"/>
        <item x="8"/>
        <item x="3"/>
        <item x="59"/>
        <item x="2"/>
        <item x="58"/>
        <item x="36"/>
        <item x="22"/>
        <item x="144"/>
        <item x="40"/>
        <item x="25"/>
        <item x="56"/>
        <item x="10"/>
        <item x="107"/>
        <item x="47"/>
        <item x="48"/>
        <item x="65"/>
        <item x="55"/>
        <item x="52"/>
        <item x="20"/>
        <item x="106"/>
        <item x="62"/>
        <item x="54"/>
        <item x="99"/>
        <item x="51"/>
        <item x="101"/>
        <item x="46"/>
        <item x="98"/>
        <item x="63"/>
        <item x="50"/>
        <item x="44"/>
        <item x="109"/>
        <item x="45"/>
        <item x="64"/>
        <item x="142"/>
        <item x="143"/>
        <item x="100"/>
        <item x="105"/>
        <item x="97"/>
        <item x="35"/>
        <item x="70"/>
        <item x="113"/>
        <item x="43"/>
        <item x="96"/>
        <item x="140"/>
        <item x="141"/>
        <item x="39"/>
        <item x="38"/>
        <item x="26"/>
        <item x="37"/>
        <item x="67"/>
        <item x="138"/>
        <item x="33"/>
        <item x="68"/>
        <item x="31"/>
        <item x="42"/>
        <item x="74"/>
        <item x="24"/>
        <item x="104"/>
        <item x="79"/>
        <item x="92"/>
        <item x="34"/>
        <item x="32"/>
        <item x="69"/>
        <item x="23"/>
        <item x="83"/>
        <item x="41"/>
        <item x="30"/>
        <item x="139"/>
        <item x="103"/>
        <item x="102"/>
        <item x="29"/>
        <item x="88"/>
        <item x="28"/>
        <item x="84"/>
        <item x="112"/>
        <item x="111"/>
        <item x="108"/>
        <item x="95"/>
        <item x="78"/>
        <item x="110"/>
        <item x="85"/>
        <item x="91"/>
        <item x="81"/>
        <item x="82"/>
        <item x="71"/>
        <item x="87"/>
        <item x="94"/>
        <item x="72"/>
        <item x="75"/>
        <item x="93"/>
        <item x="73"/>
        <item x="76"/>
        <item x="80"/>
        <item x="77"/>
        <item x="86"/>
        <item x="114"/>
        <item x="137"/>
        <item x="90"/>
        <item x="115"/>
        <item x="116"/>
        <item x="89"/>
        <item x="117"/>
        <item x="134"/>
        <item x="121"/>
        <item x="127"/>
        <item x="128"/>
        <item x="133"/>
        <item x="132"/>
        <item x="126"/>
        <item x="136"/>
        <item x="122"/>
        <item x="130"/>
        <item x="123"/>
        <item x="135"/>
        <item x="129"/>
        <item x="125"/>
        <item x="120"/>
        <item x="131"/>
        <item x="118"/>
        <item x="119"/>
        <item x="124"/>
        <item x="0"/>
        <item x="53"/>
        <item x="14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Offre N-1" fld="6" baseField="2" baseItem="0"/>
    <dataField name="Somme de Offre N" fld="5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47872B-E3DC-40AE-95FD-7442E6DDC423}" name="Tableau croisé dynamique3" cacheId="104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A19:C60" firstHeaderRow="0" firstDataRow="1" firstDataCol="1" rowPageCount="1" colPageCount="1"/>
  <pivotFields count="41">
    <pivotField axis="axisPage" multipleItemSelectionAllowed="1" showAll="0">
      <items count="6">
        <item h="1" x="0"/>
        <item h="1" x="1"/>
        <item h="1" x="2"/>
        <item x="3"/>
        <item h="1" x="4"/>
        <item t="default"/>
      </items>
    </pivotField>
    <pivotField showAll="0"/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>
      <items count="147">
        <item x="144"/>
        <item x="14"/>
        <item x="142"/>
        <item x="143"/>
        <item x="141"/>
        <item x="18"/>
        <item x="13"/>
        <item x="19"/>
        <item x="15"/>
        <item x="17"/>
        <item x="16"/>
        <item x="140"/>
        <item x="12"/>
        <item x="139"/>
        <item x="138"/>
        <item x="57"/>
        <item x="106"/>
        <item x="98"/>
        <item x="11"/>
        <item x="6"/>
        <item x="7"/>
        <item x="49"/>
        <item x="105"/>
        <item x="65"/>
        <item x="20"/>
        <item x="97"/>
        <item x="61"/>
        <item x="100"/>
        <item x="104"/>
        <item x="46"/>
        <item x="48"/>
        <item x="50"/>
        <item x="129"/>
        <item x="5"/>
        <item x="137"/>
        <item x="3"/>
        <item x="2"/>
        <item x="108"/>
        <item x="1"/>
        <item x="4"/>
        <item x="47"/>
        <item x="54"/>
        <item x="128"/>
        <item x="130"/>
        <item x="69"/>
        <item x="55"/>
        <item x="10"/>
        <item x="99"/>
        <item x="45"/>
        <item x="127"/>
        <item x="56"/>
        <item x="126"/>
        <item x="51"/>
        <item x="64"/>
        <item x="96"/>
        <item x="136"/>
        <item x="132"/>
        <item x="68"/>
        <item x="58"/>
        <item x="112"/>
        <item x="9"/>
        <item x="123"/>
        <item x="122"/>
        <item x="23"/>
        <item x="8"/>
        <item x="22"/>
        <item x="73"/>
        <item x="63"/>
        <item x="91"/>
        <item x="134"/>
        <item x="66"/>
        <item x="21"/>
        <item x="131"/>
        <item x="117"/>
        <item x="133"/>
        <item x="62"/>
        <item x="135"/>
        <item x="40"/>
        <item x="59"/>
        <item x="67"/>
        <item x="60"/>
        <item x="24"/>
        <item x="121"/>
        <item x="41"/>
        <item x="107"/>
        <item x="116"/>
        <item x="125"/>
        <item x="25"/>
        <item x="27"/>
        <item x="42"/>
        <item x="101"/>
        <item x="36"/>
        <item x="90"/>
        <item x="39"/>
        <item x="95"/>
        <item x="87"/>
        <item x="113"/>
        <item x="86"/>
        <item x="52"/>
        <item x="26"/>
        <item x="38"/>
        <item x="111"/>
        <item x="114"/>
        <item x="109"/>
        <item x="44"/>
        <item x="115"/>
        <item x="37"/>
        <item x="77"/>
        <item x="110"/>
        <item x="72"/>
        <item x="92"/>
        <item x="78"/>
        <item x="93"/>
        <item x="124"/>
        <item x="74"/>
        <item x="75"/>
        <item x="43"/>
        <item x="89"/>
        <item x="76"/>
        <item x="102"/>
        <item x="71"/>
        <item x="88"/>
        <item x="103"/>
        <item x="35"/>
        <item x="70"/>
        <item x="28"/>
        <item x="120"/>
        <item x="29"/>
        <item x="30"/>
        <item x="94"/>
        <item x="85"/>
        <item x="31"/>
        <item x="82"/>
        <item x="119"/>
        <item x="34"/>
        <item x="79"/>
        <item x="80"/>
        <item x="81"/>
        <item x="118"/>
        <item x="32"/>
        <item x="33"/>
        <item x="84"/>
        <item x="83"/>
        <item x="0"/>
        <item x="53"/>
        <item x="14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N rés N-1" fld="13" baseField="2" baseItem="27"/>
    <dataField name="Somme de N rés N" fld="12" baseField="2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E30619-9450-4596-A6BB-47890E5279EE}" name="Tableau croisé dynamique2" cacheId="104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>
  <location ref="K19:M60" firstHeaderRow="0" firstDataRow="1" firstDataCol="1" rowPageCount="1" colPageCount="1"/>
  <pivotFields count="41">
    <pivotField axis="axisPage" multipleItemSelectionAllowed="1" showAll="0">
      <items count="6">
        <item h="1" x="0"/>
        <item h="1" x="1"/>
        <item h="1" x="2"/>
        <item x="3"/>
        <item h="1" x="4"/>
        <item t="default"/>
      </items>
    </pivotField>
    <pivotField showAll="0"/>
    <pivotField axis="axisRow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Somme de To N-1" fld="20" baseField="2" baseItem="0"/>
    <dataField name="Somme de TO N" fld="19" baseField="2" baseItem="0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3B76B-D621-7141-838E-A8EAAE42AA3C}">
  <dimension ref="A1:AN210"/>
  <sheetViews>
    <sheetView tabSelected="1" zoomScaleNormal="100" workbookViewId="0">
      <pane xSplit="4" ySplit="1" topLeftCell="P40" activePane="bottomRight" state="frozen"/>
      <selection pane="topRight" activeCell="F1" sqref="F1"/>
      <selection pane="bottomLeft" activeCell="A2" sqref="A2"/>
      <selection pane="bottomRight" activeCell="R1" sqref="R1"/>
    </sheetView>
  </sheetViews>
  <sheetFormatPr baseColWidth="10" defaultColWidth="11" defaultRowHeight="18" x14ac:dyDescent="0.3"/>
  <cols>
    <col min="1" max="1" width="10.69921875" style="1"/>
    <col min="2" max="2" width="10.69921875" style="46"/>
    <col min="3" max="3" width="11.796875" customWidth="1"/>
    <col min="4" max="4" width="15" customWidth="1"/>
    <col min="5" max="5" width="15.3984375" customWidth="1"/>
    <col min="6" max="6" width="13.796875" customWidth="1"/>
    <col min="7" max="7" width="10" customWidth="1"/>
    <col min="8" max="8" width="13.8984375" customWidth="1"/>
    <col min="9" max="9" width="10.19921875" customWidth="1"/>
    <col min="10" max="11" width="14.5" customWidth="1"/>
    <col min="12" max="12" width="18.3984375" style="1" customWidth="1"/>
    <col min="13" max="13" width="14.296875" customWidth="1"/>
    <col min="14" max="14" width="10.8984375" customWidth="1"/>
    <col min="15" max="15" width="14.59765625" customWidth="1"/>
    <col min="16" max="16" width="14.3984375" customWidth="1"/>
    <col min="17" max="18" width="14.69921875" customWidth="1"/>
    <col min="19" max="19" width="15.3984375" customWidth="1"/>
    <col min="20" max="20" width="13" customWidth="1"/>
    <col min="21" max="21" width="12.09765625" customWidth="1"/>
    <col min="22" max="22" width="13.8984375" customWidth="1"/>
    <col min="23" max="23" width="15" customWidth="1"/>
    <col min="24" max="24" width="14.8984375" customWidth="1"/>
    <col min="25" max="25" width="13.3984375" customWidth="1"/>
    <col min="26" max="26" width="6.69921875" customWidth="1"/>
    <col min="27" max="27" width="13.5" bestFit="1" customWidth="1"/>
    <col min="28" max="28" width="12.69921875" customWidth="1"/>
    <col min="29" max="29" width="12.296875" customWidth="1"/>
    <col min="30" max="32" width="16.69921875" customWidth="1"/>
    <col min="33" max="33" width="12.69921875" customWidth="1"/>
    <col min="34" max="34" width="15.09765625" customWidth="1"/>
    <col min="35" max="35" width="16.69921875" customWidth="1"/>
    <col min="36" max="36" width="16" bestFit="1" customWidth="1"/>
    <col min="37" max="37" width="16" customWidth="1"/>
    <col min="38" max="38" width="18.796875" customWidth="1"/>
    <col min="39" max="39" width="16.3984375" customWidth="1"/>
    <col min="40" max="40" width="18.59765625" customWidth="1"/>
  </cols>
  <sheetData>
    <row r="1" spans="1:40" ht="30.6" customHeight="1" x14ac:dyDescent="0.3">
      <c r="A1" s="41" t="s">
        <v>0</v>
      </c>
      <c r="B1" s="41" t="s">
        <v>1</v>
      </c>
      <c r="C1" s="41" t="s">
        <v>2</v>
      </c>
      <c r="D1" s="41" t="s">
        <v>3</v>
      </c>
      <c r="E1" s="7" t="s">
        <v>349</v>
      </c>
      <c r="F1" s="8" t="s">
        <v>350</v>
      </c>
      <c r="G1" s="8" t="s">
        <v>4</v>
      </c>
      <c r="H1" s="8" t="s">
        <v>351</v>
      </c>
      <c r="I1" s="8" t="s">
        <v>311</v>
      </c>
      <c r="J1" s="32" t="s">
        <v>352</v>
      </c>
      <c r="K1" s="32" t="s">
        <v>5</v>
      </c>
      <c r="L1" s="7" t="s">
        <v>327</v>
      </c>
      <c r="M1" s="8" t="s">
        <v>328</v>
      </c>
      <c r="N1" s="8" t="s">
        <v>6</v>
      </c>
      <c r="O1" s="8" t="s">
        <v>353</v>
      </c>
      <c r="P1" s="8" t="s">
        <v>354</v>
      </c>
      <c r="Q1" s="32" t="s">
        <v>355</v>
      </c>
      <c r="R1" s="33" t="s">
        <v>356</v>
      </c>
      <c r="S1" s="7" t="s">
        <v>329</v>
      </c>
      <c r="T1" s="8" t="s">
        <v>330</v>
      </c>
      <c r="U1" s="8" t="s">
        <v>331</v>
      </c>
      <c r="V1" s="8" t="s">
        <v>332</v>
      </c>
      <c r="W1" s="8" t="s">
        <v>333</v>
      </c>
      <c r="X1" s="32" t="s">
        <v>334</v>
      </c>
      <c r="Y1" s="32" t="s">
        <v>335</v>
      </c>
      <c r="Z1" s="7" t="s">
        <v>7</v>
      </c>
      <c r="AA1" s="7" t="s">
        <v>8</v>
      </c>
      <c r="AB1" s="8" t="s">
        <v>9</v>
      </c>
      <c r="AC1" s="8" t="s">
        <v>10</v>
      </c>
      <c r="AD1" s="7" t="s">
        <v>312</v>
      </c>
      <c r="AE1" s="7" t="s">
        <v>312</v>
      </c>
      <c r="AF1" s="32" t="s">
        <v>11</v>
      </c>
      <c r="AG1" s="32" t="s">
        <v>12</v>
      </c>
      <c r="AH1" s="7" t="s">
        <v>336</v>
      </c>
      <c r="AI1" s="7" t="s">
        <v>337</v>
      </c>
      <c r="AJ1" s="7" t="s">
        <v>338</v>
      </c>
      <c r="AK1" s="7" t="s">
        <v>339</v>
      </c>
      <c r="AL1" s="7" t="s">
        <v>340</v>
      </c>
      <c r="AM1" s="33" t="s">
        <v>341</v>
      </c>
      <c r="AN1" s="33" t="s">
        <v>342</v>
      </c>
    </row>
    <row r="2" spans="1:40" ht="15.6" x14ac:dyDescent="0.3">
      <c r="A2" s="2">
        <v>2019</v>
      </c>
      <c r="B2" s="41" t="s">
        <v>13</v>
      </c>
      <c r="C2" s="2" t="s">
        <v>14</v>
      </c>
      <c r="D2" s="2" t="s">
        <v>15</v>
      </c>
      <c r="E2" s="19">
        <v>28047</v>
      </c>
      <c r="F2" s="19" t="s">
        <v>14</v>
      </c>
      <c r="G2" s="2" t="s">
        <v>14</v>
      </c>
      <c r="H2" s="2" t="s">
        <v>14</v>
      </c>
      <c r="I2" s="2" t="s">
        <v>14</v>
      </c>
      <c r="J2" s="2" t="s">
        <v>14</v>
      </c>
      <c r="K2" s="2" t="s">
        <v>14</v>
      </c>
      <c r="L2" s="11">
        <v>16638</v>
      </c>
      <c r="M2" s="2" t="s">
        <v>14</v>
      </c>
      <c r="N2" s="2" t="s">
        <v>14</v>
      </c>
      <c r="O2" s="2" t="s">
        <v>14</v>
      </c>
      <c r="P2" s="2" t="s">
        <v>14</v>
      </c>
      <c r="Q2" s="2" t="s">
        <v>14</v>
      </c>
      <c r="R2" s="2" t="s">
        <v>14</v>
      </c>
      <c r="S2" s="14">
        <v>0.59299999999999997</v>
      </c>
      <c r="T2" s="2" t="s">
        <v>14</v>
      </c>
      <c r="U2" s="2" t="s">
        <v>14</v>
      </c>
      <c r="V2" s="2" t="s">
        <v>14</v>
      </c>
      <c r="W2" s="2" t="s">
        <v>14</v>
      </c>
      <c r="X2" s="2" t="s">
        <v>14</v>
      </c>
      <c r="Y2" s="2" t="s">
        <v>14</v>
      </c>
      <c r="Z2" s="12">
        <v>142.13999999999999</v>
      </c>
      <c r="AA2" s="12">
        <v>84.32</v>
      </c>
      <c r="AB2" s="2" t="s">
        <v>14</v>
      </c>
      <c r="AC2" s="2" t="s">
        <v>14</v>
      </c>
      <c r="AD2" s="2" t="s">
        <v>14</v>
      </c>
      <c r="AE2" s="2" t="s">
        <v>14</v>
      </c>
      <c r="AF2" s="2" t="s">
        <v>14</v>
      </c>
      <c r="AG2" s="2" t="s">
        <v>14</v>
      </c>
      <c r="AH2" s="11">
        <v>2364925.3199999998</v>
      </c>
      <c r="AI2" s="2" t="s">
        <v>14</v>
      </c>
      <c r="AJ2" s="2" t="s">
        <v>14</v>
      </c>
      <c r="AK2" s="2" t="s">
        <v>14</v>
      </c>
      <c r="AL2" s="2" t="s">
        <v>14</v>
      </c>
      <c r="AM2" s="34" t="s">
        <v>14</v>
      </c>
      <c r="AN2" s="34" t="s">
        <v>14</v>
      </c>
    </row>
    <row r="3" spans="1:40" ht="15.6" x14ac:dyDescent="0.3">
      <c r="A3" s="2">
        <v>2019</v>
      </c>
      <c r="B3" s="41" t="s">
        <v>16</v>
      </c>
      <c r="C3" s="2" t="s">
        <v>14</v>
      </c>
      <c r="D3" s="2" t="s">
        <v>17</v>
      </c>
      <c r="E3" s="19">
        <v>26005</v>
      </c>
      <c r="F3" s="19" t="s">
        <v>14</v>
      </c>
      <c r="G3" s="2" t="s">
        <v>14</v>
      </c>
      <c r="H3" s="2" t="s">
        <v>14</v>
      </c>
      <c r="I3" s="2" t="s">
        <v>14</v>
      </c>
      <c r="J3" s="2" t="s">
        <v>14</v>
      </c>
      <c r="K3" s="2" t="s">
        <v>14</v>
      </c>
      <c r="L3" s="11">
        <v>8736</v>
      </c>
      <c r="M3" s="2" t="s">
        <v>14</v>
      </c>
      <c r="N3" s="2" t="s">
        <v>14</v>
      </c>
      <c r="O3" s="2" t="s">
        <v>14</v>
      </c>
      <c r="P3" s="2" t="s">
        <v>14</v>
      </c>
      <c r="Q3" s="2" t="s">
        <v>14</v>
      </c>
      <c r="R3" s="2" t="s">
        <v>14</v>
      </c>
      <c r="S3" s="14">
        <v>0.33600000000000002</v>
      </c>
      <c r="T3" s="2" t="s">
        <v>14</v>
      </c>
      <c r="U3" s="2" t="s">
        <v>14</v>
      </c>
      <c r="V3" s="2" t="s">
        <v>14</v>
      </c>
      <c r="W3" s="2" t="s">
        <v>14</v>
      </c>
      <c r="X3" s="2" t="s">
        <v>14</v>
      </c>
      <c r="Y3" s="2" t="s">
        <v>14</v>
      </c>
      <c r="Z3" s="12">
        <v>101.78</v>
      </c>
      <c r="AA3" s="12">
        <v>34.19</v>
      </c>
      <c r="AB3" s="2" t="s">
        <v>14</v>
      </c>
      <c r="AC3" s="2" t="s">
        <v>14</v>
      </c>
      <c r="AD3" s="2" t="s">
        <v>14</v>
      </c>
      <c r="AE3" s="2" t="s">
        <v>14</v>
      </c>
      <c r="AF3" s="2" t="s">
        <v>14</v>
      </c>
      <c r="AG3" s="2" t="s">
        <v>14</v>
      </c>
      <c r="AH3" s="11">
        <v>889150.08</v>
      </c>
      <c r="AI3" s="2" t="s">
        <v>14</v>
      </c>
      <c r="AJ3" s="2" t="s">
        <v>14</v>
      </c>
      <c r="AK3" s="2" t="s">
        <v>14</v>
      </c>
      <c r="AL3" s="2" t="s">
        <v>14</v>
      </c>
      <c r="AM3" s="34" t="s">
        <v>14</v>
      </c>
      <c r="AN3" s="34" t="s">
        <v>14</v>
      </c>
    </row>
    <row r="4" spans="1:40" ht="15.6" x14ac:dyDescent="0.3">
      <c r="A4" s="2">
        <v>2019</v>
      </c>
      <c r="B4" s="41" t="s">
        <v>18</v>
      </c>
      <c r="C4" s="2" t="s">
        <v>14</v>
      </c>
      <c r="D4" s="2" t="s">
        <v>19</v>
      </c>
      <c r="E4" s="19">
        <v>25415</v>
      </c>
      <c r="F4" s="19" t="s">
        <v>14</v>
      </c>
      <c r="G4" s="2" t="s">
        <v>14</v>
      </c>
      <c r="H4" s="2" t="s">
        <v>14</v>
      </c>
      <c r="I4" s="2" t="s">
        <v>14</v>
      </c>
      <c r="J4" s="2" t="s">
        <v>14</v>
      </c>
      <c r="K4" s="2" t="s">
        <v>14</v>
      </c>
      <c r="L4" s="11">
        <v>8525</v>
      </c>
      <c r="M4" s="2" t="s">
        <v>14</v>
      </c>
      <c r="N4" s="2" t="s">
        <v>14</v>
      </c>
      <c r="O4" s="2" t="s">
        <v>14</v>
      </c>
      <c r="P4" s="2" t="s">
        <v>14</v>
      </c>
      <c r="Q4" s="2" t="s">
        <v>14</v>
      </c>
      <c r="R4" s="2" t="s">
        <v>14</v>
      </c>
      <c r="S4" s="14">
        <v>0.33500000000000002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14</v>
      </c>
      <c r="Z4" s="12">
        <v>94.22</v>
      </c>
      <c r="AA4" s="12">
        <v>31.6</v>
      </c>
      <c r="AB4" s="2" t="s">
        <v>14</v>
      </c>
      <c r="AC4" s="2" t="s">
        <v>14</v>
      </c>
      <c r="AD4" s="2" t="s">
        <v>14</v>
      </c>
      <c r="AE4" s="2" t="s">
        <v>14</v>
      </c>
      <c r="AF4" s="2" t="s">
        <v>14</v>
      </c>
      <c r="AG4" s="2" t="s">
        <v>14</v>
      </c>
      <c r="AH4" s="11">
        <v>803225.5</v>
      </c>
      <c r="AI4" s="2" t="s">
        <v>14</v>
      </c>
      <c r="AJ4" s="2" t="s">
        <v>14</v>
      </c>
      <c r="AK4" s="2" t="s">
        <v>14</v>
      </c>
      <c r="AL4" s="2" t="s">
        <v>14</v>
      </c>
      <c r="AM4" s="34" t="s">
        <v>14</v>
      </c>
      <c r="AN4" s="34" t="s">
        <v>14</v>
      </c>
    </row>
    <row r="5" spans="1:40" ht="15.6" x14ac:dyDescent="0.3">
      <c r="A5" s="2">
        <v>2019</v>
      </c>
      <c r="B5" s="41" t="s">
        <v>20</v>
      </c>
      <c r="C5" s="2" t="s">
        <v>14</v>
      </c>
      <c r="D5" s="2" t="s">
        <v>21</v>
      </c>
      <c r="E5" s="19">
        <v>25132</v>
      </c>
      <c r="F5" s="19" t="s">
        <v>14</v>
      </c>
      <c r="G5" s="2" t="s">
        <v>14</v>
      </c>
      <c r="H5" s="2" t="s">
        <v>14</v>
      </c>
      <c r="I5" s="2" t="s">
        <v>14</v>
      </c>
      <c r="J5" s="2" t="s">
        <v>14</v>
      </c>
      <c r="K5" s="2" t="s">
        <v>14</v>
      </c>
      <c r="L5" s="11">
        <v>8351</v>
      </c>
      <c r="M5" s="2" t="s">
        <v>14</v>
      </c>
      <c r="N5" s="2" t="s">
        <v>14</v>
      </c>
      <c r="O5" s="2" t="s">
        <v>14</v>
      </c>
      <c r="P5" s="2" t="s">
        <v>14</v>
      </c>
      <c r="Q5" s="2" t="s">
        <v>14</v>
      </c>
      <c r="R5" s="2" t="s">
        <v>14</v>
      </c>
      <c r="S5" s="14">
        <v>0.33200000000000002</v>
      </c>
      <c r="T5" s="2" t="s">
        <v>14</v>
      </c>
      <c r="U5" s="2" t="s">
        <v>14</v>
      </c>
      <c r="V5" s="2" t="s">
        <v>14</v>
      </c>
      <c r="W5" s="2" t="s">
        <v>14</v>
      </c>
      <c r="X5" s="2" t="s">
        <v>14</v>
      </c>
      <c r="Y5" s="2" t="s">
        <v>14</v>
      </c>
      <c r="Z5" s="12">
        <v>95.67</v>
      </c>
      <c r="AA5" s="12">
        <v>31.79</v>
      </c>
      <c r="AB5" s="2" t="s">
        <v>14</v>
      </c>
      <c r="AC5" s="2" t="s">
        <v>14</v>
      </c>
      <c r="AD5" s="2" t="s">
        <v>14</v>
      </c>
      <c r="AE5" s="2" t="s">
        <v>14</v>
      </c>
      <c r="AF5" s="2" t="s">
        <v>14</v>
      </c>
      <c r="AG5" s="2" t="s">
        <v>14</v>
      </c>
      <c r="AH5" s="11">
        <v>798940.17</v>
      </c>
      <c r="AI5" s="2" t="s">
        <v>14</v>
      </c>
      <c r="AJ5" s="2" t="s">
        <v>14</v>
      </c>
      <c r="AK5" s="2" t="s">
        <v>14</v>
      </c>
      <c r="AL5" s="2" t="s">
        <v>14</v>
      </c>
      <c r="AM5" s="34" t="s">
        <v>14</v>
      </c>
      <c r="AN5" s="34" t="s">
        <v>14</v>
      </c>
    </row>
    <row r="6" spans="1:40" ht="15.6" x14ac:dyDescent="0.3">
      <c r="A6" s="2">
        <v>2019</v>
      </c>
      <c r="B6" s="41" t="s">
        <v>22</v>
      </c>
      <c r="C6" s="2" t="s">
        <v>14</v>
      </c>
      <c r="D6" s="2" t="s">
        <v>23</v>
      </c>
      <c r="E6" s="19">
        <v>24101</v>
      </c>
      <c r="F6" s="19" t="s">
        <v>14</v>
      </c>
      <c r="G6" s="2" t="s">
        <v>14</v>
      </c>
      <c r="H6" s="2" t="s">
        <v>14</v>
      </c>
      <c r="I6" s="2" t="s">
        <v>14</v>
      </c>
      <c r="J6" s="2" t="s">
        <v>14</v>
      </c>
      <c r="K6" s="2" t="s">
        <v>14</v>
      </c>
      <c r="L6" s="11">
        <v>8201</v>
      </c>
      <c r="M6" s="2" t="s">
        <v>14</v>
      </c>
      <c r="N6" s="2" t="s">
        <v>14</v>
      </c>
      <c r="O6" s="2" t="s">
        <v>14</v>
      </c>
      <c r="P6" s="2" t="s">
        <v>14</v>
      </c>
      <c r="Q6" s="2" t="s">
        <v>14</v>
      </c>
      <c r="R6" s="2" t="s">
        <v>14</v>
      </c>
      <c r="S6" s="14">
        <v>0.34</v>
      </c>
      <c r="T6" s="2" t="s">
        <v>14</v>
      </c>
      <c r="U6" s="2" t="s">
        <v>14</v>
      </c>
      <c r="V6" s="2" t="s">
        <v>14</v>
      </c>
      <c r="W6" s="2" t="s">
        <v>14</v>
      </c>
      <c r="X6" s="2" t="s">
        <v>14</v>
      </c>
      <c r="Y6" s="2" t="s">
        <v>14</v>
      </c>
      <c r="Z6" s="12">
        <v>90.53</v>
      </c>
      <c r="AA6" s="12">
        <v>30.8</v>
      </c>
      <c r="AB6" s="2" t="s">
        <v>14</v>
      </c>
      <c r="AC6" s="2" t="s">
        <v>14</v>
      </c>
      <c r="AD6" s="2" t="s">
        <v>14</v>
      </c>
      <c r="AE6" s="2" t="s">
        <v>14</v>
      </c>
      <c r="AF6" s="2" t="s">
        <v>14</v>
      </c>
      <c r="AG6" s="2" t="s">
        <v>14</v>
      </c>
      <c r="AH6" s="11">
        <v>742436.53</v>
      </c>
      <c r="AI6" s="2" t="s">
        <v>14</v>
      </c>
      <c r="AJ6" s="2" t="s">
        <v>14</v>
      </c>
      <c r="AK6" s="2" t="s">
        <v>14</v>
      </c>
      <c r="AL6" s="2" t="s">
        <v>14</v>
      </c>
      <c r="AM6" s="34" t="s">
        <v>14</v>
      </c>
      <c r="AN6" s="34" t="s">
        <v>14</v>
      </c>
    </row>
    <row r="7" spans="1:40" ht="15.6" x14ac:dyDescent="0.3">
      <c r="A7" s="2">
        <v>2019</v>
      </c>
      <c r="B7" s="41" t="s">
        <v>24</v>
      </c>
      <c r="C7" s="2" t="s">
        <v>14</v>
      </c>
      <c r="D7" s="2" t="s">
        <v>25</v>
      </c>
      <c r="E7" s="19">
        <v>21819</v>
      </c>
      <c r="F7" s="19" t="s">
        <v>14</v>
      </c>
      <c r="G7" s="2" t="s">
        <v>14</v>
      </c>
      <c r="H7" s="2" t="s">
        <v>14</v>
      </c>
      <c r="I7" s="2" t="s">
        <v>14</v>
      </c>
      <c r="J7" s="2" t="s">
        <v>14</v>
      </c>
      <c r="K7" s="2" t="s">
        <v>14</v>
      </c>
      <c r="L7" s="11">
        <v>8390</v>
      </c>
      <c r="M7" s="2" t="s">
        <v>14</v>
      </c>
      <c r="N7" s="2" t="s">
        <v>14</v>
      </c>
      <c r="O7" s="2" t="s">
        <v>14</v>
      </c>
      <c r="P7" s="2" t="s">
        <v>14</v>
      </c>
      <c r="Q7" s="2" t="s">
        <v>14</v>
      </c>
      <c r="R7" s="2" t="s">
        <v>14</v>
      </c>
      <c r="S7" s="14">
        <v>0.38500000000000001</v>
      </c>
      <c r="T7" s="2" t="s">
        <v>14</v>
      </c>
      <c r="U7" s="2" t="s">
        <v>14</v>
      </c>
      <c r="V7" s="2" t="s">
        <v>14</v>
      </c>
      <c r="W7" s="2" t="s">
        <v>14</v>
      </c>
      <c r="X7" s="2" t="s">
        <v>14</v>
      </c>
      <c r="Y7" s="2" t="s">
        <v>14</v>
      </c>
      <c r="Z7" s="12">
        <v>92.16</v>
      </c>
      <c r="AA7" s="12">
        <v>35.44</v>
      </c>
      <c r="AB7" s="2" t="s">
        <v>14</v>
      </c>
      <c r="AC7" s="2" t="s">
        <v>14</v>
      </c>
      <c r="AD7" s="2" t="s">
        <v>14</v>
      </c>
      <c r="AE7" s="2" t="s">
        <v>14</v>
      </c>
      <c r="AF7" s="2" t="s">
        <v>14</v>
      </c>
      <c r="AG7" s="2" t="s">
        <v>14</v>
      </c>
      <c r="AH7" s="11">
        <v>773222.40000000002</v>
      </c>
      <c r="AI7" s="2" t="s">
        <v>14</v>
      </c>
      <c r="AJ7" s="2" t="s">
        <v>14</v>
      </c>
      <c r="AK7" s="2" t="s">
        <v>14</v>
      </c>
      <c r="AL7" s="2" t="s">
        <v>14</v>
      </c>
      <c r="AM7" s="34" t="s">
        <v>14</v>
      </c>
      <c r="AN7" s="34" t="s">
        <v>14</v>
      </c>
    </row>
    <row r="8" spans="1:40" ht="15.6" x14ac:dyDescent="0.3">
      <c r="A8" s="2">
        <v>2019</v>
      </c>
      <c r="B8" s="41" t="s">
        <v>26</v>
      </c>
      <c r="C8" s="2" t="s">
        <v>14</v>
      </c>
      <c r="D8" s="2" t="s">
        <v>27</v>
      </c>
      <c r="E8" s="19">
        <v>21904</v>
      </c>
      <c r="F8" s="19" t="s">
        <v>14</v>
      </c>
      <c r="G8" s="2" t="s">
        <v>14</v>
      </c>
      <c r="H8" s="2" t="s">
        <v>14</v>
      </c>
      <c r="I8" s="2" t="s">
        <v>14</v>
      </c>
      <c r="J8" s="2" t="s">
        <v>14</v>
      </c>
      <c r="K8" s="2" t="s">
        <v>14</v>
      </c>
      <c r="L8" s="11">
        <v>9262</v>
      </c>
      <c r="M8" s="2" t="s">
        <v>14</v>
      </c>
      <c r="N8" s="2" t="s">
        <v>14</v>
      </c>
      <c r="O8" s="2" t="s">
        <v>14</v>
      </c>
      <c r="P8" s="2" t="s">
        <v>14</v>
      </c>
      <c r="Q8" s="2" t="s">
        <v>14</v>
      </c>
      <c r="R8" s="2" t="s">
        <v>14</v>
      </c>
      <c r="S8" s="14">
        <v>0.42299999999999999</v>
      </c>
      <c r="T8" s="2" t="s">
        <v>14</v>
      </c>
      <c r="U8" s="2" t="s">
        <v>14</v>
      </c>
      <c r="V8" s="2" t="s">
        <v>14</v>
      </c>
      <c r="W8" s="2" t="s">
        <v>14</v>
      </c>
      <c r="X8" s="2" t="s">
        <v>14</v>
      </c>
      <c r="Y8" s="2" t="s">
        <v>14</v>
      </c>
      <c r="Z8" s="12">
        <v>90.88</v>
      </c>
      <c r="AA8" s="12">
        <v>38.43</v>
      </c>
      <c r="AB8" s="2" t="s">
        <v>14</v>
      </c>
      <c r="AC8" s="2" t="s">
        <v>14</v>
      </c>
      <c r="AD8" s="2" t="s">
        <v>14</v>
      </c>
      <c r="AE8" s="2" t="s">
        <v>14</v>
      </c>
      <c r="AF8" s="2" t="s">
        <v>14</v>
      </c>
      <c r="AG8" s="2" t="s">
        <v>14</v>
      </c>
      <c r="AH8" s="11">
        <v>841730.55999999994</v>
      </c>
      <c r="AI8" s="2" t="s">
        <v>14</v>
      </c>
      <c r="AJ8" s="2" t="s">
        <v>14</v>
      </c>
      <c r="AK8" s="2" t="s">
        <v>14</v>
      </c>
      <c r="AL8" s="2" t="s">
        <v>14</v>
      </c>
      <c r="AM8" s="34" t="s">
        <v>14</v>
      </c>
      <c r="AN8" s="34" t="s">
        <v>14</v>
      </c>
    </row>
    <row r="9" spans="1:40" ht="15.6" x14ac:dyDescent="0.3">
      <c r="A9" s="2">
        <v>2019</v>
      </c>
      <c r="B9" s="41" t="s">
        <v>28</v>
      </c>
      <c r="C9" s="2" t="s">
        <v>14</v>
      </c>
      <c r="D9" s="2" t="s">
        <v>29</v>
      </c>
      <c r="E9" s="19">
        <v>21764</v>
      </c>
      <c r="F9" s="19" t="s">
        <v>14</v>
      </c>
      <c r="G9" s="2" t="s">
        <v>14</v>
      </c>
      <c r="H9" s="2" t="s">
        <v>14</v>
      </c>
      <c r="I9" s="2" t="s">
        <v>14</v>
      </c>
      <c r="J9" s="2" t="s">
        <v>14</v>
      </c>
      <c r="K9" s="2" t="s">
        <v>14</v>
      </c>
      <c r="L9" s="11">
        <v>10019</v>
      </c>
      <c r="M9" s="2" t="s">
        <v>14</v>
      </c>
      <c r="N9" s="2" t="s">
        <v>14</v>
      </c>
      <c r="O9" s="2" t="s">
        <v>14</v>
      </c>
      <c r="P9" s="2" t="s">
        <v>14</v>
      </c>
      <c r="Q9" s="2" t="s">
        <v>14</v>
      </c>
      <c r="R9" s="2" t="s">
        <v>14</v>
      </c>
      <c r="S9" s="14">
        <v>0.46</v>
      </c>
      <c r="T9" s="2" t="s">
        <v>14</v>
      </c>
      <c r="U9" s="2" t="s">
        <v>14</v>
      </c>
      <c r="V9" s="2" t="s">
        <v>14</v>
      </c>
      <c r="W9" s="2" t="s">
        <v>14</v>
      </c>
      <c r="X9" s="2" t="s">
        <v>14</v>
      </c>
      <c r="Y9" s="2" t="s">
        <v>14</v>
      </c>
      <c r="Z9" s="12">
        <v>92.99</v>
      </c>
      <c r="AA9" s="12">
        <v>42.81</v>
      </c>
      <c r="AB9" s="2" t="s">
        <v>14</v>
      </c>
      <c r="AC9" s="2" t="s">
        <v>14</v>
      </c>
      <c r="AD9" s="2" t="s">
        <v>14</v>
      </c>
      <c r="AE9" s="2" t="s">
        <v>14</v>
      </c>
      <c r="AF9" s="2" t="s">
        <v>14</v>
      </c>
      <c r="AG9" s="2" t="s">
        <v>14</v>
      </c>
      <c r="AH9" s="11">
        <v>931666.80999999994</v>
      </c>
      <c r="AI9" s="2" t="s">
        <v>14</v>
      </c>
      <c r="AJ9" s="2" t="s">
        <v>14</v>
      </c>
      <c r="AK9" s="2" t="s">
        <v>14</v>
      </c>
      <c r="AL9" s="2" t="s">
        <v>14</v>
      </c>
      <c r="AM9" s="34" t="s">
        <v>14</v>
      </c>
      <c r="AN9" s="34" t="s">
        <v>14</v>
      </c>
    </row>
    <row r="10" spans="1:40" ht="15.6" x14ac:dyDescent="0.3">
      <c r="A10" s="2">
        <v>2019</v>
      </c>
      <c r="B10" s="41" t="s">
        <v>30</v>
      </c>
      <c r="C10" s="2" t="s">
        <v>14</v>
      </c>
      <c r="D10" s="2" t="s">
        <v>31</v>
      </c>
      <c r="E10" s="19">
        <v>22952</v>
      </c>
      <c r="F10" s="19" t="s">
        <v>14</v>
      </c>
      <c r="G10" s="2" t="s">
        <v>14</v>
      </c>
      <c r="H10" s="2" t="s">
        <v>14</v>
      </c>
      <c r="I10" s="2" t="s">
        <v>14</v>
      </c>
      <c r="J10" s="2" t="s">
        <v>14</v>
      </c>
      <c r="K10" s="2" t="s">
        <v>14</v>
      </c>
      <c r="L10" s="11">
        <v>10802</v>
      </c>
      <c r="M10" s="2" t="s">
        <v>14</v>
      </c>
      <c r="N10" s="2" t="s">
        <v>14</v>
      </c>
      <c r="O10" s="2" t="s">
        <v>14</v>
      </c>
      <c r="P10" s="2" t="s">
        <v>14</v>
      </c>
      <c r="Q10" s="2" t="s">
        <v>14</v>
      </c>
      <c r="R10" s="2" t="s">
        <v>14</v>
      </c>
      <c r="S10" s="14">
        <v>0.47099999999999997</v>
      </c>
      <c r="T10" s="2" t="s">
        <v>14</v>
      </c>
      <c r="U10" s="2" t="s">
        <v>14</v>
      </c>
      <c r="V10" s="2" t="s">
        <v>14</v>
      </c>
      <c r="W10" s="2" t="s">
        <v>14</v>
      </c>
      <c r="X10" s="2" t="s">
        <v>14</v>
      </c>
      <c r="Y10" s="2" t="s">
        <v>14</v>
      </c>
      <c r="Z10" s="12">
        <v>98.94</v>
      </c>
      <c r="AA10" s="12">
        <v>46.57</v>
      </c>
      <c r="AB10" s="2" t="s">
        <v>14</v>
      </c>
      <c r="AC10" s="2" t="s">
        <v>14</v>
      </c>
      <c r="AD10" s="2" t="s">
        <v>14</v>
      </c>
      <c r="AE10" s="2" t="s">
        <v>14</v>
      </c>
      <c r="AF10" s="2" t="s">
        <v>14</v>
      </c>
      <c r="AG10" s="2" t="s">
        <v>14</v>
      </c>
      <c r="AH10" s="11">
        <v>1068749.8799999999</v>
      </c>
      <c r="AI10" s="2" t="s">
        <v>14</v>
      </c>
      <c r="AJ10" s="2" t="s">
        <v>14</v>
      </c>
      <c r="AK10" s="2" t="s">
        <v>14</v>
      </c>
      <c r="AL10" s="2" t="s">
        <v>14</v>
      </c>
      <c r="AM10" s="34" t="s">
        <v>14</v>
      </c>
      <c r="AN10" s="34" t="s">
        <v>14</v>
      </c>
    </row>
    <row r="11" spans="1:40" ht="15.6" x14ac:dyDescent="0.3">
      <c r="A11" s="2">
        <v>2019</v>
      </c>
      <c r="B11" s="41" t="s">
        <v>32</v>
      </c>
      <c r="C11" s="2" t="s">
        <v>14</v>
      </c>
      <c r="D11" s="2" t="s">
        <v>33</v>
      </c>
      <c r="E11" s="19">
        <v>26578</v>
      </c>
      <c r="F11" s="19" t="s">
        <v>14</v>
      </c>
      <c r="G11" s="2" t="s">
        <v>14</v>
      </c>
      <c r="H11" s="2" t="s">
        <v>14</v>
      </c>
      <c r="I11" s="2" t="s">
        <v>14</v>
      </c>
      <c r="J11" s="2" t="s">
        <v>14</v>
      </c>
      <c r="K11" s="2" t="s">
        <v>14</v>
      </c>
      <c r="L11" s="11">
        <v>11735</v>
      </c>
      <c r="M11" s="2" t="s">
        <v>14</v>
      </c>
      <c r="N11" s="2" t="s">
        <v>14</v>
      </c>
      <c r="O11" s="2" t="s">
        <v>14</v>
      </c>
      <c r="P11" s="2" t="s">
        <v>14</v>
      </c>
      <c r="Q11" s="2" t="s">
        <v>14</v>
      </c>
      <c r="R11" s="2" t="s">
        <v>14</v>
      </c>
      <c r="S11" s="14">
        <v>0.442</v>
      </c>
      <c r="T11" s="2" t="s">
        <v>14</v>
      </c>
      <c r="U11" s="2" t="s">
        <v>14</v>
      </c>
      <c r="V11" s="2" t="s">
        <v>14</v>
      </c>
      <c r="W11" s="2" t="s">
        <v>14</v>
      </c>
      <c r="X11" s="2" t="s">
        <v>14</v>
      </c>
      <c r="Y11" s="2" t="s">
        <v>14</v>
      </c>
      <c r="Z11" s="12">
        <v>99.44</v>
      </c>
      <c r="AA11" s="12">
        <v>43.91</v>
      </c>
      <c r="AB11" s="2" t="s">
        <v>14</v>
      </c>
      <c r="AC11" s="2" t="s">
        <v>14</v>
      </c>
      <c r="AD11" s="2" t="s">
        <v>14</v>
      </c>
      <c r="AE11" s="2" t="s">
        <v>14</v>
      </c>
      <c r="AF11" s="2" t="s">
        <v>14</v>
      </c>
      <c r="AG11" s="2" t="s">
        <v>14</v>
      </c>
      <c r="AH11" s="11">
        <v>1166928.3999999999</v>
      </c>
      <c r="AI11" s="2" t="s">
        <v>14</v>
      </c>
      <c r="AJ11" s="2" t="s">
        <v>14</v>
      </c>
      <c r="AK11" s="2" t="s">
        <v>14</v>
      </c>
      <c r="AL11" s="2" t="s">
        <v>14</v>
      </c>
      <c r="AM11" s="34" t="s">
        <v>14</v>
      </c>
      <c r="AN11" s="34" t="s">
        <v>14</v>
      </c>
    </row>
    <row r="12" spans="1:40" ht="15.6" x14ac:dyDescent="0.3">
      <c r="A12" s="2">
        <v>2019</v>
      </c>
      <c r="B12" s="41" t="s">
        <v>34</v>
      </c>
      <c r="C12" s="2" t="s">
        <v>14</v>
      </c>
      <c r="D12" s="2" t="s">
        <v>35</v>
      </c>
      <c r="E12" s="19">
        <v>26843</v>
      </c>
      <c r="F12" s="19" t="s">
        <v>14</v>
      </c>
      <c r="G12" s="2" t="s">
        <v>14</v>
      </c>
      <c r="H12" s="2" t="s">
        <v>14</v>
      </c>
      <c r="I12" s="2" t="s">
        <v>14</v>
      </c>
      <c r="J12" s="2" t="s">
        <v>14</v>
      </c>
      <c r="K12" s="2" t="s">
        <v>14</v>
      </c>
      <c r="L12" s="11">
        <v>10924</v>
      </c>
      <c r="M12" s="2" t="s">
        <v>14</v>
      </c>
      <c r="N12" s="2" t="s">
        <v>14</v>
      </c>
      <c r="O12" s="2" t="s">
        <v>14</v>
      </c>
      <c r="P12" s="2" t="s">
        <v>14</v>
      </c>
      <c r="Q12" s="2" t="s">
        <v>14</v>
      </c>
      <c r="R12" s="2" t="s">
        <v>14</v>
      </c>
      <c r="S12" s="14">
        <v>0.40699999999999997</v>
      </c>
      <c r="T12" s="2" t="s">
        <v>14</v>
      </c>
      <c r="U12" s="2" t="s">
        <v>14</v>
      </c>
      <c r="V12" s="2" t="s">
        <v>14</v>
      </c>
      <c r="W12" s="2" t="s">
        <v>14</v>
      </c>
      <c r="X12" s="2" t="s">
        <v>14</v>
      </c>
      <c r="Y12" s="2" t="s">
        <v>14</v>
      </c>
      <c r="Z12" s="12">
        <v>95.79</v>
      </c>
      <c r="AA12" s="12">
        <v>38.979999999999997</v>
      </c>
      <c r="AB12" s="2" t="s">
        <v>14</v>
      </c>
      <c r="AC12" s="2" t="s">
        <v>14</v>
      </c>
      <c r="AD12" s="2" t="s">
        <v>14</v>
      </c>
      <c r="AE12" s="2" t="s">
        <v>14</v>
      </c>
      <c r="AF12" s="2" t="s">
        <v>14</v>
      </c>
      <c r="AG12" s="2" t="s">
        <v>14</v>
      </c>
      <c r="AH12" s="11">
        <v>1046409.9600000001</v>
      </c>
      <c r="AI12" s="2" t="s">
        <v>14</v>
      </c>
      <c r="AJ12" s="2" t="s">
        <v>14</v>
      </c>
      <c r="AK12" s="2" t="s">
        <v>14</v>
      </c>
      <c r="AL12" s="2" t="s">
        <v>14</v>
      </c>
      <c r="AM12" s="34" t="s">
        <v>14</v>
      </c>
      <c r="AN12" s="34" t="s">
        <v>14</v>
      </c>
    </row>
    <row r="13" spans="1:40" ht="15.6" x14ac:dyDescent="0.3">
      <c r="A13" s="2">
        <v>2019</v>
      </c>
      <c r="B13" s="41" t="s">
        <v>36</v>
      </c>
      <c r="C13" s="2" t="s">
        <v>14</v>
      </c>
      <c r="D13" s="2" t="s">
        <v>37</v>
      </c>
      <c r="E13" s="19">
        <v>27194</v>
      </c>
      <c r="F13" s="19" t="s">
        <v>14</v>
      </c>
      <c r="G13" s="2" t="s">
        <v>14</v>
      </c>
      <c r="H13" s="2" t="s">
        <v>14</v>
      </c>
      <c r="I13" s="2" t="s">
        <v>14</v>
      </c>
      <c r="J13" s="2" t="s">
        <v>14</v>
      </c>
      <c r="K13" s="2" t="s">
        <v>14</v>
      </c>
      <c r="L13" s="11">
        <v>11623</v>
      </c>
      <c r="M13" s="2" t="s">
        <v>14</v>
      </c>
      <c r="N13" s="2" t="s">
        <v>14</v>
      </c>
      <c r="O13" s="2" t="s">
        <v>14</v>
      </c>
      <c r="P13" s="2" t="s">
        <v>14</v>
      </c>
      <c r="Q13" s="2" t="s">
        <v>14</v>
      </c>
      <c r="R13" s="2" t="s">
        <v>14</v>
      </c>
      <c r="S13" s="14">
        <v>0.42699999999999999</v>
      </c>
      <c r="T13" s="2" t="s">
        <v>14</v>
      </c>
      <c r="U13" s="2" t="s">
        <v>14</v>
      </c>
      <c r="V13" s="2" t="s">
        <v>14</v>
      </c>
      <c r="W13" s="2" t="s">
        <v>14</v>
      </c>
      <c r="X13" s="2" t="s">
        <v>14</v>
      </c>
      <c r="Y13" s="2" t="s">
        <v>14</v>
      </c>
      <c r="Z13" s="12">
        <v>101.55</v>
      </c>
      <c r="AA13" s="12">
        <v>43.4</v>
      </c>
      <c r="AB13" s="2" t="s">
        <v>14</v>
      </c>
      <c r="AC13" s="2" t="s">
        <v>14</v>
      </c>
      <c r="AD13" s="2" t="s">
        <v>14</v>
      </c>
      <c r="AE13" s="2" t="s">
        <v>14</v>
      </c>
      <c r="AF13" s="2" t="s">
        <v>14</v>
      </c>
      <c r="AG13" s="2" t="s">
        <v>14</v>
      </c>
      <c r="AH13" s="11">
        <v>1180315.6499999999</v>
      </c>
      <c r="AI13" s="2" t="s">
        <v>14</v>
      </c>
      <c r="AJ13" s="2" t="s">
        <v>14</v>
      </c>
      <c r="AK13" s="2" t="s">
        <v>14</v>
      </c>
      <c r="AL13" s="2" t="s">
        <v>14</v>
      </c>
      <c r="AM13" s="34" t="s">
        <v>14</v>
      </c>
      <c r="AN13" s="34" t="s">
        <v>14</v>
      </c>
    </row>
    <row r="14" spans="1:40" ht="15.6" x14ac:dyDescent="0.3">
      <c r="A14" s="2">
        <v>2019</v>
      </c>
      <c r="B14" s="41" t="s">
        <v>38</v>
      </c>
      <c r="C14" s="2" t="s">
        <v>14</v>
      </c>
      <c r="D14" s="2" t="s">
        <v>39</v>
      </c>
      <c r="E14" s="19">
        <v>27464</v>
      </c>
      <c r="F14" s="19" t="s">
        <v>14</v>
      </c>
      <c r="G14" s="2" t="s">
        <v>14</v>
      </c>
      <c r="H14" s="2" t="s">
        <v>14</v>
      </c>
      <c r="I14" s="2" t="s">
        <v>14</v>
      </c>
      <c r="J14" s="2" t="s">
        <v>14</v>
      </c>
      <c r="K14" s="2" t="s">
        <v>14</v>
      </c>
      <c r="L14" s="11">
        <v>12162</v>
      </c>
      <c r="M14" s="2" t="s">
        <v>14</v>
      </c>
      <c r="N14" s="2" t="s">
        <v>14</v>
      </c>
      <c r="O14" s="2" t="s">
        <v>14</v>
      </c>
      <c r="P14" s="2" t="s">
        <v>14</v>
      </c>
      <c r="Q14" s="2" t="s">
        <v>14</v>
      </c>
      <c r="R14" s="2" t="s">
        <v>14</v>
      </c>
      <c r="S14" s="14">
        <v>0.443</v>
      </c>
      <c r="T14" s="2" t="s">
        <v>14</v>
      </c>
      <c r="U14" s="2" t="s">
        <v>14</v>
      </c>
      <c r="V14" s="2" t="s">
        <v>14</v>
      </c>
      <c r="W14" s="2" t="s">
        <v>14</v>
      </c>
      <c r="X14" s="2" t="s">
        <v>14</v>
      </c>
      <c r="Y14" s="2" t="s">
        <v>14</v>
      </c>
      <c r="Z14" s="12">
        <v>102.44</v>
      </c>
      <c r="AA14" s="12">
        <v>45.37</v>
      </c>
      <c r="AB14" s="2" t="s">
        <v>14</v>
      </c>
      <c r="AC14" s="2" t="s">
        <v>14</v>
      </c>
      <c r="AD14" s="2" t="s">
        <v>14</v>
      </c>
      <c r="AE14" s="2" t="s">
        <v>14</v>
      </c>
      <c r="AF14" s="2" t="s">
        <v>14</v>
      </c>
      <c r="AG14" s="2" t="s">
        <v>14</v>
      </c>
      <c r="AH14" s="11">
        <v>1245875.28</v>
      </c>
      <c r="AI14" s="2" t="s">
        <v>14</v>
      </c>
      <c r="AJ14" s="2" t="s">
        <v>14</v>
      </c>
      <c r="AK14" s="2" t="s">
        <v>14</v>
      </c>
      <c r="AL14" s="2" t="s">
        <v>14</v>
      </c>
      <c r="AM14" s="34" t="s">
        <v>14</v>
      </c>
      <c r="AN14" s="34" t="s">
        <v>14</v>
      </c>
    </row>
    <row r="15" spans="1:40" ht="15.6" x14ac:dyDescent="0.3">
      <c r="A15" s="2">
        <v>2019</v>
      </c>
      <c r="B15" s="41" t="s">
        <v>40</v>
      </c>
      <c r="C15" s="2" t="s">
        <v>14</v>
      </c>
      <c r="D15" s="2" t="s">
        <v>41</v>
      </c>
      <c r="E15" s="19">
        <v>38159</v>
      </c>
      <c r="F15" s="19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2" t="s">
        <v>14</v>
      </c>
      <c r="L15" s="11">
        <v>14878</v>
      </c>
      <c r="M15" s="2" t="s">
        <v>14</v>
      </c>
      <c r="N15" s="2" t="s">
        <v>14</v>
      </c>
      <c r="O15" s="2" t="s">
        <v>14</v>
      </c>
      <c r="P15" s="2" t="s">
        <v>14</v>
      </c>
      <c r="Q15" s="2" t="s">
        <v>14</v>
      </c>
      <c r="R15" s="2" t="s">
        <v>14</v>
      </c>
      <c r="S15" s="14">
        <v>0.39</v>
      </c>
      <c r="T15" s="2" t="s">
        <v>14</v>
      </c>
      <c r="U15" s="2" t="s">
        <v>14</v>
      </c>
      <c r="V15" s="2" t="s">
        <v>14</v>
      </c>
      <c r="W15" s="2" t="s">
        <v>14</v>
      </c>
      <c r="X15" s="2" t="s">
        <v>14</v>
      </c>
      <c r="Y15" s="2" t="s">
        <v>14</v>
      </c>
      <c r="Z15" s="12">
        <v>107.54</v>
      </c>
      <c r="AA15" s="12">
        <v>41.93</v>
      </c>
      <c r="AB15" s="2" t="s">
        <v>14</v>
      </c>
      <c r="AC15" s="2" t="s">
        <v>14</v>
      </c>
      <c r="AD15" s="2" t="s">
        <v>14</v>
      </c>
      <c r="AE15" s="2" t="s">
        <v>14</v>
      </c>
      <c r="AF15" s="2" t="s">
        <v>14</v>
      </c>
      <c r="AG15" s="2" t="s">
        <v>14</v>
      </c>
      <c r="AH15" s="11">
        <v>1599980.12</v>
      </c>
      <c r="AI15" s="2" t="s">
        <v>14</v>
      </c>
      <c r="AJ15" s="2" t="s">
        <v>14</v>
      </c>
      <c r="AK15" s="2" t="s">
        <v>14</v>
      </c>
      <c r="AL15" s="2" t="s">
        <v>14</v>
      </c>
      <c r="AM15" s="34" t="s">
        <v>14</v>
      </c>
      <c r="AN15" s="34" t="s">
        <v>14</v>
      </c>
    </row>
    <row r="16" spans="1:40" ht="15.6" x14ac:dyDescent="0.3">
      <c r="A16" s="2">
        <v>2019</v>
      </c>
      <c r="B16" s="41" t="s">
        <v>42</v>
      </c>
      <c r="C16" s="2" t="s">
        <v>14</v>
      </c>
      <c r="D16" s="2" t="s">
        <v>43</v>
      </c>
      <c r="E16" s="19">
        <v>40363</v>
      </c>
      <c r="F16" s="19" t="s">
        <v>14</v>
      </c>
      <c r="G16" s="2" t="s">
        <v>14</v>
      </c>
      <c r="H16" s="2" t="s">
        <v>14</v>
      </c>
      <c r="I16" s="2" t="s">
        <v>14</v>
      </c>
      <c r="J16" s="2" t="s">
        <v>14</v>
      </c>
      <c r="K16" s="2" t="s">
        <v>14</v>
      </c>
      <c r="L16" s="11">
        <v>18963</v>
      </c>
      <c r="M16" s="2" t="s">
        <v>14</v>
      </c>
      <c r="N16" s="2" t="s">
        <v>14</v>
      </c>
      <c r="O16" s="2" t="s">
        <v>14</v>
      </c>
      <c r="P16" s="2" t="s">
        <v>14</v>
      </c>
      <c r="Q16" s="2" t="s">
        <v>14</v>
      </c>
      <c r="R16" s="2" t="s">
        <v>14</v>
      </c>
      <c r="S16" s="14">
        <v>0.47</v>
      </c>
      <c r="T16" s="2" t="s">
        <v>14</v>
      </c>
      <c r="U16" s="2" t="s">
        <v>14</v>
      </c>
      <c r="V16" s="2" t="s">
        <v>14</v>
      </c>
      <c r="W16" s="2" t="s">
        <v>14</v>
      </c>
      <c r="X16" s="2" t="s">
        <v>14</v>
      </c>
      <c r="Y16" s="2" t="s">
        <v>14</v>
      </c>
      <c r="Z16" s="12">
        <v>111.41</v>
      </c>
      <c r="AA16" s="12">
        <v>52.34</v>
      </c>
      <c r="AB16" s="2" t="s">
        <v>14</v>
      </c>
      <c r="AC16" s="2" t="s">
        <v>14</v>
      </c>
      <c r="AD16" s="2" t="s">
        <v>14</v>
      </c>
      <c r="AE16" s="2" t="s">
        <v>14</v>
      </c>
      <c r="AF16" s="2" t="s">
        <v>14</v>
      </c>
      <c r="AG16" s="2" t="s">
        <v>14</v>
      </c>
      <c r="AH16" s="11">
        <v>2112667.83</v>
      </c>
      <c r="AI16" s="2" t="s">
        <v>14</v>
      </c>
      <c r="AJ16" s="2" t="s">
        <v>14</v>
      </c>
      <c r="AK16" s="2" t="s">
        <v>14</v>
      </c>
      <c r="AL16" s="2" t="s">
        <v>14</v>
      </c>
      <c r="AM16" s="34" t="s">
        <v>14</v>
      </c>
      <c r="AN16" s="34" t="s">
        <v>14</v>
      </c>
    </row>
    <row r="17" spans="1:40" ht="15.6" x14ac:dyDescent="0.3">
      <c r="A17" s="2">
        <v>2019</v>
      </c>
      <c r="B17" s="41" t="s">
        <v>44</v>
      </c>
      <c r="C17" s="2" t="s">
        <v>14</v>
      </c>
      <c r="D17" s="2" t="s">
        <v>45</v>
      </c>
      <c r="E17" s="19">
        <v>40739</v>
      </c>
      <c r="F17" s="19" t="s">
        <v>14</v>
      </c>
      <c r="G17" s="2" t="s">
        <v>14</v>
      </c>
      <c r="H17" s="2" t="s">
        <v>14</v>
      </c>
      <c r="I17" s="2" t="s">
        <v>14</v>
      </c>
      <c r="J17" s="2" t="s">
        <v>14</v>
      </c>
      <c r="K17" s="2" t="s">
        <v>14</v>
      </c>
      <c r="L17" s="11">
        <v>26271</v>
      </c>
      <c r="M17" s="2" t="s">
        <v>14</v>
      </c>
      <c r="N17" s="2" t="s">
        <v>14</v>
      </c>
      <c r="O17" s="2" t="s">
        <v>14</v>
      </c>
      <c r="P17" s="2" t="s">
        <v>14</v>
      </c>
      <c r="Q17" s="2" t="s">
        <v>14</v>
      </c>
      <c r="R17" s="2" t="s">
        <v>14</v>
      </c>
      <c r="S17" s="14">
        <v>0.64500000000000002</v>
      </c>
      <c r="T17" s="2" t="s">
        <v>14</v>
      </c>
      <c r="U17" s="2" t="s">
        <v>14</v>
      </c>
      <c r="V17" s="2" t="s">
        <v>14</v>
      </c>
      <c r="W17" s="2" t="s">
        <v>14</v>
      </c>
      <c r="X17" s="2" t="s">
        <v>14</v>
      </c>
      <c r="Y17" s="2" t="s">
        <v>14</v>
      </c>
      <c r="Z17" s="12">
        <v>120.81</v>
      </c>
      <c r="AA17" s="12">
        <v>77.900000000000006</v>
      </c>
      <c r="AB17" s="2" t="s">
        <v>14</v>
      </c>
      <c r="AC17" s="2" t="s">
        <v>14</v>
      </c>
      <c r="AD17" s="2" t="s">
        <v>14</v>
      </c>
      <c r="AE17" s="2" t="s">
        <v>14</v>
      </c>
      <c r="AF17" s="2" t="s">
        <v>14</v>
      </c>
      <c r="AG17" s="2" t="s">
        <v>14</v>
      </c>
      <c r="AH17" s="11">
        <v>3173799.5100000002</v>
      </c>
      <c r="AI17" s="2" t="s">
        <v>14</v>
      </c>
      <c r="AJ17" s="2" t="s">
        <v>14</v>
      </c>
      <c r="AK17" s="2" t="s">
        <v>14</v>
      </c>
      <c r="AL17" s="2" t="s">
        <v>14</v>
      </c>
      <c r="AM17" s="34" t="s">
        <v>14</v>
      </c>
      <c r="AN17" s="34" t="s">
        <v>14</v>
      </c>
    </row>
    <row r="18" spans="1:40" ht="15.6" x14ac:dyDescent="0.3">
      <c r="A18" s="2">
        <v>2019</v>
      </c>
      <c r="B18" s="41" t="s">
        <v>46</v>
      </c>
      <c r="C18" s="2" t="s">
        <v>14</v>
      </c>
      <c r="D18" s="2" t="s">
        <v>47</v>
      </c>
      <c r="E18" s="19">
        <v>40870</v>
      </c>
      <c r="F18" s="19" t="s">
        <v>14</v>
      </c>
      <c r="G18" s="2" t="s">
        <v>14</v>
      </c>
      <c r="H18" s="2" t="s">
        <v>14</v>
      </c>
      <c r="I18" s="2" t="s">
        <v>14</v>
      </c>
      <c r="J18" s="2" t="s">
        <v>14</v>
      </c>
      <c r="K18" s="2" t="s">
        <v>14</v>
      </c>
      <c r="L18" s="11">
        <v>25251</v>
      </c>
      <c r="M18" s="2" t="s">
        <v>14</v>
      </c>
      <c r="N18" s="2" t="s">
        <v>14</v>
      </c>
      <c r="O18" s="2" t="s">
        <v>14</v>
      </c>
      <c r="P18" s="2" t="s">
        <v>14</v>
      </c>
      <c r="Q18" s="2" t="s">
        <v>14</v>
      </c>
      <c r="R18" s="2" t="s">
        <v>14</v>
      </c>
      <c r="S18" s="14">
        <v>0.61799999999999999</v>
      </c>
      <c r="T18" s="2" t="s">
        <v>14</v>
      </c>
      <c r="U18" s="2" t="s">
        <v>14</v>
      </c>
      <c r="V18" s="2" t="s">
        <v>14</v>
      </c>
      <c r="W18" s="2" t="s">
        <v>14</v>
      </c>
      <c r="X18" s="2" t="s">
        <v>14</v>
      </c>
      <c r="Y18" s="2" t="s">
        <v>14</v>
      </c>
      <c r="Z18" s="12">
        <v>121.82</v>
      </c>
      <c r="AA18" s="12">
        <v>75.27</v>
      </c>
      <c r="AB18" s="2" t="s">
        <v>14</v>
      </c>
      <c r="AC18" s="2" t="s">
        <v>14</v>
      </c>
      <c r="AD18" s="2" t="s">
        <v>14</v>
      </c>
      <c r="AE18" s="2" t="s">
        <v>14</v>
      </c>
      <c r="AF18" s="2" t="s">
        <v>14</v>
      </c>
      <c r="AG18" s="2" t="s">
        <v>14</v>
      </c>
      <c r="AH18" s="11">
        <v>3076076.82</v>
      </c>
      <c r="AI18" s="2" t="s">
        <v>14</v>
      </c>
      <c r="AJ18" s="2" t="s">
        <v>14</v>
      </c>
      <c r="AK18" s="2" t="s">
        <v>14</v>
      </c>
      <c r="AL18" s="2" t="s">
        <v>14</v>
      </c>
      <c r="AM18" s="34" t="s">
        <v>14</v>
      </c>
      <c r="AN18" s="34" t="s">
        <v>14</v>
      </c>
    </row>
    <row r="19" spans="1:40" ht="15.6" x14ac:dyDescent="0.3">
      <c r="A19" s="2">
        <v>2019</v>
      </c>
      <c r="B19" s="41" t="s">
        <v>48</v>
      </c>
      <c r="C19" s="2" t="s">
        <v>14</v>
      </c>
      <c r="D19" s="2" t="s">
        <v>49</v>
      </c>
      <c r="E19" s="19">
        <v>42424</v>
      </c>
      <c r="F19" s="19" t="s">
        <v>14</v>
      </c>
      <c r="G19" s="2" t="s">
        <v>14</v>
      </c>
      <c r="H19" s="2" t="s">
        <v>14</v>
      </c>
      <c r="I19" s="2" t="s">
        <v>14</v>
      </c>
      <c r="J19" s="2" t="s">
        <v>14</v>
      </c>
      <c r="K19" s="2" t="s">
        <v>14</v>
      </c>
      <c r="L19" s="11">
        <v>21761</v>
      </c>
      <c r="M19" s="2" t="s">
        <v>14</v>
      </c>
      <c r="N19" s="2" t="s">
        <v>14</v>
      </c>
      <c r="O19" s="2" t="s">
        <v>14</v>
      </c>
      <c r="P19" s="2" t="s">
        <v>14</v>
      </c>
      <c r="Q19" s="2" t="s">
        <v>14</v>
      </c>
      <c r="R19" s="2" t="s">
        <v>14</v>
      </c>
      <c r="S19" s="14">
        <v>0.51300000000000001</v>
      </c>
      <c r="T19" s="2" t="s">
        <v>14</v>
      </c>
      <c r="U19" s="2" t="s">
        <v>14</v>
      </c>
      <c r="V19" s="2" t="s">
        <v>14</v>
      </c>
      <c r="W19" s="2" t="s">
        <v>14</v>
      </c>
      <c r="X19" s="2" t="s">
        <v>14</v>
      </c>
      <c r="Y19" s="2" t="s">
        <v>14</v>
      </c>
      <c r="Z19" s="12">
        <v>118.43</v>
      </c>
      <c r="AA19" s="12">
        <v>60.75</v>
      </c>
      <c r="AB19" s="2" t="s">
        <v>14</v>
      </c>
      <c r="AC19" s="2" t="s">
        <v>14</v>
      </c>
      <c r="AD19" s="2" t="s">
        <v>14</v>
      </c>
      <c r="AE19" s="2" t="s">
        <v>14</v>
      </c>
      <c r="AF19" s="2" t="s">
        <v>14</v>
      </c>
      <c r="AG19" s="2" t="s">
        <v>14</v>
      </c>
      <c r="AH19" s="11">
        <v>2577155.23</v>
      </c>
      <c r="AI19" s="2" t="s">
        <v>14</v>
      </c>
      <c r="AJ19" s="2" t="s">
        <v>14</v>
      </c>
      <c r="AK19" s="2" t="s">
        <v>14</v>
      </c>
      <c r="AL19" s="2" t="s">
        <v>14</v>
      </c>
      <c r="AM19" s="34" t="s">
        <v>14</v>
      </c>
      <c r="AN19" s="34" t="s">
        <v>14</v>
      </c>
    </row>
    <row r="20" spans="1:40" ht="15.6" x14ac:dyDescent="0.3">
      <c r="A20" s="2">
        <v>2019</v>
      </c>
      <c r="B20" s="41" t="s">
        <v>50</v>
      </c>
      <c r="C20" s="2" t="s">
        <v>14</v>
      </c>
      <c r="D20" s="2" t="s">
        <v>51</v>
      </c>
      <c r="E20" s="19">
        <v>43773</v>
      </c>
      <c r="F20" s="19" t="s">
        <v>14</v>
      </c>
      <c r="G20" s="2" t="s">
        <v>14</v>
      </c>
      <c r="H20" s="2" t="s">
        <v>14</v>
      </c>
      <c r="I20" s="2" t="s">
        <v>14</v>
      </c>
      <c r="J20" s="2" t="s">
        <v>14</v>
      </c>
      <c r="K20" s="2" t="s">
        <v>14</v>
      </c>
      <c r="L20" s="11">
        <v>19111</v>
      </c>
      <c r="M20" s="2" t="s">
        <v>14</v>
      </c>
      <c r="N20" s="2" t="s">
        <v>14</v>
      </c>
      <c r="O20" s="2" t="s">
        <v>14</v>
      </c>
      <c r="P20" s="2" t="s">
        <v>14</v>
      </c>
      <c r="Q20" s="2" t="s">
        <v>14</v>
      </c>
      <c r="R20" s="2" t="s">
        <v>14</v>
      </c>
      <c r="S20" s="14">
        <v>0.437</v>
      </c>
      <c r="T20" s="2" t="s">
        <v>14</v>
      </c>
      <c r="U20" s="2" t="s">
        <v>14</v>
      </c>
      <c r="V20" s="2" t="s">
        <v>14</v>
      </c>
      <c r="W20" s="2" t="s">
        <v>14</v>
      </c>
      <c r="X20" s="2" t="s">
        <v>14</v>
      </c>
      <c r="Y20" s="2" t="s">
        <v>14</v>
      </c>
      <c r="Z20" s="12">
        <v>117.13</v>
      </c>
      <c r="AA20" s="12">
        <v>51.14</v>
      </c>
      <c r="AB20" s="2" t="s">
        <v>14</v>
      </c>
      <c r="AC20" s="2" t="s">
        <v>14</v>
      </c>
      <c r="AD20" s="2" t="s">
        <v>14</v>
      </c>
      <c r="AE20" s="2" t="s">
        <v>14</v>
      </c>
      <c r="AF20" s="2" t="s">
        <v>14</v>
      </c>
      <c r="AG20" s="2" t="s">
        <v>14</v>
      </c>
      <c r="AH20" s="11">
        <v>2238471.4299999997</v>
      </c>
      <c r="AI20" s="2" t="s">
        <v>14</v>
      </c>
      <c r="AJ20" s="2" t="s">
        <v>14</v>
      </c>
      <c r="AK20" s="2" t="s">
        <v>14</v>
      </c>
      <c r="AL20" s="2" t="s">
        <v>14</v>
      </c>
      <c r="AM20" s="34" t="s">
        <v>14</v>
      </c>
      <c r="AN20" s="34" t="s">
        <v>14</v>
      </c>
    </row>
    <row r="21" spans="1:40" ht="15.6" x14ac:dyDescent="0.3">
      <c r="A21" s="2">
        <v>2019</v>
      </c>
      <c r="B21" s="41" t="s">
        <v>52</v>
      </c>
      <c r="C21" s="2" t="s">
        <v>14</v>
      </c>
      <c r="D21" s="2" t="s">
        <v>53</v>
      </c>
      <c r="E21" s="19">
        <v>44013</v>
      </c>
      <c r="F21" s="19" t="s">
        <v>14</v>
      </c>
      <c r="G21" s="2" t="s">
        <v>14</v>
      </c>
      <c r="H21" s="2" t="s">
        <v>14</v>
      </c>
      <c r="I21" s="2" t="s">
        <v>14</v>
      </c>
      <c r="J21" s="2" t="s">
        <v>14</v>
      </c>
      <c r="K21" s="2" t="s">
        <v>14</v>
      </c>
      <c r="L21" s="11">
        <v>18489</v>
      </c>
      <c r="M21" s="2" t="s">
        <v>14</v>
      </c>
      <c r="N21" s="2" t="s">
        <v>14</v>
      </c>
      <c r="O21" s="2" t="s">
        <v>14</v>
      </c>
      <c r="P21" s="2" t="s">
        <v>14</v>
      </c>
      <c r="Q21" s="2" t="s">
        <v>14</v>
      </c>
      <c r="R21" s="2" t="s">
        <v>14</v>
      </c>
      <c r="S21" s="14">
        <v>0.42</v>
      </c>
      <c r="T21" s="2" t="s">
        <v>14</v>
      </c>
      <c r="U21" s="2" t="s">
        <v>14</v>
      </c>
      <c r="V21" s="2" t="s">
        <v>14</v>
      </c>
      <c r="W21" s="2" t="s">
        <v>14</v>
      </c>
      <c r="X21" s="2" t="s">
        <v>14</v>
      </c>
      <c r="Y21" s="2" t="s">
        <v>14</v>
      </c>
      <c r="Z21" s="12">
        <v>115.33</v>
      </c>
      <c r="AA21" s="12">
        <v>48.45</v>
      </c>
      <c r="AB21" s="2" t="s">
        <v>14</v>
      </c>
      <c r="AC21" s="2" t="s">
        <v>14</v>
      </c>
      <c r="AD21" s="2" t="s">
        <v>14</v>
      </c>
      <c r="AE21" s="2" t="s">
        <v>14</v>
      </c>
      <c r="AF21" s="2" t="s">
        <v>14</v>
      </c>
      <c r="AG21" s="2" t="s">
        <v>14</v>
      </c>
      <c r="AH21" s="11">
        <v>2132336.37</v>
      </c>
      <c r="AI21" s="2" t="s">
        <v>14</v>
      </c>
      <c r="AJ21" s="2" t="s">
        <v>14</v>
      </c>
      <c r="AK21" s="2" t="s">
        <v>14</v>
      </c>
      <c r="AL21" s="2" t="s">
        <v>14</v>
      </c>
      <c r="AM21" s="34" t="s">
        <v>14</v>
      </c>
      <c r="AN21" s="34" t="s">
        <v>14</v>
      </c>
    </row>
    <row r="22" spans="1:40" ht="15.6" x14ac:dyDescent="0.3">
      <c r="A22" s="2">
        <v>2019</v>
      </c>
      <c r="B22" s="41" t="s">
        <v>54</v>
      </c>
      <c r="C22" s="2" t="s">
        <v>14</v>
      </c>
      <c r="D22" s="2" t="s">
        <v>55</v>
      </c>
      <c r="E22" s="19">
        <v>44287</v>
      </c>
      <c r="F22" s="19" t="s">
        <v>14</v>
      </c>
      <c r="G22" s="2" t="s">
        <v>14</v>
      </c>
      <c r="H22" s="2" t="s">
        <v>14</v>
      </c>
      <c r="I22" s="2" t="s">
        <v>14</v>
      </c>
      <c r="J22" s="2" t="s">
        <v>14</v>
      </c>
      <c r="K22" s="2" t="s">
        <v>14</v>
      </c>
      <c r="L22" s="11">
        <v>18452</v>
      </c>
      <c r="M22" s="2" t="s">
        <v>14</v>
      </c>
      <c r="N22" s="2" t="s">
        <v>14</v>
      </c>
      <c r="O22" s="2" t="s">
        <v>14</v>
      </c>
      <c r="P22" s="2" t="s">
        <v>14</v>
      </c>
      <c r="Q22" s="2" t="s">
        <v>14</v>
      </c>
      <c r="R22" s="2" t="s">
        <v>14</v>
      </c>
      <c r="S22" s="14">
        <v>0.41699999999999998</v>
      </c>
      <c r="T22" s="2" t="s">
        <v>14</v>
      </c>
      <c r="U22" s="2" t="s">
        <v>14</v>
      </c>
      <c r="V22" s="2" t="s">
        <v>14</v>
      </c>
      <c r="W22" s="2" t="s">
        <v>14</v>
      </c>
      <c r="X22" s="2" t="s">
        <v>14</v>
      </c>
      <c r="Y22" s="2" t="s">
        <v>14</v>
      </c>
      <c r="Z22" s="12">
        <v>114.16</v>
      </c>
      <c r="AA22" s="12">
        <v>47.56</v>
      </c>
      <c r="AB22" s="2" t="s">
        <v>14</v>
      </c>
      <c r="AC22" s="2" t="s">
        <v>14</v>
      </c>
      <c r="AD22" s="2" t="s">
        <v>14</v>
      </c>
      <c r="AE22" s="2" t="s">
        <v>14</v>
      </c>
      <c r="AF22" s="2" t="s">
        <v>14</v>
      </c>
      <c r="AG22" s="2" t="s">
        <v>14</v>
      </c>
      <c r="AH22" s="11">
        <v>2106480.3199999998</v>
      </c>
      <c r="AI22" s="2" t="s">
        <v>14</v>
      </c>
      <c r="AJ22" s="2" t="s">
        <v>14</v>
      </c>
      <c r="AK22" s="2" t="s">
        <v>14</v>
      </c>
      <c r="AL22" s="2" t="s">
        <v>14</v>
      </c>
      <c r="AM22" s="34" t="s">
        <v>14</v>
      </c>
      <c r="AN22" s="34" t="s">
        <v>14</v>
      </c>
    </row>
    <row r="23" spans="1:40" ht="15.6" x14ac:dyDescent="0.3">
      <c r="A23" s="2">
        <v>2019</v>
      </c>
      <c r="B23" s="41" t="s">
        <v>56</v>
      </c>
      <c r="C23" s="2" t="s">
        <v>14</v>
      </c>
      <c r="D23" s="2" t="s">
        <v>57</v>
      </c>
      <c r="E23" s="19">
        <v>45244</v>
      </c>
      <c r="F23" s="19" t="s">
        <v>14</v>
      </c>
      <c r="G23" s="2" t="s">
        <v>14</v>
      </c>
      <c r="H23" s="2" t="s">
        <v>14</v>
      </c>
      <c r="I23" s="2" t="s">
        <v>14</v>
      </c>
      <c r="J23" s="2" t="s">
        <v>14</v>
      </c>
      <c r="K23" s="2" t="s">
        <v>14</v>
      </c>
      <c r="L23" s="11">
        <v>28018</v>
      </c>
      <c r="M23" s="2" t="s">
        <v>14</v>
      </c>
      <c r="N23" s="2" t="s">
        <v>14</v>
      </c>
      <c r="O23" s="2" t="s">
        <v>14</v>
      </c>
      <c r="P23" s="2" t="s">
        <v>14</v>
      </c>
      <c r="Q23" s="2" t="s">
        <v>14</v>
      </c>
      <c r="R23" s="2" t="s">
        <v>14</v>
      </c>
      <c r="S23" s="14">
        <v>0.61899999999999999</v>
      </c>
      <c r="T23" s="2" t="s">
        <v>14</v>
      </c>
      <c r="U23" s="2" t="s">
        <v>14</v>
      </c>
      <c r="V23" s="2" t="s">
        <v>14</v>
      </c>
      <c r="W23" s="2" t="s">
        <v>14</v>
      </c>
      <c r="X23" s="2" t="s">
        <v>14</v>
      </c>
      <c r="Y23" s="2" t="s">
        <v>14</v>
      </c>
      <c r="Z23" s="12">
        <v>134.1</v>
      </c>
      <c r="AA23" s="12">
        <v>83.04</v>
      </c>
      <c r="AB23" s="2" t="s">
        <v>14</v>
      </c>
      <c r="AC23" s="2" t="s">
        <v>14</v>
      </c>
      <c r="AD23" s="2" t="s">
        <v>14</v>
      </c>
      <c r="AE23" s="2" t="s">
        <v>14</v>
      </c>
      <c r="AF23" s="2" t="s">
        <v>14</v>
      </c>
      <c r="AG23" s="2" t="s">
        <v>14</v>
      </c>
      <c r="AH23" s="11">
        <v>3757213.8</v>
      </c>
      <c r="AI23" s="2" t="s">
        <v>14</v>
      </c>
      <c r="AJ23" s="2" t="s">
        <v>14</v>
      </c>
      <c r="AK23" s="2" t="s">
        <v>14</v>
      </c>
      <c r="AL23" s="2" t="s">
        <v>14</v>
      </c>
      <c r="AM23" s="34" t="s">
        <v>14</v>
      </c>
      <c r="AN23" s="34" t="s">
        <v>14</v>
      </c>
    </row>
    <row r="24" spans="1:40" ht="15.6" x14ac:dyDescent="0.3">
      <c r="A24" s="2">
        <v>2019</v>
      </c>
      <c r="B24" s="41" t="s">
        <v>58</v>
      </c>
      <c r="C24" s="2" t="s">
        <v>14</v>
      </c>
      <c r="D24" s="2" t="s">
        <v>59</v>
      </c>
      <c r="E24" s="19">
        <v>49095</v>
      </c>
      <c r="F24" s="19" t="s">
        <v>14</v>
      </c>
      <c r="G24" s="2" t="s">
        <v>14</v>
      </c>
      <c r="H24" s="2" t="s">
        <v>14</v>
      </c>
      <c r="I24" s="2" t="s">
        <v>14</v>
      </c>
      <c r="J24" s="2" t="s">
        <v>14</v>
      </c>
      <c r="K24" s="2" t="s">
        <v>14</v>
      </c>
      <c r="L24" s="11">
        <v>24611</v>
      </c>
      <c r="M24" s="2" t="s">
        <v>14</v>
      </c>
      <c r="N24" s="2" t="s">
        <v>14</v>
      </c>
      <c r="O24" s="2" t="s">
        <v>14</v>
      </c>
      <c r="P24" s="2" t="s">
        <v>14</v>
      </c>
      <c r="Q24" s="2" t="s">
        <v>14</v>
      </c>
      <c r="R24" s="2" t="s">
        <v>14</v>
      </c>
      <c r="S24" s="14">
        <v>0.501</v>
      </c>
      <c r="T24" s="2" t="s">
        <v>14</v>
      </c>
      <c r="U24" s="2" t="s">
        <v>14</v>
      </c>
      <c r="V24" s="2" t="s">
        <v>14</v>
      </c>
      <c r="W24" s="2" t="s">
        <v>14</v>
      </c>
      <c r="X24" s="2" t="s">
        <v>14</v>
      </c>
      <c r="Y24" s="2" t="s">
        <v>14</v>
      </c>
      <c r="Z24" s="12">
        <v>124</v>
      </c>
      <c r="AA24" s="12">
        <v>62.16</v>
      </c>
      <c r="AB24" s="2" t="s">
        <v>14</v>
      </c>
      <c r="AC24" s="2" t="s">
        <v>14</v>
      </c>
      <c r="AD24" s="2" t="s">
        <v>14</v>
      </c>
      <c r="AE24" s="2" t="s">
        <v>14</v>
      </c>
      <c r="AF24" s="2" t="s">
        <v>14</v>
      </c>
      <c r="AG24" s="2" t="s">
        <v>14</v>
      </c>
      <c r="AH24" s="11">
        <v>3051764</v>
      </c>
      <c r="AI24" s="2" t="s">
        <v>14</v>
      </c>
      <c r="AJ24" s="2" t="s">
        <v>14</v>
      </c>
      <c r="AK24" s="2" t="s">
        <v>14</v>
      </c>
      <c r="AL24" s="2" t="s">
        <v>14</v>
      </c>
      <c r="AM24" s="34" t="s">
        <v>14</v>
      </c>
      <c r="AN24" s="34" t="s">
        <v>14</v>
      </c>
    </row>
    <row r="25" spans="1:40" ht="15.6" x14ac:dyDescent="0.3">
      <c r="A25" s="2">
        <v>2019</v>
      </c>
      <c r="B25" s="41" t="s">
        <v>60</v>
      </c>
      <c r="C25" s="2" t="s">
        <v>14</v>
      </c>
      <c r="D25" s="2" t="s">
        <v>61</v>
      </c>
      <c r="E25" s="19">
        <v>48569</v>
      </c>
      <c r="F25" s="19" t="s">
        <v>14</v>
      </c>
      <c r="G25" s="2" t="s">
        <v>14</v>
      </c>
      <c r="H25" s="2" t="s">
        <v>14</v>
      </c>
      <c r="I25" s="2" t="s">
        <v>14</v>
      </c>
      <c r="J25" s="36" t="s">
        <v>14</v>
      </c>
      <c r="K25" s="36" t="s">
        <v>14</v>
      </c>
      <c r="L25" s="11">
        <v>25997</v>
      </c>
      <c r="M25" s="2" t="s">
        <v>14</v>
      </c>
      <c r="N25" s="2" t="s">
        <v>14</v>
      </c>
      <c r="O25" s="2" t="s">
        <v>14</v>
      </c>
      <c r="P25" s="2" t="s">
        <v>14</v>
      </c>
      <c r="Q25" s="2" t="s">
        <v>14</v>
      </c>
      <c r="R25" s="2" t="s">
        <v>14</v>
      </c>
      <c r="S25" s="14">
        <v>0.53500000000000003</v>
      </c>
      <c r="T25" s="2" t="s">
        <v>14</v>
      </c>
      <c r="U25" s="2" t="s">
        <v>14</v>
      </c>
      <c r="V25" s="2" t="s">
        <v>14</v>
      </c>
      <c r="W25" s="2" t="s">
        <v>14</v>
      </c>
      <c r="X25" s="2" t="s">
        <v>14</v>
      </c>
      <c r="Y25" s="2" t="s">
        <v>14</v>
      </c>
      <c r="Z25" s="12">
        <v>126.3</v>
      </c>
      <c r="AA25" s="12">
        <v>67.599999999999994</v>
      </c>
      <c r="AB25" s="2" t="s">
        <v>14</v>
      </c>
      <c r="AC25" s="2" t="s">
        <v>14</v>
      </c>
      <c r="AD25" s="2" t="s">
        <v>14</v>
      </c>
      <c r="AE25" s="2" t="s">
        <v>14</v>
      </c>
      <c r="AF25" s="2" t="s">
        <v>14</v>
      </c>
      <c r="AG25" s="2" t="s">
        <v>14</v>
      </c>
      <c r="AH25" s="11">
        <v>3283421.1</v>
      </c>
      <c r="AI25" s="2" t="s">
        <v>14</v>
      </c>
      <c r="AJ25" s="2" t="s">
        <v>14</v>
      </c>
      <c r="AK25" s="2" t="s">
        <v>14</v>
      </c>
      <c r="AL25" s="2" t="s">
        <v>14</v>
      </c>
      <c r="AM25" s="34" t="s">
        <v>14</v>
      </c>
      <c r="AN25" s="34" t="s">
        <v>14</v>
      </c>
    </row>
    <row r="26" spans="1:40" ht="15.6" x14ac:dyDescent="0.3">
      <c r="A26" s="2">
        <v>2019</v>
      </c>
      <c r="B26" s="41" t="s">
        <v>62</v>
      </c>
      <c r="C26" s="2" t="s">
        <v>14</v>
      </c>
      <c r="D26" s="2" t="s">
        <v>63</v>
      </c>
      <c r="E26" s="19">
        <v>48500</v>
      </c>
      <c r="F26" s="19" t="s">
        <v>14</v>
      </c>
      <c r="G26" s="2" t="s">
        <v>14</v>
      </c>
      <c r="H26" s="2" t="s">
        <v>14</v>
      </c>
      <c r="I26" s="2" t="s">
        <v>14</v>
      </c>
      <c r="J26" s="36" t="s">
        <v>14</v>
      </c>
      <c r="K26" s="36" t="s">
        <v>14</v>
      </c>
      <c r="L26" s="11">
        <v>24224</v>
      </c>
      <c r="M26" s="2" t="s">
        <v>14</v>
      </c>
      <c r="N26" s="2" t="s">
        <v>14</v>
      </c>
      <c r="O26" s="2" t="s">
        <v>14</v>
      </c>
      <c r="P26" s="2" t="s">
        <v>14</v>
      </c>
      <c r="Q26" s="2" t="s">
        <v>14</v>
      </c>
      <c r="R26" s="2" t="s">
        <v>14</v>
      </c>
      <c r="S26" s="14">
        <v>0.499</v>
      </c>
      <c r="T26" s="2" t="s">
        <v>14</v>
      </c>
      <c r="U26" s="2" t="s">
        <v>14</v>
      </c>
      <c r="V26" s="2" t="s">
        <v>14</v>
      </c>
      <c r="W26" s="2" t="s">
        <v>14</v>
      </c>
      <c r="X26" s="2" t="s">
        <v>14</v>
      </c>
      <c r="Y26" s="2" t="s">
        <v>14</v>
      </c>
      <c r="Z26" s="12">
        <v>119.5</v>
      </c>
      <c r="AA26" s="12">
        <v>59.69</v>
      </c>
      <c r="AB26" s="2" t="s">
        <v>14</v>
      </c>
      <c r="AC26" s="2" t="s">
        <v>14</v>
      </c>
      <c r="AD26" s="2" t="s">
        <v>14</v>
      </c>
      <c r="AE26" s="2" t="s">
        <v>14</v>
      </c>
      <c r="AF26" s="2" t="s">
        <v>14</v>
      </c>
      <c r="AG26" s="2" t="s">
        <v>14</v>
      </c>
      <c r="AH26" s="11">
        <v>2894768</v>
      </c>
      <c r="AI26" s="2" t="s">
        <v>14</v>
      </c>
      <c r="AJ26" s="2" t="s">
        <v>14</v>
      </c>
      <c r="AK26" s="2" t="s">
        <v>14</v>
      </c>
      <c r="AL26" s="2" t="s">
        <v>14</v>
      </c>
      <c r="AM26" s="34" t="s">
        <v>14</v>
      </c>
      <c r="AN26" s="34" t="s">
        <v>14</v>
      </c>
    </row>
    <row r="27" spans="1:40" ht="15.6" x14ac:dyDescent="0.3">
      <c r="A27" s="2">
        <v>2019</v>
      </c>
      <c r="B27" s="41" t="s">
        <v>64</v>
      </c>
      <c r="C27" s="2" t="s">
        <v>14</v>
      </c>
      <c r="D27" s="2" t="s">
        <v>65</v>
      </c>
      <c r="E27" s="19">
        <v>48804</v>
      </c>
      <c r="F27" s="19" t="s">
        <v>14</v>
      </c>
      <c r="G27" s="2" t="s">
        <v>14</v>
      </c>
      <c r="H27" s="2" t="s">
        <v>14</v>
      </c>
      <c r="I27" s="2" t="s">
        <v>14</v>
      </c>
      <c r="J27" s="36" t="s">
        <v>14</v>
      </c>
      <c r="K27" s="36" t="s">
        <v>14</v>
      </c>
      <c r="L27" s="11">
        <v>24474</v>
      </c>
      <c r="M27" s="2" t="s">
        <v>14</v>
      </c>
      <c r="N27" s="2" t="s">
        <v>14</v>
      </c>
      <c r="O27" s="2" t="s">
        <v>14</v>
      </c>
      <c r="P27" s="2" t="s">
        <v>14</v>
      </c>
      <c r="Q27" s="2" t="s">
        <v>14</v>
      </c>
      <c r="R27" s="2" t="s">
        <v>14</v>
      </c>
      <c r="S27" s="14">
        <v>0.501</v>
      </c>
      <c r="T27" s="2" t="s">
        <v>14</v>
      </c>
      <c r="U27" s="2" t="s">
        <v>14</v>
      </c>
      <c r="V27" s="2" t="s">
        <v>14</v>
      </c>
      <c r="W27" s="2" t="s">
        <v>14</v>
      </c>
      <c r="X27" s="2" t="s">
        <v>14</v>
      </c>
      <c r="Y27" s="2" t="s">
        <v>14</v>
      </c>
      <c r="Z27" s="12">
        <v>121.51</v>
      </c>
      <c r="AA27" s="12">
        <v>60.93</v>
      </c>
      <c r="AB27" s="2" t="s">
        <v>14</v>
      </c>
      <c r="AC27" s="2" t="s">
        <v>14</v>
      </c>
      <c r="AD27" s="2" t="s">
        <v>14</v>
      </c>
      <c r="AE27" s="2" t="s">
        <v>14</v>
      </c>
      <c r="AF27" s="2" t="s">
        <v>14</v>
      </c>
      <c r="AG27" s="2" t="s">
        <v>14</v>
      </c>
      <c r="AH27" s="11">
        <v>2973835.74</v>
      </c>
      <c r="AI27" s="2" t="s">
        <v>14</v>
      </c>
      <c r="AJ27" s="2" t="s">
        <v>14</v>
      </c>
      <c r="AK27" s="2" t="s">
        <v>14</v>
      </c>
      <c r="AL27" s="2" t="s">
        <v>14</v>
      </c>
      <c r="AM27" s="34" t="s">
        <v>14</v>
      </c>
      <c r="AN27" s="34" t="s">
        <v>14</v>
      </c>
    </row>
    <row r="28" spans="1:40" ht="15.6" x14ac:dyDescent="0.3">
      <c r="A28" s="2">
        <v>2019</v>
      </c>
      <c r="B28" s="41" t="s">
        <v>66</v>
      </c>
      <c r="C28" s="2" t="s">
        <v>14</v>
      </c>
      <c r="D28" s="2" t="s">
        <v>67</v>
      </c>
      <c r="E28" s="19">
        <v>52654</v>
      </c>
      <c r="F28" s="19" t="s">
        <v>14</v>
      </c>
      <c r="G28" s="2" t="s">
        <v>14</v>
      </c>
      <c r="H28" s="2" t="s">
        <v>14</v>
      </c>
      <c r="I28" s="2" t="s">
        <v>14</v>
      </c>
      <c r="J28" s="36" t="s">
        <v>14</v>
      </c>
      <c r="K28" s="36" t="s">
        <v>14</v>
      </c>
      <c r="L28" s="11">
        <v>26177</v>
      </c>
      <c r="M28" s="2" t="s">
        <v>14</v>
      </c>
      <c r="N28" s="2" t="s">
        <v>14</v>
      </c>
      <c r="O28" s="2" t="s">
        <v>14</v>
      </c>
      <c r="P28" s="2" t="s">
        <v>14</v>
      </c>
      <c r="Q28" s="2" t="s">
        <v>14</v>
      </c>
      <c r="R28" s="2" t="s">
        <v>14</v>
      </c>
      <c r="S28" s="14">
        <v>0.497</v>
      </c>
      <c r="T28" s="2" t="s">
        <v>14</v>
      </c>
      <c r="U28" s="2" t="s">
        <v>14</v>
      </c>
      <c r="V28" s="2" t="s">
        <v>14</v>
      </c>
      <c r="W28" s="2" t="s">
        <v>14</v>
      </c>
      <c r="X28" s="2" t="s">
        <v>14</v>
      </c>
      <c r="Y28" s="2" t="s">
        <v>14</v>
      </c>
      <c r="Z28" s="12">
        <v>123.33</v>
      </c>
      <c r="AA28" s="12">
        <v>61.31</v>
      </c>
      <c r="AB28" s="2" t="s">
        <v>14</v>
      </c>
      <c r="AC28" s="2" t="s">
        <v>14</v>
      </c>
      <c r="AD28" s="2" t="s">
        <v>14</v>
      </c>
      <c r="AE28" s="2" t="s">
        <v>14</v>
      </c>
      <c r="AF28" s="2" t="s">
        <v>14</v>
      </c>
      <c r="AG28" s="2" t="s">
        <v>14</v>
      </c>
      <c r="AH28" s="11">
        <v>3228409.41</v>
      </c>
      <c r="AI28" s="2" t="s">
        <v>14</v>
      </c>
      <c r="AJ28" s="2" t="s">
        <v>14</v>
      </c>
      <c r="AK28" s="2" t="s">
        <v>14</v>
      </c>
      <c r="AL28" s="2" t="s">
        <v>14</v>
      </c>
      <c r="AM28" s="34" t="s">
        <v>14</v>
      </c>
      <c r="AN28" s="34" t="s">
        <v>14</v>
      </c>
    </row>
    <row r="29" spans="1:40" ht="15.6" x14ac:dyDescent="0.3">
      <c r="A29" s="2">
        <v>2019</v>
      </c>
      <c r="B29" s="41" t="s">
        <v>68</v>
      </c>
      <c r="C29" s="2" t="s">
        <v>14</v>
      </c>
      <c r="D29" s="2" t="s">
        <v>69</v>
      </c>
      <c r="E29" s="19">
        <v>52649</v>
      </c>
      <c r="F29" s="19" t="s">
        <v>14</v>
      </c>
      <c r="G29" s="2" t="s">
        <v>14</v>
      </c>
      <c r="H29" s="2" t="s">
        <v>14</v>
      </c>
      <c r="I29" s="2" t="s">
        <v>14</v>
      </c>
      <c r="J29" s="36" t="s">
        <v>14</v>
      </c>
      <c r="K29" s="36" t="s">
        <v>14</v>
      </c>
      <c r="L29" s="11">
        <v>30507</v>
      </c>
      <c r="M29" s="2" t="s">
        <v>14</v>
      </c>
      <c r="N29" s="2" t="s">
        <v>14</v>
      </c>
      <c r="O29" s="2" t="s">
        <v>14</v>
      </c>
      <c r="P29" s="2" t="s">
        <v>14</v>
      </c>
      <c r="Q29" s="2" t="s">
        <v>14</v>
      </c>
      <c r="R29" s="2" t="s">
        <v>14</v>
      </c>
      <c r="S29" s="14">
        <v>0.57899999999999996</v>
      </c>
      <c r="T29" s="2" t="s">
        <v>14</v>
      </c>
      <c r="U29" s="2" t="s">
        <v>14</v>
      </c>
      <c r="V29" s="2" t="s">
        <v>14</v>
      </c>
      <c r="W29" s="2" t="s">
        <v>14</v>
      </c>
      <c r="X29" s="2" t="s">
        <v>14</v>
      </c>
      <c r="Y29" s="2" t="s">
        <v>14</v>
      </c>
      <c r="Z29" s="12">
        <v>123.95</v>
      </c>
      <c r="AA29" s="12">
        <v>71.819999999999993</v>
      </c>
      <c r="AB29" s="2" t="s">
        <v>14</v>
      </c>
      <c r="AC29" s="2" t="s">
        <v>14</v>
      </c>
      <c r="AD29" s="2" t="s">
        <v>14</v>
      </c>
      <c r="AE29" s="2" t="s">
        <v>14</v>
      </c>
      <c r="AF29" s="2" t="s">
        <v>14</v>
      </c>
      <c r="AG29" s="2" t="s">
        <v>14</v>
      </c>
      <c r="AH29" s="11">
        <v>3781342.65</v>
      </c>
      <c r="AI29" s="2" t="s">
        <v>14</v>
      </c>
      <c r="AJ29" s="2" t="s">
        <v>14</v>
      </c>
      <c r="AK29" s="2" t="s">
        <v>14</v>
      </c>
      <c r="AL29" s="2" t="s">
        <v>14</v>
      </c>
      <c r="AM29" s="34" t="s">
        <v>14</v>
      </c>
      <c r="AN29" s="34" t="s">
        <v>14</v>
      </c>
    </row>
    <row r="30" spans="1:40" ht="15.6" x14ac:dyDescent="0.3">
      <c r="A30" s="2">
        <v>2019</v>
      </c>
      <c r="B30" s="41" t="s">
        <v>70</v>
      </c>
      <c r="C30" s="2" t="s">
        <v>14</v>
      </c>
      <c r="D30" s="2" t="s">
        <v>71</v>
      </c>
      <c r="E30" s="19">
        <v>52369</v>
      </c>
      <c r="F30" s="19" t="s">
        <v>14</v>
      </c>
      <c r="G30" s="2" t="s">
        <v>14</v>
      </c>
      <c r="H30" s="2" t="s">
        <v>14</v>
      </c>
      <c r="I30" s="2" t="s">
        <v>14</v>
      </c>
      <c r="J30" s="36" t="s">
        <v>14</v>
      </c>
      <c r="K30" s="36" t="s">
        <v>14</v>
      </c>
      <c r="L30" s="11">
        <v>31438</v>
      </c>
      <c r="M30" s="2" t="s">
        <v>14</v>
      </c>
      <c r="N30" s="2" t="s">
        <v>14</v>
      </c>
      <c r="O30" s="2" t="s">
        <v>14</v>
      </c>
      <c r="P30" s="2" t="s">
        <v>14</v>
      </c>
      <c r="Q30" s="2" t="s">
        <v>14</v>
      </c>
      <c r="R30" s="2" t="s">
        <v>14</v>
      </c>
      <c r="S30" s="14">
        <v>0.6</v>
      </c>
      <c r="T30" s="2" t="s">
        <v>14</v>
      </c>
      <c r="U30" s="2" t="s">
        <v>14</v>
      </c>
      <c r="V30" s="2" t="s">
        <v>14</v>
      </c>
      <c r="W30" s="2" t="s">
        <v>14</v>
      </c>
      <c r="X30" s="2" t="s">
        <v>14</v>
      </c>
      <c r="Y30" s="2" t="s">
        <v>14</v>
      </c>
      <c r="Z30" s="12">
        <v>121.5</v>
      </c>
      <c r="AA30" s="12">
        <v>72.94</v>
      </c>
      <c r="AB30" s="2" t="s">
        <v>14</v>
      </c>
      <c r="AC30" s="2" t="s">
        <v>14</v>
      </c>
      <c r="AD30" s="2" t="s">
        <v>14</v>
      </c>
      <c r="AE30" s="2" t="s">
        <v>14</v>
      </c>
      <c r="AF30" s="2" t="s">
        <v>14</v>
      </c>
      <c r="AG30" s="2" t="s">
        <v>14</v>
      </c>
      <c r="AH30" s="11">
        <v>3819717</v>
      </c>
      <c r="AI30" s="2" t="s">
        <v>14</v>
      </c>
      <c r="AJ30" s="2" t="s">
        <v>14</v>
      </c>
      <c r="AK30" s="2" t="s">
        <v>14</v>
      </c>
      <c r="AL30" s="2" t="s">
        <v>14</v>
      </c>
      <c r="AM30" s="34" t="s">
        <v>14</v>
      </c>
      <c r="AN30" s="34" t="s">
        <v>14</v>
      </c>
    </row>
    <row r="31" spans="1:40" ht="15.6" x14ac:dyDescent="0.3">
      <c r="A31" s="2">
        <v>2019</v>
      </c>
      <c r="B31" s="41" t="s">
        <v>72</v>
      </c>
      <c r="C31" s="2" t="s">
        <v>14</v>
      </c>
      <c r="D31" s="2" t="s">
        <v>73</v>
      </c>
      <c r="E31" s="19">
        <v>51993</v>
      </c>
      <c r="F31" s="19" t="s">
        <v>14</v>
      </c>
      <c r="G31" s="2" t="s">
        <v>14</v>
      </c>
      <c r="H31" s="2" t="s">
        <v>14</v>
      </c>
      <c r="I31" s="2" t="s">
        <v>14</v>
      </c>
      <c r="J31" s="36" t="s">
        <v>14</v>
      </c>
      <c r="K31" s="36" t="s">
        <v>14</v>
      </c>
      <c r="L31" s="11">
        <v>33706</v>
      </c>
      <c r="M31" s="2" t="s">
        <v>14</v>
      </c>
      <c r="N31" s="2" t="s">
        <v>14</v>
      </c>
      <c r="O31" s="2" t="s">
        <v>14</v>
      </c>
      <c r="P31" s="2" t="s">
        <v>14</v>
      </c>
      <c r="Q31" s="2" t="s">
        <v>14</v>
      </c>
      <c r="R31" s="2" t="s">
        <v>14</v>
      </c>
      <c r="S31" s="14">
        <v>0.64800000000000002</v>
      </c>
      <c r="T31" s="2" t="s">
        <v>14</v>
      </c>
      <c r="U31" s="2" t="s">
        <v>14</v>
      </c>
      <c r="V31" s="2" t="s">
        <v>14</v>
      </c>
      <c r="W31" s="2" t="s">
        <v>14</v>
      </c>
      <c r="X31" s="2" t="s">
        <v>14</v>
      </c>
      <c r="Y31" s="2" t="s">
        <v>14</v>
      </c>
      <c r="Z31" s="12">
        <v>125.24</v>
      </c>
      <c r="AA31" s="12">
        <v>81.19</v>
      </c>
      <c r="AB31" s="2" t="s">
        <v>14</v>
      </c>
      <c r="AC31" s="2" t="s">
        <v>14</v>
      </c>
      <c r="AD31" s="2" t="s">
        <v>14</v>
      </c>
      <c r="AE31" s="2" t="s">
        <v>14</v>
      </c>
      <c r="AF31" s="2" t="s">
        <v>14</v>
      </c>
      <c r="AG31" s="2" t="s">
        <v>14</v>
      </c>
      <c r="AH31" s="11">
        <v>4221339.4399999995</v>
      </c>
      <c r="AI31" s="2" t="s">
        <v>14</v>
      </c>
      <c r="AJ31" s="2" t="s">
        <v>14</v>
      </c>
      <c r="AK31" s="2" t="s">
        <v>14</v>
      </c>
      <c r="AL31" s="2" t="s">
        <v>14</v>
      </c>
      <c r="AM31" s="34" t="s">
        <v>14</v>
      </c>
      <c r="AN31" s="34" t="s">
        <v>14</v>
      </c>
    </row>
    <row r="32" spans="1:40" ht="15.6" x14ac:dyDescent="0.3">
      <c r="A32" s="2">
        <v>2019</v>
      </c>
      <c r="B32" s="41" t="s">
        <v>74</v>
      </c>
      <c r="C32" s="2" t="s">
        <v>14</v>
      </c>
      <c r="D32" s="2" t="s">
        <v>75</v>
      </c>
      <c r="E32" s="19">
        <v>51982</v>
      </c>
      <c r="F32" s="19" t="s">
        <v>14</v>
      </c>
      <c r="G32" s="2" t="s">
        <v>14</v>
      </c>
      <c r="H32" s="2" t="s">
        <v>14</v>
      </c>
      <c r="I32" s="2" t="s">
        <v>14</v>
      </c>
      <c r="J32" s="36" t="s">
        <v>14</v>
      </c>
      <c r="K32" s="36" t="s">
        <v>14</v>
      </c>
      <c r="L32" s="11">
        <v>36684</v>
      </c>
      <c r="M32" s="2" t="s">
        <v>14</v>
      </c>
      <c r="N32" s="2" t="s">
        <v>14</v>
      </c>
      <c r="O32" s="2" t="s">
        <v>14</v>
      </c>
      <c r="P32" s="2" t="s">
        <v>14</v>
      </c>
      <c r="Q32" s="2" t="s">
        <v>14</v>
      </c>
      <c r="R32" s="2" t="s">
        <v>14</v>
      </c>
      <c r="S32" s="14">
        <v>0.70599999999999996</v>
      </c>
      <c r="T32" s="2" t="s">
        <v>14</v>
      </c>
      <c r="U32" s="2" t="s">
        <v>14</v>
      </c>
      <c r="V32" s="2" t="s">
        <v>14</v>
      </c>
      <c r="W32" s="2" t="s">
        <v>14</v>
      </c>
      <c r="X32" s="2" t="s">
        <v>14</v>
      </c>
      <c r="Y32" s="2" t="s">
        <v>14</v>
      </c>
      <c r="Z32" s="12">
        <v>129.66999999999999</v>
      </c>
      <c r="AA32" s="12">
        <v>91.51</v>
      </c>
      <c r="AB32" s="2" t="s">
        <v>14</v>
      </c>
      <c r="AC32" s="2" t="s">
        <v>14</v>
      </c>
      <c r="AD32" s="2" t="s">
        <v>14</v>
      </c>
      <c r="AE32" s="2" t="s">
        <v>14</v>
      </c>
      <c r="AF32" s="2" t="s">
        <v>14</v>
      </c>
      <c r="AG32" s="2" t="s">
        <v>14</v>
      </c>
      <c r="AH32" s="11">
        <v>4756814.2799999993</v>
      </c>
      <c r="AI32" s="2" t="s">
        <v>14</v>
      </c>
      <c r="AJ32" s="2" t="s">
        <v>14</v>
      </c>
      <c r="AK32" s="2" t="s">
        <v>14</v>
      </c>
      <c r="AL32" s="2" t="s">
        <v>14</v>
      </c>
      <c r="AM32" s="34" t="s">
        <v>14</v>
      </c>
      <c r="AN32" s="34" t="s">
        <v>14</v>
      </c>
    </row>
    <row r="33" spans="1:40" ht="15.6" x14ac:dyDescent="0.3">
      <c r="A33" s="2">
        <v>2019</v>
      </c>
      <c r="B33" s="41" t="s">
        <v>76</v>
      </c>
      <c r="C33" s="2" t="s">
        <v>14</v>
      </c>
      <c r="D33" s="2" t="s">
        <v>77</v>
      </c>
      <c r="E33" s="19">
        <v>52185</v>
      </c>
      <c r="F33" s="19" t="s">
        <v>14</v>
      </c>
      <c r="G33" s="2" t="s">
        <v>14</v>
      </c>
      <c r="H33" s="2" t="s">
        <v>14</v>
      </c>
      <c r="I33" s="2" t="s">
        <v>14</v>
      </c>
      <c r="J33" s="36" t="s">
        <v>14</v>
      </c>
      <c r="K33" s="36" t="s">
        <v>14</v>
      </c>
      <c r="L33" s="11">
        <v>40388</v>
      </c>
      <c r="M33" s="2" t="s">
        <v>14</v>
      </c>
      <c r="N33" s="2" t="s">
        <v>14</v>
      </c>
      <c r="O33" s="2" t="s">
        <v>14</v>
      </c>
      <c r="P33" s="2" t="s">
        <v>14</v>
      </c>
      <c r="Q33" s="2" t="s">
        <v>14</v>
      </c>
      <c r="R33" s="2" t="s">
        <v>14</v>
      </c>
      <c r="S33" s="14">
        <v>0.77400000000000002</v>
      </c>
      <c r="T33" s="2" t="s">
        <v>14</v>
      </c>
      <c r="U33" s="2" t="s">
        <v>14</v>
      </c>
      <c r="V33" s="2" t="s">
        <v>14</v>
      </c>
      <c r="W33" s="2" t="s">
        <v>14</v>
      </c>
      <c r="X33" s="2" t="s">
        <v>14</v>
      </c>
      <c r="Y33" s="2" t="s">
        <v>14</v>
      </c>
      <c r="Z33" s="12">
        <v>129.88999999999999</v>
      </c>
      <c r="AA33" s="12">
        <v>100.52</v>
      </c>
      <c r="AB33" s="2" t="s">
        <v>14</v>
      </c>
      <c r="AC33" s="2" t="s">
        <v>14</v>
      </c>
      <c r="AD33" s="2" t="s">
        <v>14</v>
      </c>
      <c r="AE33" s="2" t="s">
        <v>14</v>
      </c>
      <c r="AF33" s="2" t="s">
        <v>14</v>
      </c>
      <c r="AG33" s="2" t="s">
        <v>14</v>
      </c>
      <c r="AH33" s="11">
        <v>5245997.3199999994</v>
      </c>
      <c r="AI33" s="2" t="s">
        <v>14</v>
      </c>
      <c r="AJ33" s="2" t="s">
        <v>14</v>
      </c>
      <c r="AK33" s="2" t="s">
        <v>14</v>
      </c>
      <c r="AL33" s="2" t="s">
        <v>14</v>
      </c>
      <c r="AM33" s="34" t="s">
        <v>14</v>
      </c>
      <c r="AN33" s="34" t="s">
        <v>14</v>
      </c>
    </row>
    <row r="34" spans="1:40" ht="15.6" x14ac:dyDescent="0.3">
      <c r="A34" s="2">
        <v>2019</v>
      </c>
      <c r="B34" s="41" t="s">
        <v>78</v>
      </c>
      <c r="C34" s="2" t="s">
        <v>14</v>
      </c>
      <c r="D34" s="2" t="s">
        <v>79</v>
      </c>
      <c r="E34" s="19">
        <v>52241</v>
      </c>
      <c r="F34" s="19" t="s">
        <v>14</v>
      </c>
      <c r="G34" s="2" t="s">
        <v>14</v>
      </c>
      <c r="H34" s="2" t="s">
        <v>14</v>
      </c>
      <c r="I34" s="2" t="s">
        <v>14</v>
      </c>
      <c r="J34" s="36" t="s">
        <v>14</v>
      </c>
      <c r="K34" s="36" t="s">
        <v>14</v>
      </c>
      <c r="L34" s="11">
        <v>41979</v>
      </c>
      <c r="M34" s="2" t="s">
        <v>14</v>
      </c>
      <c r="N34" s="2" t="s">
        <v>14</v>
      </c>
      <c r="O34" s="2" t="s">
        <v>14</v>
      </c>
      <c r="P34" s="2" t="s">
        <v>14</v>
      </c>
      <c r="Q34" s="2" t="s">
        <v>14</v>
      </c>
      <c r="R34" s="2" t="s">
        <v>14</v>
      </c>
      <c r="S34" s="14">
        <v>0.80400000000000005</v>
      </c>
      <c r="T34" s="2" t="s">
        <v>14</v>
      </c>
      <c r="U34" s="2" t="s">
        <v>14</v>
      </c>
      <c r="V34" s="2" t="s">
        <v>14</v>
      </c>
      <c r="W34" s="2" t="s">
        <v>14</v>
      </c>
      <c r="X34" s="2" t="s">
        <v>14</v>
      </c>
      <c r="Y34" s="2" t="s">
        <v>14</v>
      </c>
      <c r="Z34" s="12">
        <v>131.18</v>
      </c>
      <c r="AA34" s="12">
        <v>105.41</v>
      </c>
      <c r="AB34" s="2" t="s">
        <v>14</v>
      </c>
      <c r="AC34" s="2" t="s">
        <v>14</v>
      </c>
      <c r="AD34" s="2" t="s">
        <v>14</v>
      </c>
      <c r="AE34" s="2" t="s">
        <v>14</v>
      </c>
      <c r="AF34" s="2" t="s">
        <v>14</v>
      </c>
      <c r="AG34" s="2" t="s">
        <v>14</v>
      </c>
      <c r="AH34" s="11">
        <v>5506805.2200000007</v>
      </c>
      <c r="AI34" s="2" t="s">
        <v>14</v>
      </c>
      <c r="AJ34" s="2" t="s">
        <v>14</v>
      </c>
      <c r="AK34" s="2" t="s">
        <v>14</v>
      </c>
      <c r="AL34" s="2" t="s">
        <v>14</v>
      </c>
      <c r="AM34" s="34" t="s">
        <v>14</v>
      </c>
      <c r="AN34" s="34" t="s">
        <v>14</v>
      </c>
    </row>
    <row r="35" spans="1:40" ht="15.6" x14ac:dyDescent="0.3">
      <c r="A35" s="2">
        <v>2019</v>
      </c>
      <c r="B35" s="41" t="s">
        <v>80</v>
      </c>
      <c r="C35" s="2" t="s">
        <v>14</v>
      </c>
      <c r="D35" s="2" t="s">
        <v>81</v>
      </c>
      <c r="E35" s="19">
        <v>53064</v>
      </c>
      <c r="F35" s="19" t="s">
        <v>14</v>
      </c>
      <c r="G35" s="2" t="s">
        <v>14</v>
      </c>
      <c r="H35" s="2" t="s">
        <v>14</v>
      </c>
      <c r="I35" s="2" t="s">
        <v>14</v>
      </c>
      <c r="J35" s="36" t="s">
        <v>14</v>
      </c>
      <c r="K35" s="36" t="s">
        <v>14</v>
      </c>
      <c r="L35" s="11">
        <v>37516</v>
      </c>
      <c r="M35" s="2" t="s">
        <v>14</v>
      </c>
      <c r="N35" s="2" t="s">
        <v>14</v>
      </c>
      <c r="O35" s="2" t="s">
        <v>14</v>
      </c>
      <c r="P35" s="2" t="s">
        <v>14</v>
      </c>
      <c r="Q35" s="2" t="s">
        <v>14</v>
      </c>
      <c r="R35" s="2" t="s">
        <v>14</v>
      </c>
      <c r="S35" s="14">
        <v>0.70699999999999996</v>
      </c>
      <c r="T35" s="2" t="s">
        <v>14</v>
      </c>
      <c r="U35" s="2" t="s">
        <v>14</v>
      </c>
      <c r="V35" s="2" t="s">
        <v>14</v>
      </c>
      <c r="W35" s="2" t="s">
        <v>14</v>
      </c>
      <c r="X35" s="2" t="s">
        <v>14</v>
      </c>
      <c r="Y35" s="2" t="s">
        <v>14</v>
      </c>
      <c r="Z35" s="12">
        <v>128.88</v>
      </c>
      <c r="AA35" s="12">
        <v>91.12</v>
      </c>
      <c r="AB35" s="2" t="s">
        <v>14</v>
      </c>
      <c r="AC35" s="2" t="s">
        <v>14</v>
      </c>
      <c r="AD35" s="2" t="s">
        <v>14</v>
      </c>
      <c r="AE35" s="2" t="s">
        <v>14</v>
      </c>
      <c r="AF35" s="2" t="s">
        <v>14</v>
      </c>
      <c r="AG35" s="2" t="s">
        <v>14</v>
      </c>
      <c r="AH35" s="11">
        <v>4835062.08</v>
      </c>
      <c r="AI35" s="2" t="s">
        <v>14</v>
      </c>
      <c r="AJ35" s="2" t="s">
        <v>14</v>
      </c>
      <c r="AK35" s="2" t="s">
        <v>14</v>
      </c>
      <c r="AL35" s="2" t="s">
        <v>14</v>
      </c>
      <c r="AM35" s="34" t="s">
        <v>14</v>
      </c>
      <c r="AN35" s="34" t="s">
        <v>14</v>
      </c>
    </row>
    <row r="36" spans="1:40" ht="15.6" x14ac:dyDescent="0.3">
      <c r="A36" s="2">
        <v>2019</v>
      </c>
      <c r="B36" s="41" t="s">
        <v>82</v>
      </c>
      <c r="C36" s="2" t="s">
        <v>14</v>
      </c>
      <c r="D36" s="2" t="s">
        <v>83</v>
      </c>
      <c r="E36" s="19">
        <v>52954</v>
      </c>
      <c r="F36" s="19" t="s">
        <v>14</v>
      </c>
      <c r="G36" s="2" t="s">
        <v>14</v>
      </c>
      <c r="H36" s="2" t="s">
        <v>14</v>
      </c>
      <c r="I36" s="2" t="s">
        <v>14</v>
      </c>
      <c r="J36" s="36" t="s">
        <v>14</v>
      </c>
      <c r="K36" s="36" t="s">
        <v>14</v>
      </c>
      <c r="L36" s="11">
        <v>28763</v>
      </c>
      <c r="M36" s="2" t="s">
        <v>14</v>
      </c>
      <c r="N36" s="2" t="s">
        <v>14</v>
      </c>
      <c r="O36" s="2" t="s">
        <v>14</v>
      </c>
      <c r="P36" s="2" t="s">
        <v>14</v>
      </c>
      <c r="Q36" s="2" t="s">
        <v>14</v>
      </c>
      <c r="R36" s="2" t="s">
        <v>14</v>
      </c>
      <c r="S36" s="14">
        <v>0.54300000000000004</v>
      </c>
      <c r="T36" s="2" t="s">
        <v>14</v>
      </c>
      <c r="U36" s="2" t="s">
        <v>14</v>
      </c>
      <c r="V36" s="2" t="s">
        <v>14</v>
      </c>
      <c r="W36" s="2" t="s">
        <v>14</v>
      </c>
      <c r="X36" s="2" t="s">
        <v>14</v>
      </c>
      <c r="Y36" s="2" t="s">
        <v>14</v>
      </c>
      <c r="Z36" s="12">
        <v>129.91</v>
      </c>
      <c r="AA36" s="12">
        <v>70.56</v>
      </c>
      <c r="AB36" s="2" t="s">
        <v>14</v>
      </c>
      <c r="AC36" s="2" t="s">
        <v>14</v>
      </c>
      <c r="AD36" s="2" t="s">
        <v>14</v>
      </c>
      <c r="AE36" s="2" t="s">
        <v>14</v>
      </c>
      <c r="AF36" s="2" t="s">
        <v>14</v>
      </c>
      <c r="AG36" s="2" t="s">
        <v>14</v>
      </c>
      <c r="AH36" s="11">
        <v>3736601.33</v>
      </c>
      <c r="AI36" s="2" t="s">
        <v>14</v>
      </c>
      <c r="AJ36" s="2" t="s">
        <v>14</v>
      </c>
      <c r="AK36" s="2" t="s">
        <v>14</v>
      </c>
      <c r="AL36" s="2" t="s">
        <v>14</v>
      </c>
      <c r="AM36" s="34" t="s">
        <v>14</v>
      </c>
      <c r="AN36" s="34" t="s">
        <v>14</v>
      </c>
    </row>
    <row r="37" spans="1:40" ht="15.6" x14ac:dyDescent="0.3">
      <c r="A37" s="2">
        <v>2019</v>
      </c>
      <c r="B37" s="41" t="s">
        <v>84</v>
      </c>
      <c r="C37" s="2" t="s">
        <v>14</v>
      </c>
      <c r="D37" s="2" t="s">
        <v>85</v>
      </c>
      <c r="E37" s="19">
        <v>48499</v>
      </c>
      <c r="F37" s="19" t="s">
        <v>14</v>
      </c>
      <c r="G37" s="2" t="s">
        <v>14</v>
      </c>
      <c r="H37" s="2" t="s">
        <v>14</v>
      </c>
      <c r="I37" s="2" t="s">
        <v>14</v>
      </c>
      <c r="J37" s="36" t="s">
        <v>14</v>
      </c>
      <c r="K37" s="36" t="s">
        <v>14</v>
      </c>
      <c r="L37" s="11">
        <v>26729</v>
      </c>
      <c r="M37" s="2" t="s">
        <v>14</v>
      </c>
      <c r="N37" s="2" t="s">
        <v>14</v>
      </c>
      <c r="O37" s="2" t="s">
        <v>14</v>
      </c>
      <c r="P37" s="2" t="s">
        <v>14</v>
      </c>
      <c r="Q37" s="2" t="s">
        <v>14</v>
      </c>
      <c r="R37" s="2" t="s">
        <v>14</v>
      </c>
      <c r="S37" s="14">
        <v>0.55100000000000005</v>
      </c>
      <c r="T37" s="2" t="s">
        <v>14</v>
      </c>
      <c r="U37" s="2" t="s">
        <v>14</v>
      </c>
      <c r="V37" s="2" t="s">
        <v>14</v>
      </c>
      <c r="W37" s="2" t="s">
        <v>14</v>
      </c>
      <c r="X37" s="2" t="s">
        <v>14</v>
      </c>
      <c r="Y37" s="2" t="s">
        <v>14</v>
      </c>
      <c r="Z37" s="12">
        <v>123.42</v>
      </c>
      <c r="AA37" s="12">
        <v>68.02</v>
      </c>
      <c r="AB37" s="2" t="s">
        <v>14</v>
      </c>
      <c r="AC37" s="2" t="s">
        <v>14</v>
      </c>
      <c r="AD37" s="2" t="s">
        <v>14</v>
      </c>
      <c r="AE37" s="2" t="s">
        <v>14</v>
      </c>
      <c r="AF37" s="2" t="s">
        <v>14</v>
      </c>
      <c r="AG37" s="2" t="s">
        <v>14</v>
      </c>
      <c r="AH37" s="11">
        <v>3298893.18</v>
      </c>
      <c r="AI37" s="2" t="s">
        <v>14</v>
      </c>
      <c r="AJ37" s="2" t="s">
        <v>14</v>
      </c>
      <c r="AK37" s="2" t="s">
        <v>14</v>
      </c>
      <c r="AL37" s="2" t="s">
        <v>14</v>
      </c>
      <c r="AM37" s="34" t="s">
        <v>14</v>
      </c>
      <c r="AN37" s="34" t="s">
        <v>14</v>
      </c>
    </row>
    <row r="38" spans="1:40" ht="15.6" x14ac:dyDescent="0.3">
      <c r="A38" s="2">
        <v>2019</v>
      </c>
      <c r="B38" s="41" t="s">
        <v>86</v>
      </c>
      <c r="C38" s="2" t="s">
        <v>14</v>
      </c>
      <c r="D38" s="2" t="s">
        <v>87</v>
      </c>
      <c r="E38" s="19">
        <v>46472</v>
      </c>
      <c r="F38" s="19" t="s">
        <v>14</v>
      </c>
      <c r="G38" s="2" t="s">
        <v>14</v>
      </c>
      <c r="H38" s="2" t="s">
        <v>14</v>
      </c>
      <c r="I38" s="2" t="s">
        <v>14</v>
      </c>
      <c r="J38" s="36" t="s">
        <v>14</v>
      </c>
      <c r="K38" s="36" t="s">
        <v>14</v>
      </c>
      <c r="L38" s="11">
        <v>27631</v>
      </c>
      <c r="M38" s="2" t="s">
        <v>14</v>
      </c>
      <c r="N38" s="2" t="s">
        <v>14</v>
      </c>
      <c r="O38" s="2" t="s">
        <v>14</v>
      </c>
      <c r="P38" s="2" t="s">
        <v>14</v>
      </c>
      <c r="Q38" s="2" t="s">
        <v>14</v>
      </c>
      <c r="R38" s="2" t="s">
        <v>14</v>
      </c>
      <c r="S38" s="14">
        <v>0.59499999999999997</v>
      </c>
      <c r="T38" s="2" t="s">
        <v>14</v>
      </c>
      <c r="U38" s="2" t="s">
        <v>14</v>
      </c>
      <c r="V38" s="2" t="s">
        <v>14</v>
      </c>
      <c r="W38" s="2" t="s">
        <v>14</v>
      </c>
      <c r="X38" s="2" t="s">
        <v>14</v>
      </c>
      <c r="Y38" s="2" t="s">
        <v>14</v>
      </c>
      <c r="Z38" s="12">
        <v>123.48</v>
      </c>
      <c r="AA38" s="12">
        <v>73.42</v>
      </c>
      <c r="AB38" s="2" t="s">
        <v>14</v>
      </c>
      <c r="AC38" s="2" t="s">
        <v>14</v>
      </c>
      <c r="AD38" s="2" t="s">
        <v>14</v>
      </c>
      <c r="AE38" s="2" t="s">
        <v>14</v>
      </c>
      <c r="AF38" s="2" t="s">
        <v>14</v>
      </c>
      <c r="AG38" s="2" t="s">
        <v>14</v>
      </c>
      <c r="AH38" s="11">
        <v>3411875.88</v>
      </c>
      <c r="AI38" s="2" t="s">
        <v>14</v>
      </c>
      <c r="AJ38" s="2" t="s">
        <v>14</v>
      </c>
      <c r="AK38" s="2" t="s">
        <v>14</v>
      </c>
      <c r="AL38" s="2" t="s">
        <v>14</v>
      </c>
      <c r="AM38" s="34" t="s">
        <v>14</v>
      </c>
      <c r="AN38" s="34" t="s">
        <v>14</v>
      </c>
    </row>
    <row r="39" spans="1:40" ht="15.6" x14ac:dyDescent="0.3">
      <c r="A39" s="2">
        <v>2019</v>
      </c>
      <c r="B39" s="41" t="s">
        <v>88</v>
      </c>
      <c r="C39" s="2" t="s">
        <v>14</v>
      </c>
      <c r="D39" s="2" t="s">
        <v>89</v>
      </c>
      <c r="E39" s="19">
        <v>45851</v>
      </c>
      <c r="F39" s="19" t="s">
        <v>14</v>
      </c>
      <c r="G39" s="2" t="s">
        <v>14</v>
      </c>
      <c r="H39" s="2" t="s">
        <v>14</v>
      </c>
      <c r="I39" s="2" t="s">
        <v>14</v>
      </c>
      <c r="J39" s="36" t="s">
        <v>14</v>
      </c>
      <c r="K39" s="36" t="s">
        <v>14</v>
      </c>
      <c r="L39" s="11">
        <v>26513</v>
      </c>
      <c r="M39" s="2" t="s">
        <v>14</v>
      </c>
      <c r="N39" s="2" t="s">
        <v>14</v>
      </c>
      <c r="O39" s="2" t="s">
        <v>14</v>
      </c>
      <c r="P39" s="2" t="s">
        <v>14</v>
      </c>
      <c r="Q39" s="2" t="s">
        <v>14</v>
      </c>
      <c r="R39" s="2" t="s">
        <v>14</v>
      </c>
      <c r="S39" s="14">
        <v>0.57799999999999996</v>
      </c>
      <c r="T39" s="2" t="s">
        <v>14</v>
      </c>
      <c r="U39" s="2" t="s">
        <v>14</v>
      </c>
      <c r="V39" s="2" t="s">
        <v>14</v>
      </c>
      <c r="W39" s="2" t="s">
        <v>14</v>
      </c>
      <c r="X39" s="2" t="s">
        <v>14</v>
      </c>
      <c r="Y39" s="2" t="s">
        <v>14</v>
      </c>
      <c r="Z39" s="12">
        <v>126.08</v>
      </c>
      <c r="AA39" s="12">
        <v>72.900000000000006</v>
      </c>
      <c r="AB39" s="2" t="s">
        <v>14</v>
      </c>
      <c r="AC39" s="2" t="s">
        <v>14</v>
      </c>
      <c r="AD39" s="2" t="s">
        <v>14</v>
      </c>
      <c r="AE39" s="2" t="s">
        <v>14</v>
      </c>
      <c r="AF39" s="2" t="s">
        <v>14</v>
      </c>
      <c r="AG39" s="2" t="s">
        <v>14</v>
      </c>
      <c r="AH39" s="11">
        <v>3342759.04</v>
      </c>
      <c r="AI39" s="2" t="s">
        <v>14</v>
      </c>
      <c r="AJ39" s="2" t="s">
        <v>14</v>
      </c>
      <c r="AK39" s="2" t="s">
        <v>14</v>
      </c>
      <c r="AL39" s="2" t="s">
        <v>14</v>
      </c>
      <c r="AM39" s="34" t="s">
        <v>14</v>
      </c>
      <c r="AN39" s="34" t="s">
        <v>14</v>
      </c>
    </row>
    <row r="40" spans="1:40" ht="15.6" x14ac:dyDescent="0.3">
      <c r="A40" s="2">
        <v>2019</v>
      </c>
      <c r="B40" s="41" t="s">
        <v>90</v>
      </c>
      <c r="C40" s="2" t="s">
        <v>14</v>
      </c>
      <c r="D40" s="2" t="s">
        <v>91</v>
      </c>
      <c r="E40" s="19">
        <v>45724</v>
      </c>
      <c r="F40" s="19" t="s">
        <v>14</v>
      </c>
      <c r="G40" s="2" t="s">
        <v>14</v>
      </c>
      <c r="H40" s="2" t="s">
        <v>14</v>
      </c>
      <c r="I40" s="2" t="s">
        <v>14</v>
      </c>
      <c r="J40" s="36" t="s">
        <v>14</v>
      </c>
      <c r="K40" s="36" t="s">
        <v>14</v>
      </c>
      <c r="L40" s="11">
        <v>22828</v>
      </c>
      <c r="M40" s="2" t="s">
        <v>14</v>
      </c>
      <c r="N40" s="2" t="s">
        <v>14</v>
      </c>
      <c r="O40" s="2" t="s">
        <v>14</v>
      </c>
      <c r="P40" s="2" t="s">
        <v>14</v>
      </c>
      <c r="Q40" s="2" t="s">
        <v>14</v>
      </c>
      <c r="R40" s="2" t="s">
        <v>14</v>
      </c>
      <c r="S40" s="14">
        <v>0.499</v>
      </c>
      <c r="T40" s="2" t="s">
        <v>14</v>
      </c>
      <c r="U40" s="2" t="s">
        <v>14</v>
      </c>
      <c r="V40" s="2" t="s">
        <v>14</v>
      </c>
      <c r="W40" s="2" t="s">
        <v>14</v>
      </c>
      <c r="X40" s="2" t="s">
        <v>14</v>
      </c>
      <c r="Y40" s="2" t="s">
        <v>14</v>
      </c>
      <c r="Z40" s="12">
        <v>116.64</v>
      </c>
      <c r="AA40" s="12">
        <v>58.23</v>
      </c>
      <c r="AB40" s="2" t="s">
        <v>14</v>
      </c>
      <c r="AC40" s="2" t="s">
        <v>14</v>
      </c>
      <c r="AD40" s="2" t="s">
        <v>14</v>
      </c>
      <c r="AE40" s="2" t="s">
        <v>14</v>
      </c>
      <c r="AF40" s="2" t="s">
        <v>14</v>
      </c>
      <c r="AG40" s="2" t="s">
        <v>14</v>
      </c>
      <c r="AH40" s="11">
        <v>2662657.92</v>
      </c>
      <c r="AI40" s="2" t="s">
        <v>14</v>
      </c>
      <c r="AJ40" s="2" t="s">
        <v>14</v>
      </c>
      <c r="AK40" s="2" t="s">
        <v>14</v>
      </c>
      <c r="AL40" s="2" t="s">
        <v>14</v>
      </c>
      <c r="AM40" s="34" t="s">
        <v>14</v>
      </c>
      <c r="AN40" s="34" t="s">
        <v>14</v>
      </c>
    </row>
    <row r="41" spans="1:40" ht="15.6" x14ac:dyDescent="0.3">
      <c r="A41" s="2">
        <v>2019</v>
      </c>
      <c r="B41" s="41" t="s">
        <v>92</v>
      </c>
      <c r="C41" s="2" t="s">
        <v>14</v>
      </c>
      <c r="D41" s="2" t="s">
        <v>93</v>
      </c>
      <c r="E41" s="19">
        <v>44981</v>
      </c>
      <c r="F41" s="19" t="s">
        <v>14</v>
      </c>
      <c r="G41" s="2" t="s">
        <v>14</v>
      </c>
      <c r="H41" s="2" t="s">
        <v>14</v>
      </c>
      <c r="I41" s="2" t="s">
        <v>14</v>
      </c>
      <c r="J41" s="36" t="s">
        <v>14</v>
      </c>
      <c r="K41" s="36" t="s">
        <v>14</v>
      </c>
      <c r="L41" s="11">
        <v>19696</v>
      </c>
      <c r="M41" s="2" t="s">
        <v>14</v>
      </c>
      <c r="N41" s="2" t="s">
        <v>14</v>
      </c>
      <c r="O41" s="2" t="s">
        <v>14</v>
      </c>
      <c r="P41" s="2" t="s">
        <v>14</v>
      </c>
      <c r="Q41" s="2" t="s">
        <v>14</v>
      </c>
      <c r="R41" s="2" t="s">
        <v>14</v>
      </c>
      <c r="S41" s="14">
        <v>0.438</v>
      </c>
      <c r="T41" s="2" t="s">
        <v>14</v>
      </c>
      <c r="U41" s="2" t="s">
        <v>14</v>
      </c>
      <c r="V41" s="2" t="s">
        <v>14</v>
      </c>
      <c r="W41" s="2" t="s">
        <v>14</v>
      </c>
      <c r="X41" s="2" t="s">
        <v>14</v>
      </c>
      <c r="Y41" s="2" t="s">
        <v>14</v>
      </c>
      <c r="Z41" s="12">
        <v>117.95</v>
      </c>
      <c r="AA41" s="12">
        <v>51.65</v>
      </c>
      <c r="AB41" s="2" t="s">
        <v>14</v>
      </c>
      <c r="AC41" s="2" t="s">
        <v>14</v>
      </c>
      <c r="AD41" s="2" t="s">
        <v>14</v>
      </c>
      <c r="AE41" s="2" t="s">
        <v>14</v>
      </c>
      <c r="AF41" s="2" t="s">
        <v>14</v>
      </c>
      <c r="AG41" s="2" t="s">
        <v>14</v>
      </c>
      <c r="AH41" s="11">
        <v>2323143.2000000002</v>
      </c>
      <c r="AI41" s="2" t="s">
        <v>14</v>
      </c>
      <c r="AJ41" s="2" t="s">
        <v>14</v>
      </c>
      <c r="AK41" s="2" t="s">
        <v>14</v>
      </c>
      <c r="AL41" s="2" t="s">
        <v>14</v>
      </c>
      <c r="AM41" s="34" t="s">
        <v>14</v>
      </c>
      <c r="AN41" s="34" t="s">
        <v>14</v>
      </c>
    </row>
    <row r="42" spans="1:40" ht="15.6" x14ac:dyDescent="0.3">
      <c r="A42" s="2">
        <v>2019</v>
      </c>
      <c r="B42" s="41" t="s">
        <v>94</v>
      </c>
      <c r="C42" s="2" t="s">
        <v>14</v>
      </c>
      <c r="D42" s="2" t="s">
        <v>95</v>
      </c>
      <c r="E42" s="19">
        <v>43318</v>
      </c>
      <c r="F42" s="19" t="s">
        <v>14</v>
      </c>
      <c r="G42" s="2" t="s">
        <v>14</v>
      </c>
      <c r="H42" s="2" t="s">
        <v>14</v>
      </c>
      <c r="I42" s="2" t="s">
        <v>14</v>
      </c>
      <c r="J42" s="36" t="s">
        <v>14</v>
      </c>
      <c r="K42" s="36" t="s">
        <v>14</v>
      </c>
      <c r="L42" s="11">
        <v>17141</v>
      </c>
      <c r="M42" s="2" t="s">
        <v>14</v>
      </c>
      <c r="N42" s="2" t="s">
        <v>14</v>
      </c>
      <c r="O42" s="2" t="s">
        <v>14</v>
      </c>
      <c r="P42" s="2" t="s">
        <v>14</v>
      </c>
      <c r="Q42" s="2" t="s">
        <v>14</v>
      </c>
      <c r="R42" s="2" t="s">
        <v>14</v>
      </c>
      <c r="S42" s="14">
        <v>0.39600000000000002</v>
      </c>
      <c r="T42" s="2" t="s">
        <v>14</v>
      </c>
      <c r="U42" s="2" t="s">
        <v>14</v>
      </c>
      <c r="V42" s="2" t="s">
        <v>14</v>
      </c>
      <c r="W42" s="2" t="s">
        <v>14</v>
      </c>
      <c r="X42" s="2" t="s">
        <v>14</v>
      </c>
      <c r="Y42" s="2" t="s">
        <v>14</v>
      </c>
      <c r="Z42" s="12">
        <v>113.11</v>
      </c>
      <c r="AA42" s="12">
        <v>44.76</v>
      </c>
      <c r="AB42" s="2" t="s">
        <v>14</v>
      </c>
      <c r="AC42" s="2" t="s">
        <v>14</v>
      </c>
      <c r="AD42" s="2" t="s">
        <v>14</v>
      </c>
      <c r="AE42" s="2" t="s">
        <v>14</v>
      </c>
      <c r="AF42" s="2" t="s">
        <v>14</v>
      </c>
      <c r="AG42" s="2" t="s">
        <v>14</v>
      </c>
      <c r="AH42" s="11">
        <v>1938818.51</v>
      </c>
      <c r="AI42" s="2" t="s">
        <v>14</v>
      </c>
      <c r="AJ42" s="2" t="s">
        <v>14</v>
      </c>
      <c r="AK42" s="2" t="s">
        <v>14</v>
      </c>
      <c r="AL42" s="2" t="s">
        <v>14</v>
      </c>
      <c r="AM42" s="34" t="s">
        <v>14</v>
      </c>
      <c r="AN42" s="34" t="s">
        <v>14</v>
      </c>
    </row>
    <row r="43" spans="1:40" ht="15.6" x14ac:dyDescent="0.3">
      <c r="A43" s="2">
        <v>2019</v>
      </c>
      <c r="B43" s="41" t="s">
        <v>96</v>
      </c>
      <c r="C43" s="2" t="s">
        <v>14</v>
      </c>
      <c r="D43" s="2" t="s">
        <v>97</v>
      </c>
      <c r="E43" s="19">
        <v>42520</v>
      </c>
      <c r="F43" s="19" t="s">
        <v>14</v>
      </c>
      <c r="G43" s="2" t="s">
        <v>14</v>
      </c>
      <c r="H43" s="2" t="s">
        <v>14</v>
      </c>
      <c r="I43" s="2" t="s">
        <v>14</v>
      </c>
      <c r="J43" s="36" t="s">
        <v>14</v>
      </c>
      <c r="K43" s="36" t="s">
        <v>14</v>
      </c>
      <c r="L43" s="11">
        <v>15475</v>
      </c>
      <c r="M43" s="2" t="s">
        <v>14</v>
      </c>
      <c r="N43" s="2" t="s">
        <v>14</v>
      </c>
      <c r="O43" s="2" t="s">
        <v>14</v>
      </c>
      <c r="P43" s="2" t="s">
        <v>14</v>
      </c>
      <c r="Q43" s="2" t="s">
        <v>14</v>
      </c>
      <c r="R43" s="2" t="s">
        <v>14</v>
      </c>
      <c r="S43" s="14">
        <v>0.36399999999999999</v>
      </c>
      <c r="T43" s="2" t="s">
        <v>14</v>
      </c>
      <c r="U43" s="2" t="s">
        <v>14</v>
      </c>
      <c r="V43" s="2" t="s">
        <v>14</v>
      </c>
      <c r="W43" s="2" t="s">
        <v>14</v>
      </c>
      <c r="X43" s="2" t="s">
        <v>14</v>
      </c>
      <c r="Y43" s="2" t="s">
        <v>14</v>
      </c>
      <c r="Z43" s="12">
        <v>112.58</v>
      </c>
      <c r="AA43" s="12">
        <v>40.97</v>
      </c>
      <c r="AB43" s="2" t="s">
        <v>14</v>
      </c>
      <c r="AC43" s="2" t="s">
        <v>14</v>
      </c>
      <c r="AD43" s="2" t="s">
        <v>14</v>
      </c>
      <c r="AE43" s="2" t="s">
        <v>14</v>
      </c>
      <c r="AF43" s="2" t="s">
        <v>14</v>
      </c>
      <c r="AG43" s="2" t="s">
        <v>14</v>
      </c>
      <c r="AH43" s="11">
        <v>1742175.5</v>
      </c>
      <c r="AI43" s="2" t="s">
        <v>14</v>
      </c>
      <c r="AJ43" s="2" t="s">
        <v>14</v>
      </c>
      <c r="AK43" s="2" t="s">
        <v>14</v>
      </c>
      <c r="AL43" s="2" t="s">
        <v>14</v>
      </c>
      <c r="AM43" s="34" t="s">
        <v>14</v>
      </c>
      <c r="AN43" s="34" t="s">
        <v>14</v>
      </c>
    </row>
    <row r="44" spans="1:40" ht="15.6" x14ac:dyDescent="0.3">
      <c r="A44" s="2">
        <v>2019</v>
      </c>
      <c r="B44" s="41" t="s">
        <v>98</v>
      </c>
      <c r="C44" s="2" t="s">
        <v>14</v>
      </c>
      <c r="D44" s="2" t="s">
        <v>99</v>
      </c>
      <c r="E44" s="19">
        <v>42939</v>
      </c>
      <c r="F44" s="19" t="s">
        <v>14</v>
      </c>
      <c r="G44" s="2" t="s">
        <v>14</v>
      </c>
      <c r="H44" s="2" t="s">
        <v>14</v>
      </c>
      <c r="I44" s="2" t="s">
        <v>14</v>
      </c>
      <c r="J44" s="36" t="s">
        <v>14</v>
      </c>
      <c r="K44" s="36" t="s">
        <v>14</v>
      </c>
      <c r="L44" s="11">
        <v>22067</v>
      </c>
      <c r="M44" s="2" t="s">
        <v>14</v>
      </c>
      <c r="N44" s="2" t="s">
        <v>14</v>
      </c>
      <c r="O44" s="2" t="s">
        <v>14</v>
      </c>
      <c r="P44" s="2" t="s">
        <v>14</v>
      </c>
      <c r="Q44" s="2" t="s">
        <v>14</v>
      </c>
      <c r="R44" s="2" t="s">
        <v>14</v>
      </c>
      <c r="S44" s="14">
        <v>0.51400000000000001</v>
      </c>
      <c r="T44" s="2" t="s">
        <v>14</v>
      </c>
      <c r="U44" s="2" t="s">
        <v>14</v>
      </c>
      <c r="V44" s="2" t="s">
        <v>14</v>
      </c>
      <c r="W44" s="2" t="s">
        <v>14</v>
      </c>
      <c r="X44" s="2" t="s">
        <v>14</v>
      </c>
      <c r="Y44" s="2" t="s">
        <v>14</v>
      </c>
      <c r="Z44" s="12">
        <v>114.16</v>
      </c>
      <c r="AA44" s="12">
        <v>58.67</v>
      </c>
      <c r="AB44" s="2" t="s">
        <v>14</v>
      </c>
      <c r="AC44" s="2" t="s">
        <v>14</v>
      </c>
      <c r="AD44" s="2" t="s">
        <v>14</v>
      </c>
      <c r="AE44" s="2" t="s">
        <v>14</v>
      </c>
      <c r="AF44" s="2" t="s">
        <v>14</v>
      </c>
      <c r="AG44" s="2" t="s">
        <v>14</v>
      </c>
      <c r="AH44" s="11">
        <v>2519168.7199999997</v>
      </c>
      <c r="AI44" s="2" t="s">
        <v>14</v>
      </c>
      <c r="AJ44" s="2" t="s">
        <v>14</v>
      </c>
      <c r="AK44" s="2" t="s">
        <v>14</v>
      </c>
      <c r="AL44" s="2" t="s">
        <v>14</v>
      </c>
      <c r="AM44" s="34" t="s">
        <v>14</v>
      </c>
      <c r="AN44" s="34" t="s">
        <v>14</v>
      </c>
    </row>
    <row r="45" spans="1:40" ht="15.6" x14ac:dyDescent="0.3">
      <c r="A45" s="2">
        <v>2019</v>
      </c>
      <c r="B45" s="41" t="s">
        <v>100</v>
      </c>
      <c r="C45" s="2" t="s">
        <v>14</v>
      </c>
      <c r="D45" s="2" t="s">
        <v>101</v>
      </c>
      <c r="E45" s="19">
        <v>44016</v>
      </c>
      <c r="F45" s="19" t="s">
        <v>14</v>
      </c>
      <c r="G45" s="2" t="s">
        <v>14</v>
      </c>
      <c r="H45" s="2" t="s">
        <v>14</v>
      </c>
      <c r="I45" s="2" t="s">
        <v>14</v>
      </c>
      <c r="J45" s="36" t="s">
        <v>14</v>
      </c>
      <c r="K45" s="36" t="s">
        <v>14</v>
      </c>
      <c r="L45" s="11">
        <v>27633</v>
      </c>
      <c r="M45" s="2" t="s">
        <v>14</v>
      </c>
      <c r="N45" s="2" t="s">
        <v>14</v>
      </c>
      <c r="O45" s="2" t="s">
        <v>14</v>
      </c>
      <c r="P45" s="2" t="s">
        <v>14</v>
      </c>
      <c r="Q45" s="2" t="s">
        <v>14</v>
      </c>
      <c r="R45" s="2" t="s">
        <v>14</v>
      </c>
      <c r="S45" s="14">
        <v>0.628</v>
      </c>
      <c r="T45" s="2" t="s">
        <v>14</v>
      </c>
      <c r="U45" s="2" t="s">
        <v>14</v>
      </c>
      <c r="V45" s="2" t="s">
        <v>14</v>
      </c>
      <c r="W45" s="2" t="s">
        <v>14</v>
      </c>
      <c r="X45" s="2" t="s">
        <v>14</v>
      </c>
      <c r="Y45" s="2" t="s">
        <v>14</v>
      </c>
      <c r="Z45" s="12">
        <v>119.95</v>
      </c>
      <c r="AA45" s="12">
        <v>75.3</v>
      </c>
      <c r="AB45" s="2" t="s">
        <v>14</v>
      </c>
      <c r="AC45" s="2" t="s">
        <v>14</v>
      </c>
      <c r="AD45" s="2" t="s">
        <v>14</v>
      </c>
      <c r="AE45" s="2" t="s">
        <v>14</v>
      </c>
      <c r="AF45" s="2" t="s">
        <v>14</v>
      </c>
      <c r="AG45" s="2" t="s">
        <v>14</v>
      </c>
      <c r="AH45" s="11">
        <v>3314578.35</v>
      </c>
      <c r="AI45" s="2" t="s">
        <v>14</v>
      </c>
      <c r="AJ45" s="2" t="s">
        <v>14</v>
      </c>
      <c r="AK45" s="2" t="s">
        <v>14</v>
      </c>
      <c r="AL45" s="2" t="s">
        <v>14</v>
      </c>
      <c r="AM45" s="34" t="s">
        <v>14</v>
      </c>
      <c r="AN45" s="34" t="s">
        <v>14</v>
      </c>
    </row>
    <row r="46" spans="1:40" ht="15.6" x14ac:dyDescent="0.3">
      <c r="A46" s="2">
        <v>2019</v>
      </c>
      <c r="B46" s="41" t="s">
        <v>102</v>
      </c>
      <c r="C46" s="2" t="s">
        <v>14</v>
      </c>
      <c r="D46" s="2" t="s">
        <v>103</v>
      </c>
      <c r="E46" s="19">
        <v>42016</v>
      </c>
      <c r="F46" s="19" t="s">
        <v>14</v>
      </c>
      <c r="G46" s="2" t="s">
        <v>14</v>
      </c>
      <c r="H46" s="2" t="s">
        <v>14</v>
      </c>
      <c r="I46" s="2" t="s">
        <v>14</v>
      </c>
      <c r="J46" s="36" t="s">
        <v>14</v>
      </c>
      <c r="K46" s="36" t="s">
        <v>14</v>
      </c>
      <c r="L46" s="11">
        <v>17133</v>
      </c>
      <c r="M46" s="2" t="s">
        <v>14</v>
      </c>
      <c r="N46" s="2" t="s">
        <v>14</v>
      </c>
      <c r="O46" s="2" t="s">
        <v>14</v>
      </c>
      <c r="P46" s="2" t="s">
        <v>14</v>
      </c>
      <c r="Q46" s="2" t="s">
        <v>14</v>
      </c>
      <c r="R46" s="2" t="s">
        <v>14</v>
      </c>
      <c r="S46" s="14">
        <v>0.40799999999999997</v>
      </c>
      <c r="T46" s="2" t="s">
        <v>14</v>
      </c>
      <c r="U46" s="2" t="s">
        <v>14</v>
      </c>
      <c r="V46" s="2" t="s">
        <v>14</v>
      </c>
      <c r="W46" s="2" t="s">
        <v>14</v>
      </c>
      <c r="X46" s="2" t="s">
        <v>14</v>
      </c>
      <c r="Y46" s="2" t="s">
        <v>14</v>
      </c>
      <c r="Z46" s="12">
        <v>114.26</v>
      </c>
      <c r="AA46" s="12">
        <v>46.59</v>
      </c>
      <c r="AB46" s="2" t="s">
        <v>14</v>
      </c>
      <c r="AC46" s="2" t="s">
        <v>14</v>
      </c>
      <c r="AD46" s="2" t="s">
        <v>14</v>
      </c>
      <c r="AE46" s="2" t="s">
        <v>14</v>
      </c>
      <c r="AF46" s="2" t="s">
        <v>14</v>
      </c>
      <c r="AG46" s="2" t="s">
        <v>14</v>
      </c>
      <c r="AH46" s="11">
        <v>1957616.58</v>
      </c>
      <c r="AI46" s="2" t="s">
        <v>14</v>
      </c>
      <c r="AJ46" s="2" t="s">
        <v>14</v>
      </c>
      <c r="AK46" s="2" t="s">
        <v>14</v>
      </c>
      <c r="AL46" s="2" t="s">
        <v>14</v>
      </c>
      <c r="AM46" s="34" t="s">
        <v>14</v>
      </c>
      <c r="AN46" s="34" t="s">
        <v>14</v>
      </c>
    </row>
    <row r="47" spans="1:40" ht="15.6" x14ac:dyDescent="0.3">
      <c r="A47" s="2">
        <v>2019</v>
      </c>
      <c r="B47" s="41" t="s">
        <v>104</v>
      </c>
      <c r="C47" s="2" t="s">
        <v>14</v>
      </c>
      <c r="D47" s="2" t="s">
        <v>105</v>
      </c>
      <c r="E47" s="19">
        <v>40563</v>
      </c>
      <c r="F47" s="19" t="s">
        <v>14</v>
      </c>
      <c r="G47" s="2" t="s">
        <v>14</v>
      </c>
      <c r="H47" s="2" t="s">
        <v>14</v>
      </c>
      <c r="I47" s="2" t="s">
        <v>14</v>
      </c>
      <c r="J47" s="36" t="s">
        <v>14</v>
      </c>
      <c r="K47" s="36" t="s">
        <v>14</v>
      </c>
      <c r="L47" s="11">
        <v>14962</v>
      </c>
      <c r="M47" s="2" t="s">
        <v>14</v>
      </c>
      <c r="N47" s="2" t="s">
        <v>14</v>
      </c>
      <c r="O47" s="2" t="s">
        <v>14</v>
      </c>
      <c r="P47" s="2" t="s">
        <v>14</v>
      </c>
      <c r="Q47" s="2" t="s">
        <v>14</v>
      </c>
      <c r="R47" s="2" t="s">
        <v>14</v>
      </c>
      <c r="S47" s="14">
        <v>0.36899999999999999</v>
      </c>
      <c r="T47" s="2" t="s">
        <v>14</v>
      </c>
      <c r="U47" s="2" t="s">
        <v>14</v>
      </c>
      <c r="V47" s="2" t="s">
        <v>14</v>
      </c>
      <c r="W47" s="2" t="s">
        <v>14</v>
      </c>
      <c r="X47" s="2" t="s">
        <v>14</v>
      </c>
      <c r="Y47" s="2" t="s">
        <v>14</v>
      </c>
      <c r="Z47" s="12">
        <v>112.73</v>
      </c>
      <c r="AA47" s="12">
        <v>41.58</v>
      </c>
      <c r="AB47" s="2" t="s">
        <v>14</v>
      </c>
      <c r="AC47" s="2" t="s">
        <v>14</v>
      </c>
      <c r="AD47" s="2" t="s">
        <v>14</v>
      </c>
      <c r="AE47" s="2" t="s">
        <v>14</v>
      </c>
      <c r="AF47" s="2" t="s">
        <v>14</v>
      </c>
      <c r="AG47" s="2" t="s">
        <v>14</v>
      </c>
      <c r="AH47" s="11">
        <v>1686666.26</v>
      </c>
      <c r="AI47" s="2" t="s">
        <v>14</v>
      </c>
      <c r="AJ47" s="2" t="s">
        <v>14</v>
      </c>
      <c r="AK47" s="2" t="s">
        <v>14</v>
      </c>
      <c r="AL47" s="2" t="s">
        <v>14</v>
      </c>
      <c r="AM47" s="34" t="s">
        <v>14</v>
      </c>
      <c r="AN47" s="34" t="s">
        <v>14</v>
      </c>
    </row>
    <row r="48" spans="1:40" ht="15.6" x14ac:dyDescent="0.3">
      <c r="A48" s="2">
        <v>2019</v>
      </c>
      <c r="B48" s="41" t="s">
        <v>106</v>
      </c>
      <c r="C48" s="2" t="s">
        <v>14</v>
      </c>
      <c r="D48" s="2" t="s">
        <v>107</v>
      </c>
      <c r="E48" s="19">
        <v>39738</v>
      </c>
      <c r="F48" s="19" t="s">
        <v>14</v>
      </c>
      <c r="G48" s="2" t="s">
        <v>14</v>
      </c>
      <c r="H48" s="2" t="s">
        <v>14</v>
      </c>
      <c r="I48" s="2" t="s">
        <v>14</v>
      </c>
      <c r="J48" s="36" t="s">
        <v>14</v>
      </c>
      <c r="K48" s="36" t="s">
        <v>14</v>
      </c>
      <c r="L48" s="11">
        <v>12355</v>
      </c>
      <c r="M48" s="2" t="s">
        <v>14</v>
      </c>
      <c r="N48" s="2" t="s">
        <v>14</v>
      </c>
      <c r="O48" s="2" t="s">
        <v>14</v>
      </c>
      <c r="P48" s="2" t="s">
        <v>14</v>
      </c>
      <c r="Q48" s="2" t="s">
        <v>14</v>
      </c>
      <c r="R48" s="2" t="s">
        <v>14</v>
      </c>
      <c r="S48" s="14">
        <v>0.311</v>
      </c>
      <c r="T48" s="2" t="s">
        <v>14</v>
      </c>
      <c r="U48" s="2" t="s">
        <v>14</v>
      </c>
      <c r="V48" s="2" t="s">
        <v>14</v>
      </c>
      <c r="W48" s="2" t="s">
        <v>14</v>
      </c>
      <c r="X48" s="2" t="s">
        <v>14</v>
      </c>
      <c r="Y48" s="2" t="s">
        <v>14</v>
      </c>
      <c r="Z48" s="12">
        <v>103.72</v>
      </c>
      <c r="AA48" s="12">
        <v>32.25</v>
      </c>
      <c r="AB48" s="2" t="s">
        <v>14</v>
      </c>
      <c r="AC48" s="2" t="s">
        <v>14</v>
      </c>
      <c r="AD48" s="2" t="s">
        <v>14</v>
      </c>
      <c r="AE48" s="2" t="s">
        <v>14</v>
      </c>
      <c r="AF48" s="2" t="s">
        <v>14</v>
      </c>
      <c r="AG48" s="2" t="s">
        <v>14</v>
      </c>
      <c r="AH48" s="11">
        <v>1281460.6000000001</v>
      </c>
      <c r="AI48" s="2" t="s">
        <v>14</v>
      </c>
      <c r="AJ48" s="2" t="s">
        <v>14</v>
      </c>
      <c r="AK48" s="2" t="s">
        <v>14</v>
      </c>
      <c r="AL48" s="2" t="s">
        <v>14</v>
      </c>
      <c r="AM48" s="34" t="s">
        <v>14</v>
      </c>
      <c r="AN48" s="34" t="s">
        <v>14</v>
      </c>
    </row>
    <row r="49" spans="1:40" ht="15.6" x14ac:dyDescent="0.3">
      <c r="A49" s="2">
        <v>2019</v>
      </c>
      <c r="B49" s="41" t="s">
        <v>108</v>
      </c>
      <c r="C49" s="2" t="s">
        <v>14</v>
      </c>
      <c r="D49" s="2" t="s">
        <v>109</v>
      </c>
      <c r="E49" s="19">
        <v>39430</v>
      </c>
      <c r="F49" s="19" t="s">
        <v>14</v>
      </c>
      <c r="G49" s="2" t="s">
        <v>14</v>
      </c>
      <c r="H49" s="2" t="s">
        <v>14</v>
      </c>
      <c r="I49" s="2" t="s">
        <v>14</v>
      </c>
      <c r="J49" s="36" t="s">
        <v>14</v>
      </c>
      <c r="K49" s="36" t="s">
        <v>14</v>
      </c>
      <c r="L49" s="11">
        <v>12492</v>
      </c>
      <c r="M49" s="2" t="s">
        <v>14</v>
      </c>
      <c r="N49" s="2" t="s">
        <v>14</v>
      </c>
      <c r="O49" s="2" t="s">
        <v>14</v>
      </c>
      <c r="P49" s="2" t="s">
        <v>14</v>
      </c>
      <c r="Q49" s="2" t="s">
        <v>14</v>
      </c>
      <c r="R49" s="2" t="s">
        <v>14</v>
      </c>
      <c r="S49" s="14">
        <v>0.317</v>
      </c>
      <c r="T49" s="2" t="s">
        <v>14</v>
      </c>
      <c r="U49" s="2" t="s">
        <v>14</v>
      </c>
      <c r="V49" s="2" t="s">
        <v>14</v>
      </c>
      <c r="W49" s="2" t="s">
        <v>14</v>
      </c>
      <c r="X49" s="2" t="s">
        <v>14</v>
      </c>
      <c r="Y49" s="2" t="s">
        <v>14</v>
      </c>
      <c r="Z49" s="12">
        <v>107.51</v>
      </c>
      <c r="AA49" s="12">
        <v>34.06</v>
      </c>
      <c r="AB49" s="2" t="s">
        <v>14</v>
      </c>
      <c r="AC49" s="2" t="s">
        <v>14</v>
      </c>
      <c r="AD49" s="2" t="s">
        <v>14</v>
      </c>
      <c r="AE49" s="2" t="s">
        <v>14</v>
      </c>
      <c r="AF49" s="2" t="s">
        <v>14</v>
      </c>
      <c r="AG49" s="2" t="s">
        <v>14</v>
      </c>
      <c r="AH49" s="11">
        <v>1343014.9200000002</v>
      </c>
      <c r="AI49" s="2" t="s">
        <v>14</v>
      </c>
      <c r="AJ49" s="2" t="s">
        <v>14</v>
      </c>
      <c r="AK49" s="2" t="s">
        <v>14</v>
      </c>
      <c r="AL49" s="2" t="s">
        <v>14</v>
      </c>
      <c r="AM49" s="34" t="s">
        <v>14</v>
      </c>
      <c r="AN49" s="34" t="s">
        <v>14</v>
      </c>
    </row>
    <row r="50" spans="1:40" ht="15.6" x14ac:dyDescent="0.3">
      <c r="A50" s="2">
        <v>2019</v>
      </c>
      <c r="B50" s="41" t="s">
        <v>110</v>
      </c>
      <c r="C50" s="2" t="s">
        <v>14</v>
      </c>
      <c r="D50" s="2" t="s">
        <v>111</v>
      </c>
      <c r="E50" s="19">
        <v>41399</v>
      </c>
      <c r="F50" s="19" t="s">
        <v>14</v>
      </c>
      <c r="G50" s="2" t="s">
        <v>14</v>
      </c>
      <c r="H50" s="2" t="s">
        <v>14</v>
      </c>
      <c r="I50" s="2" t="s">
        <v>14</v>
      </c>
      <c r="J50" s="36" t="s">
        <v>14</v>
      </c>
      <c r="K50" s="36" t="s">
        <v>14</v>
      </c>
      <c r="L50" s="11">
        <v>12680</v>
      </c>
      <c r="M50" s="2" t="s">
        <v>14</v>
      </c>
      <c r="N50" s="2" t="s">
        <v>14</v>
      </c>
      <c r="O50" s="2" t="s">
        <v>14</v>
      </c>
      <c r="P50" s="2" t="s">
        <v>14</v>
      </c>
      <c r="Q50" s="2" t="s">
        <v>14</v>
      </c>
      <c r="R50" s="2" t="s">
        <v>14</v>
      </c>
      <c r="S50" s="14">
        <v>0.30599999999999999</v>
      </c>
      <c r="T50" s="2" t="s">
        <v>14</v>
      </c>
      <c r="U50" s="2" t="s">
        <v>14</v>
      </c>
      <c r="V50" s="2" t="s">
        <v>14</v>
      </c>
      <c r="W50" s="2" t="s">
        <v>14</v>
      </c>
      <c r="X50" s="2" t="s">
        <v>14</v>
      </c>
      <c r="Y50" s="2" t="s">
        <v>14</v>
      </c>
      <c r="Z50" s="12">
        <v>103.62</v>
      </c>
      <c r="AA50" s="12">
        <v>31.74</v>
      </c>
      <c r="AB50" s="2" t="s">
        <v>14</v>
      </c>
      <c r="AC50" s="2" t="s">
        <v>14</v>
      </c>
      <c r="AD50" s="2" t="s">
        <v>14</v>
      </c>
      <c r="AE50" s="2" t="s">
        <v>14</v>
      </c>
      <c r="AF50" s="2" t="s">
        <v>14</v>
      </c>
      <c r="AG50" s="2" t="s">
        <v>14</v>
      </c>
      <c r="AH50" s="11">
        <v>1313901.6000000001</v>
      </c>
      <c r="AI50" s="2" t="s">
        <v>14</v>
      </c>
      <c r="AJ50" s="2" t="s">
        <v>14</v>
      </c>
      <c r="AK50" s="2" t="s">
        <v>14</v>
      </c>
      <c r="AL50" s="2" t="s">
        <v>14</v>
      </c>
      <c r="AM50" s="34" t="s">
        <v>14</v>
      </c>
      <c r="AN50" s="34" t="s">
        <v>14</v>
      </c>
    </row>
    <row r="51" spans="1:40" ht="15.6" x14ac:dyDescent="0.3">
      <c r="A51" s="2">
        <v>2019</v>
      </c>
      <c r="B51" s="41" t="s">
        <v>112</v>
      </c>
      <c r="C51" s="2" t="s">
        <v>14</v>
      </c>
      <c r="D51" s="2" t="s">
        <v>113</v>
      </c>
      <c r="E51" s="19">
        <v>41713</v>
      </c>
      <c r="F51" s="19" t="s">
        <v>14</v>
      </c>
      <c r="G51" s="2" t="s">
        <v>14</v>
      </c>
      <c r="H51" s="2" t="s">
        <v>14</v>
      </c>
      <c r="I51" s="2" t="s">
        <v>14</v>
      </c>
      <c r="J51" s="36" t="s">
        <v>14</v>
      </c>
      <c r="K51" s="36" t="s">
        <v>14</v>
      </c>
      <c r="L51" s="11">
        <v>12439</v>
      </c>
      <c r="M51" s="2" t="s">
        <v>14</v>
      </c>
      <c r="N51" s="2" t="s">
        <v>14</v>
      </c>
      <c r="O51" s="2" t="s">
        <v>14</v>
      </c>
      <c r="P51" s="2" t="s">
        <v>14</v>
      </c>
      <c r="Q51" s="2" t="s">
        <v>14</v>
      </c>
      <c r="R51" s="2" t="s">
        <v>14</v>
      </c>
      <c r="S51" s="14">
        <v>0.29799999999999999</v>
      </c>
      <c r="T51" s="2" t="s">
        <v>14</v>
      </c>
      <c r="U51" s="2" t="s">
        <v>14</v>
      </c>
      <c r="V51" s="2" t="s">
        <v>14</v>
      </c>
      <c r="W51" s="2" t="s">
        <v>14</v>
      </c>
      <c r="X51" s="2" t="s">
        <v>14</v>
      </c>
      <c r="Y51" s="2" t="s">
        <v>14</v>
      </c>
      <c r="Z51" s="12">
        <v>103.78</v>
      </c>
      <c r="AA51" s="12">
        <v>30.95</v>
      </c>
      <c r="AB51" s="2" t="s">
        <v>14</v>
      </c>
      <c r="AC51" s="2" t="s">
        <v>14</v>
      </c>
      <c r="AD51" s="2" t="s">
        <v>14</v>
      </c>
      <c r="AE51" s="2" t="s">
        <v>14</v>
      </c>
      <c r="AF51" s="2" t="s">
        <v>14</v>
      </c>
      <c r="AG51" s="2" t="s">
        <v>14</v>
      </c>
      <c r="AH51" s="11">
        <v>1290919.42</v>
      </c>
      <c r="AI51" s="2" t="s">
        <v>14</v>
      </c>
      <c r="AJ51" s="2" t="s">
        <v>14</v>
      </c>
      <c r="AK51" s="2" t="s">
        <v>14</v>
      </c>
      <c r="AL51" s="2" t="s">
        <v>14</v>
      </c>
      <c r="AM51" s="34" t="s">
        <v>14</v>
      </c>
      <c r="AN51" s="34" t="s">
        <v>14</v>
      </c>
    </row>
    <row r="52" spans="1:40" ht="15.6" x14ac:dyDescent="0.3">
      <c r="A52" s="2">
        <v>2019</v>
      </c>
      <c r="B52" s="41" t="s">
        <v>114</v>
      </c>
      <c r="C52" s="2" t="s">
        <v>14</v>
      </c>
      <c r="D52" s="2" t="s">
        <v>115</v>
      </c>
      <c r="E52" s="19">
        <v>42392</v>
      </c>
      <c r="F52" s="19" t="s">
        <v>14</v>
      </c>
      <c r="G52" s="2" t="s">
        <v>14</v>
      </c>
      <c r="H52" s="2" t="s">
        <v>14</v>
      </c>
      <c r="I52" s="2" t="s">
        <v>14</v>
      </c>
      <c r="J52" s="36" t="s">
        <v>14</v>
      </c>
      <c r="K52" s="36" t="s">
        <v>14</v>
      </c>
      <c r="L52" s="11">
        <v>13415</v>
      </c>
      <c r="M52" s="2" t="s">
        <v>14</v>
      </c>
      <c r="N52" s="2" t="s">
        <v>14</v>
      </c>
      <c r="O52" s="2" t="s">
        <v>14</v>
      </c>
      <c r="P52" s="2" t="s">
        <v>14</v>
      </c>
      <c r="Q52" s="2" t="s">
        <v>14</v>
      </c>
      <c r="R52" s="2" t="s">
        <v>14</v>
      </c>
      <c r="S52" s="14">
        <v>0.316</v>
      </c>
      <c r="T52" s="2" t="s">
        <v>14</v>
      </c>
      <c r="U52" s="2" t="s">
        <v>14</v>
      </c>
      <c r="V52" s="2" t="s">
        <v>14</v>
      </c>
      <c r="W52" s="2" t="s">
        <v>14</v>
      </c>
      <c r="X52" s="2" t="s">
        <v>14</v>
      </c>
      <c r="Y52" s="2" t="s">
        <v>14</v>
      </c>
      <c r="Z52" s="12">
        <v>108.18</v>
      </c>
      <c r="AA52" s="12">
        <v>34.229999999999997</v>
      </c>
      <c r="AB52" s="2" t="s">
        <v>14</v>
      </c>
      <c r="AC52" s="2" t="s">
        <v>14</v>
      </c>
      <c r="AD52" s="2" t="s">
        <v>14</v>
      </c>
      <c r="AE52" s="2" t="s">
        <v>14</v>
      </c>
      <c r="AF52" s="2" t="s">
        <v>14</v>
      </c>
      <c r="AG52" s="2" t="s">
        <v>14</v>
      </c>
      <c r="AH52" s="11">
        <v>1451234.7000000002</v>
      </c>
      <c r="AI52" s="2" t="s">
        <v>14</v>
      </c>
      <c r="AJ52" s="2" t="s">
        <v>14</v>
      </c>
      <c r="AK52" s="2" t="s">
        <v>14</v>
      </c>
      <c r="AL52" s="2" t="s">
        <v>14</v>
      </c>
      <c r="AM52" s="34" t="s">
        <v>14</v>
      </c>
      <c r="AN52" s="34" t="s">
        <v>14</v>
      </c>
    </row>
    <row r="53" spans="1:40" ht="15.6" x14ac:dyDescent="0.3">
      <c r="A53" s="2">
        <v>2019</v>
      </c>
      <c r="B53" s="41" t="s">
        <v>116</v>
      </c>
      <c r="C53" s="2" t="s">
        <v>14</v>
      </c>
      <c r="D53" s="2" t="s">
        <v>117</v>
      </c>
      <c r="E53" s="19">
        <v>41869</v>
      </c>
      <c r="F53" s="19" t="s">
        <v>14</v>
      </c>
      <c r="G53" s="2" t="s">
        <v>14</v>
      </c>
      <c r="H53" s="2" t="s">
        <v>14</v>
      </c>
      <c r="I53" s="2" t="s">
        <v>14</v>
      </c>
      <c r="J53" s="36" t="s">
        <v>14</v>
      </c>
      <c r="K53" s="36" t="s">
        <v>14</v>
      </c>
      <c r="L53" s="11">
        <v>25465</v>
      </c>
      <c r="M53" s="2" t="s">
        <v>14</v>
      </c>
      <c r="N53" s="2" t="s">
        <v>14</v>
      </c>
      <c r="O53" s="2" t="s">
        <v>14</v>
      </c>
      <c r="P53" s="2" t="s">
        <v>14</v>
      </c>
      <c r="Q53" s="2" t="s">
        <v>14</v>
      </c>
      <c r="R53" s="2" t="s">
        <v>14</v>
      </c>
      <c r="S53" s="14">
        <v>0.60799999999999998</v>
      </c>
      <c r="T53" s="2" t="s">
        <v>14</v>
      </c>
      <c r="U53" s="2" t="s">
        <v>14</v>
      </c>
      <c r="V53" s="2" t="s">
        <v>14</v>
      </c>
      <c r="W53" s="2" t="s">
        <v>14</v>
      </c>
      <c r="X53" s="2" t="s">
        <v>14</v>
      </c>
      <c r="Y53" s="2" t="s">
        <v>14</v>
      </c>
      <c r="Z53" s="12">
        <v>142.15</v>
      </c>
      <c r="AA53" s="12">
        <v>86.45</v>
      </c>
      <c r="AB53" s="2" t="s">
        <v>14</v>
      </c>
      <c r="AC53" s="2" t="s">
        <v>14</v>
      </c>
      <c r="AD53" s="2" t="s">
        <v>14</v>
      </c>
      <c r="AE53" s="2" t="s">
        <v>14</v>
      </c>
      <c r="AF53" s="2" t="s">
        <v>14</v>
      </c>
      <c r="AG53" s="2" t="s">
        <v>14</v>
      </c>
      <c r="AH53" s="11">
        <v>3619849.75</v>
      </c>
      <c r="AI53" s="2" t="s">
        <v>14</v>
      </c>
      <c r="AJ53" s="2" t="s">
        <v>14</v>
      </c>
      <c r="AK53" s="2" t="s">
        <v>14</v>
      </c>
      <c r="AL53" s="2" t="s">
        <v>14</v>
      </c>
      <c r="AM53" s="34" t="s">
        <v>14</v>
      </c>
      <c r="AN53" s="34" t="s">
        <v>14</v>
      </c>
    </row>
    <row r="54" spans="1:40" ht="15.6" x14ac:dyDescent="0.3">
      <c r="A54" s="2">
        <v>2019</v>
      </c>
      <c r="B54" s="41" t="s">
        <v>118</v>
      </c>
      <c r="C54" s="2" t="s">
        <v>14</v>
      </c>
      <c r="D54" s="2" t="s">
        <v>119</v>
      </c>
      <c r="E54" s="19">
        <v>40036</v>
      </c>
      <c r="F54" s="19" t="s">
        <v>14</v>
      </c>
      <c r="G54" s="2" t="s">
        <v>14</v>
      </c>
      <c r="H54" s="2" t="s">
        <v>14</v>
      </c>
      <c r="I54" s="2" t="s">
        <v>14</v>
      </c>
      <c r="J54" s="36" t="s">
        <v>14</v>
      </c>
      <c r="K54" s="36" t="s">
        <v>14</v>
      </c>
      <c r="L54" s="10">
        <v>24478</v>
      </c>
      <c r="M54" s="2" t="s">
        <v>14</v>
      </c>
      <c r="N54" s="2" t="s">
        <v>14</v>
      </c>
      <c r="O54" s="2" t="s">
        <v>14</v>
      </c>
      <c r="P54" s="2" t="s">
        <v>14</v>
      </c>
      <c r="Q54" s="2" t="s">
        <v>14</v>
      </c>
      <c r="R54" s="2" t="s">
        <v>14</v>
      </c>
      <c r="S54" s="14">
        <v>0.61099999999999999</v>
      </c>
      <c r="T54" s="2" t="s">
        <v>14</v>
      </c>
      <c r="U54" s="2" t="s">
        <v>14</v>
      </c>
      <c r="V54" s="2" t="s">
        <v>14</v>
      </c>
      <c r="W54" s="2" t="s">
        <v>14</v>
      </c>
      <c r="X54" s="2" t="s">
        <v>14</v>
      </c>
      <c r="Y54" s="2" t="s">
        <v>14</v>
      </c>
      <c r="Z54" s="12">
        <v>139.47999999999999</v>
      </c>
      <c r="AA54" s="12">
        <v>85.28</v>
      </c>
      <c r="AB54" s="2" t="s">
        <v>14</v>
      </c>
      <c r="AC54" s="2" t="s">
        <v>14</v>
      </c>
      <c r="AD54" s="2" t="s">
        <v>14</v>
      </c>
      <c r="AE54" s="2" t="s">
        <v>14</v>
      </c>
      <c r="AF54" s="2" t="s">
        <v>14</v>
      </c>
      <c r="AG54" s="2" t="s">
        <v>14</v>
      </c>
      <c r="AH54" s="11">
        <v>3414191.44</v>
      </c>
      <c r="AI54" s="2" t="s">
        <v>14</v>
      </c>
      <c r="AJ54" s="2" t="s">
        <v>14</v>
      </c>
      <c r="AK54" s="2" t="s">
        <v>14</v>
      </c>
      <c r="AL54" s="2" t="s">
        <v>14</v>
      </c>
      <c r="AM54" s="34" t="s">
        <v>14</v>
      </c>
      <c r="AN54" s="34" t="s">
        <v>14</v>
      </c>
    </row>
    <row r="55" spans="1:40" ht="15.6" x14ac:dyDescent="0.3">
      <c r="A55" s="2">
        <v>2021</v>
      </c>
      <c r="B55" s="41" t="s">
        <v>13</v>
      </c>
      <c r="C55" s="42" t="s">
        <v>120</v>
      </c>
      <c r="D55" s="42" t="s">
        <v>121</v>
      </c>
      <c r="E55" s="19">
        <v>47452</v>
      </c>
      <c r="F55" s="20">
        <v>33397</v>
      </c>
      <c r="G55" s="3">
        <f>(E55-F55)/F55</f>
        <v>0.4208461837889631</v>
      </c>
      <c r="H55" s="2" t="s">
        <v>14</v>
      </c>
      <c r="I55" s="2" t="s">
        <v>14</v>
      </c>
      <c r="J55" s="37" t="s">
        <v>14</v>
      </c>
      <c r="K55" s="37" t="s">
        <v>14</v>
      </c>
      <c r="L55" s="9">
        <v>5457</v>
      </c>
      <c r="M55" s="4">
        <v>10549</v>
      </c>
      <c r="N55" s="3">
        <f>(L55-M55)/M55</f>
        <v>-0.48269978196985497</v>
      </c>
      <c r="O55" s="2" t="s">
        <v>14</v>
      </c>
      <c r="P55" s="2" t="s">
        <v>14</v>
      </c>
      <c r="Q55" s="3" t="s">
        <v>14</v>
      </c>
      <c r="R55" s="3" t="s">
        <v>14</v>
      </c>
      <c r="S55" s="5">
        <v>0.11500042147854669</v>
      </c>
      <c r="T55" s="5">
        <v>0.31586669461328859</v>
      </c>
      <c r="U55" s="78">
        <f>(S55-T55)*100</f>
        <v>-20.086627313474189</v>
      </c>
      <c r="V55" s="2" t="s">
        <v>14</v>
      </c>
      <c r="W55" s="2" t="s">
        <v>14</v>
      </c>
      <c r="X55" s="3" t="s">
        <v>14</v>
      </c>
      <c r="Y55" s="3" t="s">
        <v>14</v>
      </c>
      <c r="Z55" s="6">
        <v>114.6620853949056</v>
      </c>
      <c r="AA55" s="6">
        <v>13.18618814802327</v>
      </c>
      <c r="AB55" s="6">
        <v>42.397790220678502</v>
      </c>
      <c r="AC55" s="3">
        <f>(AA55-AB55)/AB55</f>
        <v>-0.68898878740165981</v>
      </c>
      <c r="AD55" s="2" t="s">
        <v>14</v>
      </c>
      <c r="AE55" s="2" t="s">
        <v>14</v>
      </c>
      <c r="AF55" s="3" t="s">
        <v>14</v>
      </c>
      <c r="AG55" s="3" t="s">
        <v>14</v>
      </c>
      <c r="AH55" s="4">
        <v>625711</v>
      </c>
      <c r="AI55" s="4">
        <v>1415959</v>
      </c>
      <c r="AJ55" s="3">
        <f>(AH55-AI55)/AI55</f>
        <v>-0.55810090546407065</v>
      </c>
      <c r="AK55" s="2" t="s">
        <v>14</v>
      </c>
      <c r="AL55" s="2" t="s">
        <v>14</v>
      </c>
      <c r="AM55" s="34" t="s">
        <v>14</v>
      </c>
      <c r="AN55" s="34" t="s">
        <v>14</v>
      </c>
    </row>
    <row r="56" spans="1:40" ht="15.6" x14ac:dyDescent="0.3">
      <c r="A56" s="2">
        <v>2021</v>
      </c>
      <c r="B56" s="41" t="s">
        <v>16</v>
      </c>
      <c r="C56" s="42" t="s">
        <v>122</v>
      </c>
      <c r="D56" s="42" t="s">
        <v>123</v>
      </c>
      <c r="E56" s="19">
        <v>44233</v>
      </c>
      <c r="F56" s="20">
        <v>48599</v>
      </c>
      <c r="G56" s="3">
        <f t="shared" ref="G56:G119" si="0">(E56-F56)/F56</f>
        <v>-8.9837239449371387E-2</v>
      </c>
      <c r="H56" s="2" t="s">
        <v>14</v>
      </c>
      <c r="I56" s="2" t="s">
        <v>14</v>
      </c>
      <c r="J56" s="37" t="s">
        <v>14</v>
      </c>
      <c r="K56" s="37" t="s">
        <v>14</v>
      </c>
      <c r="L56" s="9">
        <v>6361</v>
      </c>
      <c r="M56" s="4">
        <v>10151</v>
      </c>
      <c r="N56" s="3">
        <f t="shared" ref="N56:N119" si="1">(L56-M56)/M56</f>
        <v>-0.37336223032213572</v>
      </c>
      <c r="O56" s="2" t="s">
        <v>14</v>
      </c>
      <c r="P56" s="2" t="s">
        <v>14</v>
      </c>
      <c r="Q56" s="3" t="s">
        <v>14</v>
      </c>
      <c r="R56" s="3" t="s">
        <v>14</v>
      </c>
      <c r="S56" s="5">
        <v>0.1438066601858341</v>
      </c>
      <c r="T56" s="5">
        <v>0.20887261054754211</v>
      </c>
      <c r="U56" s="78">
        <f t="shared" ref="U56:U119" si="2">(S56-T56)*100</f>
        <v>-6.5065950361708005</v>
      </c>
      <c r="V56" s="2" t="s">
        <v>14</v>
      </c>
      <c r="W56" s="2" t="s">
        <v>14</v>
      </c>
      <c r="X56" s="3" t="s">
        <v>14</v>
      </c>
      <c r="Y56" s="3" t="s">
        <v>14</v>
      </c>
      <c r="Z56" s="6">
        <v>110.4467850966829</v>
      </c>
      <c r="AA56" s="6">
        <v>15.88298329301653</v>
      </c>
      <c r="AB56" s="6">
        <v>20.95510195683039</v>
      </c>
      <c r="AC56" s="3">
        <f t="shared" ref="AC56:AC119" si="3">(AA56-AB56)/AB56</f>
        <v>-0.24204695707341026</v>
      </c>
      <c r="AD56" s="2" t="s">
        <v>14</v>
      </c>
      <c r="AE56" s="2" t="s">
        <v>14</v>
      </c>
      <c r="AF56" s="3" t="s">
        <v>14</v>
      </c>
      <c r="AG56" s="3" t="s">
        <v>14</v>
      </c>
      <c r="AH56" s="4">
        <v>702552</v>
      </c>
      <c r="AI56" s="4">
        <v>1018397</v>
      </c>
      <c r="AJ56" s="3">
        <f t="shared" ref="AJ56:AJ119" si="4">(AH56-AI56)/AI56</f>
        <v>-0.31013936608218601</v>
      </c>
      <c r="AK56" s="2" t="s">
        <v>14</v>
      </c>
      <c r="AL56" s="2" t="s">
        <v>14</v>
      </c>
      <c r="AM56" s="34" t="s">
        <v>14</v>
      </c>
      <c r="AN56" s="34" t="s">
        <v>14</v>
      </c>
    </row>
    <row r="57" spans="1:40" ht="15.6" x14ac:dyDescent="0.3">
      <c r="A57" s="2">
        <v>2021</v>
      </c>
      <c r="B57" s="41" t="s">
        <v>18</v>
      </c>
      <c r="C57" s="42" t="s">
        <v>124</v>
      </c>
      <c r="D57" s="42" t="s">
        <v>125</v>
      </c>
      <c r="E57" s="19">
        <v>48297</v>
      </c>
      <c r="F57" s="20">
        <v>48053</v>
      </c>
      <c r="G57" s="3">
        <f t="shared" si="0"/>
        <v>5.0777266767943726E-3</v>
      </c>
      <c r="H57" s="2" t="s">
        <v>14</v>
      </c>
      <c r="I57" s="2" t="s">
        <v>14</v>
      </c>
      <c r="J57" s="37" t="s">
        <v>14</v>
      </c>
      <c r="K57" s="37" t="s">
        <v>14</v>
      </c>
      <c r="L57" s="9">
        <v>6702</v>
      </c>
      <c r="M57" s="4">
        <v>10016</v>
      </c>
      <c r="N57" s="3">
        <f t="shared" si="1"/>
        <v>-0.33087060702875398</v>
      </c>
      <c r="O57" s="2" t="s">
        <v>14</v>
      </c>
      <c r="P57" s="2" t="s">
        <v>14</v>
      </c>
      <c r="Q57" s="3" t="s">
        <v>14</v>
      </c>
      <c r="R57" s="3" t="s">
        <v>14</v>
      </c>
      <c r="S57" s="5">
        <v>0.13876638300515559</v>
      </c>
      <c r="T57" s="5">
        <v>0.20843651801136251</v>
      </c>
      <c r="U57" s="78">
        <f t="shared" si="2"/>
        <v>-6.9670135006206921</v>
      </c>
      <c r="V57" s="2" t="s">
        <v>14</v>
      </c>
      <c r="W57" s="2" t="s">
        <v>14</v>
      </c>
      <c r="X57" s="3" t="s">
        <v>14</v>
      </c>
      <c r="Y57" s="3" t="s">
        <v>14</v>
      </c>
      <c r="Z57" s="6">
        <v>112.8012533572068</v>
      </c>
      <c r="AA57" s="6">
        <v>15.65302192682775</v>
      </c>
      <c r="AB57" s="6">
        <v>20.090129648513098</v>
      </c>
      <c r="AC57" s="3">
        <f t="shared" si="3"/>
        <v>-0.22086008399720536</v>
      </c>
      <c r="AD57" s="2" t="s">
        <v>14</v>
      </c>
      <c r="AE57" s="2" t="s">
        <v>14</v>
      </c>
      <c r="AF57" s="3" t="s">
        <v>14</v>
      </c>
      <c r="AG57" s="3" t="s">
        <v>14</v>
      </c>
      <c r="AH57" s="4">
        <v>755994</v>
      </c>
      <c r="AI57" s="4">
        <v>965391</v>
      </c>
      <c r="AJ57" s="3">
        <f t="shared" si="4"/>
        <v>-0.21690382446076253</v>
      </c>
      <c r="AK57" s="2" t="s">
        <v>14</v>
      </c>
      <c r="AL57" s="2" t="s">
        <v>14</v>
      </c>
      <c r="AM57" s="34" t="s">
        <v>14</v>
      </c>
      <c r="AN57" s="34" t="s">
        <v>14</v>
      </c>
    </row>
    <row r="58" spans="1:40" ht="15.6" x14ac:dyDescent="0.3">
      <c r="A58" s="2">
        <v>2021</v>
      </c>
      <c r="B58" s="41" t="s">
        <v>20</v>
      </c>
      <c r="C58" s="42" t="s">
        <v>126</v>
      </c>
      <c r="D58" s="42" t="s">
        <v>127</v>
      </c>
      <c r="E58" s="19">
        <v>49203</v>
      </c>
      <c r="F58" s="20">
        <v>47256</v>
      </c>
      <c r="G58" s="3">
        <f t="shared" si="0"/>
        <v>4.1201117318435752E-2</v>
      </c>
      <c r="H58" s="2" t="s">
        <v>14</v>
      </c>
      <c r="I58" s="2" t="s">
        <v>14</v>
      </c>
      <c r="J58" s="37" t="s">
        <v>14</v>
      </c>
      <c r="K58" s="37" t="s">
        <v>14</v>
      </c>
      <c r="L58" s="9">
        <v>4825</v>
      </c>
      <c r="M58" s="4">
        <v>10965</v>
      </c>
      <c r="N58" s="3">
        <f t="shared" si="1"/>
        <v>-0.55996352029183771</v>
      </c>
      <c r="O58" s="2" t="s">
        <v>14</v>
      </c>
      <c r="P58" s="2" t="s">
        <v>14</v>
      </c>
      <c r="Q58" s="3" t="s">
        <v>14</v>
      </c>
      <c r="R58" s="3" t="s">
        <v>14</v>
      </c>
      <c r="S58" s="5">
        <v>9.8063126232140321E-2</v>
      </c>
      <c r="T58" s="5">
        <v>0.23203402742508891</v>
      </c>
      <c r="U58" s="78">
        <f t="shared" si="2"/>
        <v>-13.397090119294857</v>
      </c>
      <c r="V58" s="2" t="s">
        <v>14</v>
      </c>
      <c r="W58" s="2" t="s">
        <v>14</v>
      </c>
      <c r="X58" s="3" t="s">
        <v>14</v>
      </c>
      <c r="Y58" s="3" t="s">
        <v>14</v>
      </c>
      <c r="Z58" s="6">
        <v>116.460518134715</v>
      </c>
      <c r="AA58" s="6">
        <v>11.42048249090503</v>
      </c>
      <c r="AB58" s="6">
        <v>22.876079228034531</v>
      </c>
      <c r="AC58" s="3">
        <f t="shared" si="3"/>
        <v>-0.50076748829802609</v>
      </c>
      <c r="AD58" s="2" t="s">
        <v>14</v>
      </c>
      <c r="AE58" s="2" t="s">
        <v>14</v>
      </c>
      <c r="AF58" s="3" t="s">
        <v>14</v>
      </c>
      <c r="AG58" s="3" t="s">
        <v>14</v>
      </c>
      <c r="AH58" s="4">
        <v>561922</v>
      </c>
      <c r="AI58" s="4">
        <v>1081032</v>
      </c>
      <c r="AJ58" s="3">
        <f t="shared" si="4"/>
        <v>-0.48019855101421605</v>
      </c>
      <c r="AK58" s="2" t="s">
        <v>14</v>
      </c>
      <c r="AL58" s="2" t="s">
        <v>14</v>
      </c>
      <c r="AM58" s="34" t="s">
        <v>14</v>
      </c>
      <c r="AN58" s="34" t="s">
        <v>14</v>
      </c>
    </row>
    <row r="59" spans="1:40" ht="15.6" x14ac:dyDescent="0.3">
      <c r="A59" s="2">
        <v>2021</v>
      </c>
      <c r="B59" s="41" t="s">
        <v>22</v>
      </c>
      <c r="C59" s="42" t="s">
        <v>128</v>
      </c>
      <c r="D59" s="42" t="s">
        <v>129</v>
      </c>
      <c r="E59" s="19">
        <v>48991</v>
      </c>
      <c r="F59" s="20">
        <v>43724</v>
      </c>
      <c r="G59" s="3">
        <f t="shared" si="0"/>
        <v>0.12046015918031287</v>
      </c>
      <c r="H59" s="2" t="s">
        <v>14</v>
      </c>
      <c r="I59" s="2" t="s">
        <v>14</v>
      </c>
      <c r="J59" s="37" t="s">
        <v>14</v>
      </c>
      <c r="K59" s="37" t="s">
        <v>14</v>
      </c>
      <c r="L59" s="9">
        <v>5561</v>
      </c>
      <c r="M59" s="4">
        <v>9975</v>
      </c>
      <c r="N59" s="3">
        <f t="shared" si="1"/>
        <v>-0.4425062656641604</v>
      </c>
      <c r="O59" s="2" t="s">
        <v>14</v>
      </c>
      <c r="P59" s="2" t="s">
        <v>14</v>
      </c>
      <c r="Q59" s="3" t="s">
        <v>14</v>
      </c>
      <c r="R59" s="3" t="s">
        <v>14</v>
      </c>
      <c r="S59" s="5">
        <v>0.1135106448123125</v>
      </c>
      <c r="T59" s="5">
        <v>0.2281355777147562</v>
      </c>
      <c r="U59" s="78">
        <f t="shared" si="2"/>
        <v>-11.462493290244371</v>
      </c>
      <c r="V59" s="2" t="s">
        <v>14</v>
      </c>
      <c r="W59" s="2" t="s">
        <v>14</v>
      </c>
      <c r="X59" s="3" t="s">
        <v>14</v>
      </c>
      <c r="Y59" s="3" t="s">
        <v>14</v>
      </c>
      <c r="Z59" s="6">
        <v>112.3481388239525</v>
      </c>
      <c r="AA59" s="6">
        <v>12.75270968137005</v>
      </c>
      <c r="AB59" s="6">
        <v>22.613781904674781</v>
      </c>
      <c r="AC59" s="3">
        <f t="shared" si="3"/>
        <v>-0.43606470889622512</v>
      </c>
      <c r="AD59" s="2" t="s">
        <v>14</v>
      </c>
      <c r="AE59" s="2" t="s">
        <v>14</v>
      </c>
      <c r="AF59" s="3" t="s">
        <v>14</v>
      </c>
      <c r="AG59" s="3" t="s">
        <v>14</v>
      </c>
      <c r="AH59" s="4">
        <v>624768</v>
      </c>
      <c r="AI59" s="4">
        <v>988765</v>
      </c>
      <c r="AJ59" s="3">
        <f t="shared" si="4"/>
        <v>-0.36813297396246836</v>
      </c>
      <c r="AK59" s="2" t="s">
        <v>14</v>
      </c>
      <c r="AL59" s="2" t="s">
        <v>14</v>
      </c>
      <c r="AM59" s="34" t="s">
        <v>14</v>
      </c>
      <c r="AN59" s="34" t="s">
        <v>14</v>
      </c>
    </row>
    <row r="60" spans="1:40" ht="15.6" x14ac:dyDescent="0.3">
      <c r="A60" s="2">
        <v>2021</v>
      </c>
      <c r="B60" s="41" t="s">
        <v>24</v>
      </c>
      <c r="C60" s="42" t="s">
        <v>130</v>
      </c>
      <c r="D60" s="42" t="s">
        <v>131</v>
      </c>
      <c r="E60" s="19">
        <v>49927</v>
      </c>
      <c r="F60" s="20">
        <v>39540</v>
      </c>
      <c r="G60" s="3">
        <f t="shared" si="0"/>
        <v>0.26269600404653515</v>
      </c>
      <c r="H60" s="2" t="s">
        <v>14</v>
      </c>
      <c r="I60" s="2" t="s">
        <v>14</v>
      </c>
      <c r="J60" s="37" t="s">
        <v>14</v>
      </c>
      <c r="K60" s="37" t="s">
        <v>14</v>
      </c>
      <c r="L60" s="9">
        <v>4215</v>
      </c>
      <c r="M60" s="4">
        <v>6728</v>
      </c>
      <c r="N60" s="3">
        <f t="shared" si="1"/>
        <v>-0.37351367419738407</v>
      </c>
      <c r="O60" s="2" t="s">
        <v>14</v>
      </c>
      <c r="P60" s="2" t="s">
        <v>14</v>
      </c>
      <c r="Q60" s="3" t="s">
        <v>14</v>
      </c>
      <c r="R60" s="3" t="s">
        <v>14</v>
      </c>
      <c r="S60" s="5">
        <v>8.4423257956616662E-2</v>
      </c>
      <c r="T60" s="5">
        <v>0.17015680323722809</v>
      </c>
      <c r="U60" s="78">
        <f t="shared" si="2"/>
        <v>-8.5733545280611434</v>
      </c>
      <c r="V60" s="2" t="s">
        <v>14</v>
      </c>
      <c r="W60" s="2" t="s">
        <v>14</v>
      </c>
      <c r="X60" s="3" t="s">
        <v>14</v>
      </c>
      <c r="Y60" s="3" t="s">
        <v>14</v>
      </c>
      <c r="Z60" s="6">
        <v>116.0536180308422</v>
      </c>
      <c r="AA60" s="6">
        <v>9.7976245318164512</v>
      </c>
      <c r="AB60" s="6">
        <v>17.148027314112291</v>
      </c>
      <c r="AC60" s="3">
        <f t="shared" si="3"/>
        <v>-0.42864421939931757</v>
      </c>
      <c r="AD60" s="2" t="s">
        <v>14</v>
      </c>
      <c r="AE60" s="2" t="s">
        <v>14</v>
      </c>
      <c r="AF60" s="3" t="s">
        <v>14</v>
      </c>
      <c r="AG60" s="3" t="s">
        <v>14</v>
      </c>
      <c r="AH60" s="4">
        <v>489166</v>
      </c>
      <c r="AI60" s="4">
        <v>678033</v>
      </c>
      <c r="AJ60" s="3">
        <f t="shared" si="4"/>
        <v>-0.27855133894662942</v>
      </c>
      <c r="AK60" s="2" t="s">
        <v>14</v>
      </c>
      <c r="AL60" s="2" t="s">
        <v>14</v>
      </c>
      <c r="AM60" s="34" t="s">
        <v>14</v>
      </c>
      <c r="AN60" s="34" t="s">
        <v>14</v>
      </c>
    </row>
    <row r="61" spans="1:40" ht="15.6" x14ac:dyDescent="0.3">
      <c r="A61" s="2">
        <v>2021</v>
      </c>
      <c r="B61" s="41" t="s">
        <v>26</v>
      </c>
      <c r="C61" s="42" t="s">
        <v>132</v>
      </c>
      <c r="D61" s="42" t="s">
        <v>133</v>
      </c>
      <c r="E61" s="19">
        <v>50531</v>
      </c>
      <c r="F61" s="20">
        <v>39450</v>
      </c>
      <c r="G61" s="3">
        <f t="shared" si="0"/>
        <v>0.2808871989860583</v>
      </c>
      <c r="H61" s="2" t="s">
        <v>14</v>
      </c>
      <c r="I61" s="2" t="s">
        <v>14</v>
      </c>
      <c r="J61" s="37" t="s">
        <v>14</v>
      </c>
      <c r="K61" s="37" t="s">
        <v>14</v>
      </c>
      <c r="L61" s="9">
        <v>4209</v>
      </c>
      <c r="M61" s="4">
        <v>6752</v>
      </c>
      <c r="N61" s="3">
        <f t="shared" si="1"/>
        <v>-0.37662914691943128</v>
      </c>
      <c r="O61" s="2" t="s">
        <v>14</v>
      </c>
      <c r="P61" s="2" t="s">
        <v>14</v>
      </c>
      <c r="Q61" s="3" t="s">
        <v>14</v>
      </c>
      <c r="R61" s="3" t="s">
        <v>14</v>
      </c>
      <c r="S61" s="5">
        <v>8.3295402822030046E-2</v>
      </c>
      <c r="T61" s="5">
        <v>0.17115335868187581</v>
      </c>
      <c r="U61" s="78">
        <f t="shared" si="2"/>
        <v>-8.7857955859845767</v>
      </c>
      <c r="V61" s="2" t="s">
        <v>14</v>
      </c>
      <c r="W61" s="2" t="s">
        <v>14</v>
      </c>
      <c r="X61" s="3" t="s">
        <v>14</v>
      </c>
      <c r="Y61" s="3" t="s">
        <v>14</v>
      </c>
      <c r="Z61" s="6">
        <v>132.13304822998339</v>
      </c>
      <c r="AA61" s="6">
        <v>11.00607547841919</v>
      </c>
      <c r="AB61" s="6">
        <v>18.286007604562741</v>
      </c>
      <c r="AC61" s="3">
        <f t="shared" si="3"/>
        <v>-0.39811490203728539</v>
      </c>
      <c r="AD61" s="2" t="s">
        <v>14</v>
      </c>
      <c r="AE61" s="2" t="s">
        <v>14</v>
      </c>
      <c r="AF61" s="3" t="s">
        <v>14</v>
      </c>
      <c r="AG61" s="3" t="s">
        <v>14</v>
      </c>
      <c r="AH61" s="4">
        <v>556148</v>
      </c>
      <c r="AI61" s="4">
        <v>721383</v>
      </c>
      <c r="AJ61" s="3">
        <f t="shared" si="4"/>
        <v>-0.22905308275908914</v>
      </c>
      <c r="AK61" s="2" t="s">
        <v>14</v>
      </c>
      <c r="AL61" s="2" t="s">
        <v>14</v>
      </c>
      <c r="AM61" s="34" t="s">
        <v>14</v>
      </c>
      <c r="AN61" s="34" t="s">
        <v>14</v>
      </c>
    </row>
    <row r="62" spans="1:40" ht="15.6" x14ac:dyDescent="0.3">
      <c r="A62" s="2">
        <v>2021</v>
      </c>
      <c r="B62" s="41" t="s">
        <v>28</v>
      </c>
      <c r="C62" s="42" t="s">
        <v>134</v>
      </c>
      <c r="D62" s="42" t="s">
        <v>135</v>
      </c>
      <c r="E62" s="19">
        <v>46574</v>
      </c>
      <c r="F62" s="20">
        <v>47931</v>
      </c>
      <c r="G62" s="3">
        <f t="shared" si="0"/>
        <v>-2.8311531159374934E-2</v>
      </c>
      <c r="H62" s="2" t="s">
        <v>14</v>
      </c>
      <c r="I62" s="2" t="s">
        <v>14</v>
      </c>
      <c r="J62" s="37" t="s">
        <v>14</v>
      </c>
      <c r="K62" s="37" t="s">
        <v>14</v>
      </c>
      <c r="L62" s="9">
        <v>10244</v>
      </c>
      <c r="M62" s="4">
        <v>15143</v>
      </c>
      <c r="N62" s="3">
        <f t="shared" si="1"/>
        <v>-0.32351581588852935</v>
      </c>
      <c r="O62" s="2" t="s">
        <v>14</v>
      </c>
      <c r="P62" s="2" t="s">
        <v>14</v>
      </c>
      <c r="Q62" s="3" t="s">
        <v>14</v>
      </c>
      <c r="R62" s="3" t="s">
        <v>14</v>
      </c>
      <c r="S62" s="5">
        <v>0.21995104564778631</v>
      </c>
      <c r="T62" s="5">
        <v>0.3159333208153387</v>
      </c>
      <c r="U62" s="78">
        <f t="shared" si="2"/>
        <v>-9.5982275167552391</v>
      </c>
      <c r="V62" s="2" t="s">
        <v>14</v>
      </c>
      <c r="W62" s="2" t="s">
        <v>14</v>
      </c>
      <c r="X62" s="3" t="s">
        <v>14</v>
      </c>
      <c r="Y62" s="3" t="s">
        <v>14</v>
      </c>
      <c r="Z62" s="6">
        <v>126.3288754392815</v>
      </c>
      <c r="AA62" s="6">
        <v>27.786168248378921</v>
      </c>
      <c r="AB62" s="6">
        <v>29.83442865786234</v>
      </c>
      <c r="AC62" s="3">
        <f t="shared" si="3"/>
        <v>-6.8654252875851057E-2</v>
      </c>
      <c r="AD62" s="2" t="s">
        <v>14</v>
      </c>
      <c r="AE62" s="2" t="s">
        <v>14</v>
      </c>
      <c r="AF62" s="3" t="s">
        <v>14</v>
      </c>
      <c r="AG62" s="3" t="s">
        <v>14</v>
      </c>
      <c r="AH62" s="4">
        <v>1294113</v>
      </c>
      <c r="AI62" s="4">
        <v>1429994</v>
      </c>
      <c r="AJ62" s="3">
        <f t="shared" si="4"/>
        <v>-9.5022077015707765E-2</v>
      </c>
      <c r="AK62" s="2" t="s">
        <v>14</v>
      </c>
      <c r="AL62" s="2" t="s">
        <v>14</v>
      </c>
      <c r="AM62" s="34" t="s">
        <v>14</v>
      </c>
      <c r="AN62" s="34" t="s">
        <v>14</v>
      </c>
    </row>
    <row r="63" spans="1:40" ht="13.95" customHeight="1" x14ac:dyDescent="0.3">
      <c r="A63" s="2">
        <v>2021</v>
      </c>
      <c r="B63" s="41" t="s">
        <v>30</v>
      </c>
      <c r="C63" s="42" t="s">
        <v>136</v>
      </c>
      <c r="D63" s="42" t="s">
        <v>137</v>
      </c>
      <c r="E63" s="19">
        <v>47764</v>
      </c>
      <c r="F63" s="20">
        <v>46949</v>
      </c>
      <c r="G63" s="3">
        <f t="shared" si="0"/>
        <v>1.735926217810816E-2</v>
      </c>
      <c r="H63" s="2" t="s">
        <v>14</v>
      </c>
      <c r="I63" s="2" t="s">
        <v>14</v>
      </c>
      <c r="J63" s="37" t="s">
        <v>14</v>
      </c>
      <c r="K63" s="37" t="s">
        <v>14</v>
      </c>
      <c r="L63" s="9">
        <v>5598</v>
      </c>
      <c r="M63" s="4">
        <v>14160</v>
      </c>
      <c r="N63" s="3">
        <f t="shared" si="1"/>
        <v>-0.60466101694915253</v>
      </c>
      <c r="O63" s="2" t="s">
        <v>14</v>
      </c>
      <c r="P63" s="2" t="s">
        <v>14</v>
      </c>
      <c r="Q63" s="3" t="s">
        <v>14</v>
      </c>
      <c r="R63" s="3" t="s">
        <v>14</v>
      </c>
      <c r="S63" s="5">
        <v>0.11720123942718361</v>
      </c>
      <c r="T63" s="5">
        <v>0.301603868027008</v>
      </c>
      <c r="U63" s="78">
        <f t="shared" si="2"/>
        <v>-18.44026285998244</v>
      </c>
      <c r="V63" s="2" t="s">
        <v>14</v>
      </c>
      <c r="W63" s="2" t="s">
        <v>14</v>
      </c>
      <c r="X63" s="3" t="s">
        <v>14</v>
      </c>
      <c r="Y63" s="3" t="s">
        <v>14</v>
      </c>
      <c r="Z63" s="6">
        <v>119.16827438370851</v>
      </c>
      <c r="AA63" s="6">
        <v>13.96666945816933</v>
      </c>
      <c r="AB63" s="6">
        <v>29.791731453279091</v>
      </c>
      <c r="AC63" s="3">
        <f t="shared" si="3"/>
        <v>-0.53118973698884975</v>
      </c>
      <c r="AD63" s="2" t="s">
        <v>14</v>
      </c>
      <c r="AE63" s="2" t="s">
        <v>14</v>
      </c>
      <c r="AF63" s="3" t="s">
        <v>14</v>
      </c>
      <c r="AG63" s="3" t="s">
        <v>14</v>
      </c>
      <c r="AH63" s="4">
        <v>667104</v>
      </c>
      <c r="AI63" s="13">
        <v>1398692</v>
      </c>
      <c r="AJ63" s="3">
        <f t="shared" si="4"/>
        <v>-0.52305153672145122</v>
      </c>
      <c r="AK63" s="2" t="s">
        <v>14</v>
      </c>
      <c r="AL63" s="2" t="s">
        <v>14</v>
      </c>
      <c r="AM63" s="34" t="s">
        <v>14</v>
      </c>
      <c r="AN63" s="34" t="s">
        <v>14</v>
      </c>
    </row>
    <row r="64" spans="1:40" ht="15.6" x14ac:dyDescent="0.3">
      <c r="A64" s="2">
        <v>2021</v>
      </c>
      <c r="B64" s="41" t="s">
        <v>32</v>
      </c>
      <c r="C64" s="42" t="s">
        <v>138</v>
      </c>
      <c r="D64" s="42" t="s">
        <v>139</v>
      </c>
      <c r="E64" s="19">
        <v>46397</v>
      </c>
      <c r="F64" s="20">
        <v>50316</v>
      </c>
      <c r="G64" s="3">
        <f t="shared" si="0"/>
        <v>-7.7887749423642585E-2</v>
      </c>
      <c r="H64" s="2" t="s">
        <v>14</v>
      </c>
      <c r="I64" s="2" t="s">
        <v>14</v>
      </c>
      <c r="J64" s="37" t="s">
        <v>14</v>
      </c>
      <c r="K64" s="37" t="s">
        <v>14</v>
      </c>
      <c r="L64" s="9">
        <v>9276</v>
      </c>
      <c r="M64" s="4">
        <v>11806</v>
      </c>
      <c r="N64" s="3">
        <f t="shared" si="1"/>
        <v>-0.21429781467050651</v>
      </c>
      <c r="O64" s="2" t="s">
        <v>14</v>
      </c>
      <c r="P64" s="2" t="s">
        <v>14</v>
      </c>
      <c r="Q64" s="3" t="s">
        <v>14</v>
      </c>
      <c r="R64" s="3" t="s">
        <v>14</v>
      </c>
      <c r="S64" s="5">
        <v>0.19992671939996121</v>
      </c>
      <c r="T64" s="5">
        <v>0.23463709356864609</v>
      </c>
      <c r="U64" s="78">
        <f t="shared" si="2"/>
        <v>-3.471037416868489</v>
      </c>
      <c r="V64" s="2" t="s">
        <v>14</v>
      </c>
      <c r="W64" s="2" t="s">
        <v>14</v>
      </c>
      <c r="X64" s="3" t="s">
        <v>14</v>
      </c>
      <c r="Y64" s="3" t="s">
        <v>14</v>
      </c>
      <c r="Z64" s="6">
        <v>113.04754204398451</v>
      </c>
      <c r="AA64" s="6">
        <v>22.601224217083001</v>
      </c>
      <c r="AB64" s="6">
        <v>21.353466094284119</v>
      </c>
      <c r="AC64" s="3">
        <f t="shared" si="3"/>
        <v>5.8433516942379693E-2</v>
      </c>
      <c r="AD64" s="2" t="s">
        <v>14</v>
      </c>
      <c r="AE64" s="2" t="s">
        <v>14</v>
      </c>
      <c r="AF64" s="3" t="s">
        <v>14</v>
      </c>
      <c r="AG64" s="3" t="s">
        <v>14</v>
      </c>
      <c r="AH64" s="4">
        <v>1048629</v>
      </c>
      <c r="AI64" s="4">
        <v>1074421</v>
      </c>
      <c r="AJ64" s="3">
        <f t="shared" si="4"/>
        <v>-2.4005487606813345E-2</v>
      </c>
      <c r="AK64" s="2" t="s">
        <v>14</v>
      </c>
      <c r="AL64" s="2" t="s">
        <v>14</v>
      </c>
      <c r="AM64" s="34" t="s">
        <v>14</v>
      </c>
      <c r="AN64" s="34" t="s">
        <v>14</v>
      </c>
    </row>
    <row r="65" spans="1:40" ht="15.6" x14ac:dyDescent="0.3">
      <c r="A65" s="2">
        <v>2021</v>
      </c>
      <c r="B65" s="41" t="s">
        <v>34</v>
      </c>
      <c r="C65" s="42" t="s">
        <v>140</v>
      </c>
      <c r="D65" s="42" t="s">
        <v>141</v>
      </c>
      <c r="E65" s="19">
        <v>48263</v>
      </c>
      <c r="F65" s="20">
        <v>47253</v>
      </c>
      <c r="G65" s="3">
        <f t="shared" si="0"/>
        <v>2.1374304276977122E-2</v>
      </c>
      <c r="H65" s="2" t="s">
        <v>14</v>
      </c>
      <c r="I65" s="2" t="s">
        <v>14</v>
      </c>
      <c r="J65" s="37" t="s">
        <v>14</v>
      </c>
      <c r="K65" s="37" t="s">
        <v>14</v>
      </c>
      <c r="L65" s="9">
        <v>10280</v>
      </c>
      <c r="M65" s="4">
        <v>6720</v>
      </c>
      <c r="N65" s="3">
        <f t="shared" si="1"/>
        <v>0.52976190476190477</v>
      </c>
      <c r="O65" s="2" t="s">
        <v>14</v>
      </c>
      <c r="P65" s="2" t="s">
        <v>14</v>
      </c>
      <c r="Q65" s="3" t="s">
        <v>14</v>
      </c>
      <c r="R65" s="3" t="s">
        <v>14</v>
      </c>
      <c r="S65" s="5">
        <v>0.21299960632368481</v>
      </c>
      <c r="T65" s="5">
        <v>0.1422131928131547</v>
      </c>
      <c r="U65" s="78">
        <f t="shared" si="2"/>
        <v>7.0786413510530108</v>
      </c>
      <c r="V65" s="2" t="s">
        <v>14</v>
      </c>
      <c r="W65" s="2" t="s">
        <v>14</v>
      </c>
      <c r="X65" s="3" t="s">
        <v>14</v>
      </c>
      <c r="Y65" s="3" t="s">
        <v>14</v>
      </c>
      <c r="Z65" s="6">
        <v>123.6717898832685</v>
      </c>
      <c r="AA65" s="6">
        <v>26.342042558481651</v>
      </c>
      <c r="AB65" s="6">
        <v>15.372886377584489</v>
      </c>
      <c r="AC65" s="3">
        <f t="shared" si="3"/>
        <v>0.71353914362442084</v>
      </c>
      <c r="AD65" s="2" t="s">
        <v>14</v>
      </c>
      <c r="AE65" s="2" t="s">
        <v>14</v>
      </c>
      <c r="AF65" s="3" t="s">
        <v>14</v>
      </c>
      <c r="AG65" s="3" t="s">
        <v>14</v>
      </c>
      <c r="AH65" s="4">
        <v>1271346</v>
      </c>
      <c r="AI65" s="4">
        <v>726415</v>
      </c>
      <c r="AJ65" s="3">
        <f t="shared" si="4"/>
        <v>0.75016485067075978</v>
      </c>
      <c r="AK65" s="2" t="s">
        <v>14</v>
      </c>
      <c r="AL65" s="2" t="s">
        <v>14</v>
      </c>
      <c r="AM65" s="34" t="s">
        <v>14</v>
      </c>
      <c r="AN65" s="34" t="s">
        <v>14</v>
      </c>
    </row>
    <row r="66" spans="1:40" ht="15.6" x14ac:dyDescent="0.3">
      <c r="A66" s="2">
        <v>2021</v>
      </c>
      <c r="B66" s="41" t="s">
        <v>36</v>
      </c>
      <c r="C66" s="42" t="s">
        <v>142</v>
      </c>
      <c r="D66" s="42" t="s">
        <v>143</v>
      </c>
      <c r="E66" s="19">
        <v>48983</v>
      </c>
      <c r="F66" s="20">
        <v>45300</v>
      </c>
      <c r="G66" s="3">
        <f t="shared" si="0"/>
        <v>8.1302428256070647E-2</v>
      </c>
      <c r="H66" s="2" t="s">
        <v>14</v>
      </c>
      <c r="I66" s="2" t="s">
        <v>14</v>
      </c>
      <c r="J66" s="37" t="s">
        <v>14</v>
      </c>
      <c r="K66" s="37" t="s">
        <v>14</v>
      </c>
      <c r="L66" s="9">
        <v>9116</v>
      </c>
      <c r="M66" s="4">
        <v>4771</v>
      </c>
      <c r="N66" s="3">
        <f t="shared" si="1"/>
        <v>0.91071054286313147</v>
      </c>
      <c r="O66" s="2" t="s">
        <v>14</v>
      </c>
      <c r="P66" s="2" t="s">
        <v>14</v>
      </c>
      <c r="Q66" s="3" t="s">
        <v>14</v>
      </c>
      <c r="R66" s="3" t="s">
        <v>14</v>
      </c>
      <c r="S66" s="5">
        <v>0.1861053835003981</v>
      </c>
      <c r="T66" s="5">
        <v>0.1053200883002208</v>
      </c>
      <c r="U66" s="78">
        <f t="shared" si="2"/>
        <v>8.0785295200177298</v>
      </c>
      <c r="V66" s="2" t="s">
        <v>14</v>
      </c>
      <c r="W66" s="2" t="s">
        <v>14</v>
      </c>
      <c r="X66" s="3" t="s">
        <v>14</v>
      </c>
      <c r="Y66" s="3" t="s">
        <v>14</v>
      </c>
      <c r="Z66" s="6">
        <v>126.0337867485739</v>
      </c>
      <c r="AA66" s="6">
        <v>23.455566216850741</v>
      </c>
      <c r="AB66" s="6">
        <v>10.504437086092709</v>
      </c>
      <c r="AC66" s="3">
        <f t="shared" si="3"/>
        <v>1.2329198627791875</v>
      </c>
      <c r="AD66" s="2" t="s">
        <v>14</v>
      </c>
      <c r="AE66" s="2" t="s">
        <v>14</v>
      </c>
      <c r="AF66" s="3" t="s">
        <v>14</v>
      </c>
      <c r="AG66" s="3" t="s">
        <v>14</v>
      </c>
      <c r="AH66" s="4">
        <v>1148924</v>
      </c>
      <c r="AI66" s="4">
        <v>475851</v>
      </c>
      <c r="AJ66" s="3">
        <f t="shared" si="4"/>
        <v>1.4144616697243464</v>
      </c>
      <c r="AK66" s="2" t="s">
        <v>14</v>
      </c>
      <c r="AL66" s="2" t="s">
        <v>14</v>
      </c>
      <c r="AM66" s="34" t="s">
        <v>14</v>
      </c>
      <c r="AN66" s="34" t="s">
        <v>14</v>
      </c>
    </row>
    <row r="67" spans="1:40" ht="15.6" x14ac:dyDescent="0.3">
      <c r="A67" s="2">
        <v>2021</v>
      </c>
      <c r="B67" s="41" t="s">
        <v>38</v>
      </c>
      <c r="C67" s="42" t="s">
        <v>144</v>
      </c>
      <c r="D67" s="42" t="s">
        <v>145</v>
      </c>
      <c r="E67" s="19">
        <v>51283</v>
      </c>
      <c r="F67" s="20">
        <v>44352</v>
      </c>
      <c r="G67" s="3">
        <f t="shared" si="0"/>
        <v>0.15627254689754691</v>
      </c>
      <c r="H67" s="2" t="s">
        <v>14</v>
      </c>
      <c r="I67" s="2" t="s">
        <v>14</v>
      </c>
      <c r="J67" s="37" t="s">
        <v>14</v>
      </c>
      <c r="K67" s="37" t="s">
        <v>14</v>
      </c>
      <c r="L67" s="9">
        <v>10994</v>
      </c>
      <c r="M67" s="4">
        <v>3385</v>
      </c>
      <c r="N67" s="3">
        <f t="shared" si="1"/>
        <v>2.2478581979320533</v>
      </c>
      <c r="O67" s="2" t="s">
        <v>14</v>
      </c>
      <c r="P67" s="2" t="s">
        <v>14</v>
      </c>
      <c r="Q67" s="3" t="s">
        <v>14</v>
      </c>
      <c r="R67" s="3" t="s">
        <v>14</v>
      </c>
      <c r="S67" s="5">
        <v>0.2143790339878712</v>
      </c>
      <c r="T67" s="5">
        <v>7.6321248196248193E-2</v>
      </c>
      <c r="U67" s="78">
        <f t="shared" si="2"/>
        <v>13.8057785791623</v>
      </c>
      <c r="V67" s="2" t="s">
        <v>14</v>
      </c>
      <c r="W67" s="2" t="s">
        <v>14</v>
      </c>
      <c r="X67" s="3" t="s">
        <v>14</v>
      </c>
      <c r="Y67" s="3" t="s">
        <v>14</v>
      </c>
      <c r="Z67" s="6">
        <v>133.98708386392579</v>
      </c>
      <c r="AA67" s="6">
        <v>28.724021605600299</v>
      </c>
      <c r="AB67" s="6">
        <v>8.1193632756132761</v>
      </c>
      <c r="AC67" s="3">
        <f t="shared" si="3"/>
        <v>2.5377184922706522</v>
      </c>
      <c r="AD67" s="2" t="s">
        <v>14</v>
      </c>
      <c r="AE67" s="2" t="s">
        <v>14</v>
      </c>
      <c r="AF67" s="3" t="s">
        <v>14</v>
      </c>
      <c r="AG67" s="3" t="s">
        <v>14</v>
      </c>
      <c r="AH67" s="4">
        <v>1473054</v>
      </c>
      <c r="AI67" s="4">
        <v>360110</v>
      </c>
      <c r="AJ67" s="3">
        <f t="shared" si="4"/>
        <v>3.0905667712643359</v>
      </c>
      <c r="AK67" s="2" t="s">
        <v>14</v>
      </c>
      <c r="AL67" s="2" t="s">
        <v>14</v>
      </c>
      <c r="AM67" s="34" t="s">
        <v>14</v>
      </c>
      <c r="AN67" s="34" t="s">
        <v>14</v>
      </c>
    </row>
    <row r="68" spans="1:40" ht="15.6" x14ac:dyDescent="0.3">
      <c r="A68" s="2">
        <v>2021</v>
      </c>
      <c r="B68" s="41" t="s">
        <v>40</v>
      </c>
      <c r="C68" s="42" t="s">
        <v>146</v>
      </c>
      <c r="D68" s="42" t="s">
        <v>147</v>
      </c>
      <c r="E68" s="19">
        <v>53831</v>
      </c>
      <c r="F68" s="20">
        <v>32775</v>
      </c>
      <c r="G68" s="3">
        <f t="shared" si="0"/>
        <v>0.64244088482074757</v>
      </c>
      <c r="H68" s="2" t="s">
        <v>14</v>
      </c>
      <c r="I68" s="2" t="s">
        <v>14</v>
      </c>
      <c r="J68" s="37" t="s">
        <v>14</v>
      </c>
      <c r="K68" s="37" t="s">
        <v>14</v>
      </c>
      <c r="L68" s="9">
        <v>8938</v>
      </c>
      <c r="M68" s="4">
        <v>1810</v>
      </c>
      <c r="N68" s="3">
        <f t="shared" si="1"/>
        <v>3.9381215469613258</v>
      </c>
      <c r="O68" s="2" t="s">
        <v>14</v>
      </c>
      <c r="P68" s="2" t="s">
        <v>14</v>
      </c>
      <c r="Q68" s="3" t="s">
        <v>14</v>
      </c>
      <c r="R68" s="3" t="s">
        <v>14</v>
      </c>
      <c r="S68" s="5">
        <v>0.1660381564526017</v>
      </c>
      <c r="T68" s="5">
        <v>5.5225019069412663E-2</v>
      </c>
      <c r="U68" s="78">
        <f t="shared" si="2"/>
        <v>11.081313738318904</v>
      </c>
      <c r="V68" s="2" t="s">
        <v>14</v>
      </c>
      <c r="W68" s="2" t="s">
        <v>14</v>
      </c>
      <c r="X68" s="3" t="s">
        <v>14</v>
      </c>
      <c r="Y68" s="3" t="s">
        <v>14</v>
      </c>
      <c r="Z68" s="6">
        <v>127.23360930857019</v>
      </c>
      <c r="AA68" s="6">
        <v>21.12563392840557</v>
      </c>
      <c r="AB68" s="6">
        <v>8.9624408848207473</v>
      </c>
      <c r="AC68" s="3">
        <f t="shared" si="3"/>
        <v>1.3571295141466466</v>
      </c>
      <c r="AD68" s="2" t="s">
        <v>14</v>
      </c>
      <c r="AE68" s="2" t="s">
        <v>14</v>
      </c>
      <c r="AF68" s="3" t="s">
        <v>14</v>
      </c>
      <c r="AG68" s="3" t="s">
        <v>14</v>
      </c>
      <c r="AH68" s="4">
        <v>1137214</v>
      </c>
      <c r="AI68" s="4">
        <v>293744</v>
      </c>
      <c r="AJ68" s="3">
        <f t="shared" si="4"/>
        <v>2.871445884852116</v>
      </c>
      <c r="AK68" s="2" t="s">
        <v>14</v>
      </c>
      <c r="AL68" s="2" t="s">
        <v>14</v>
      </c>
      <c r="AM68" s="34" t="s">
        <v>14</v>
      </c>
      <c r="AN68" s="34" t="s">
        <v>14</v>
      </c>
    </row>
    <row r="69" spans="1:40" ht="15.6" x14ac:dyDescent="0.3">
      <c r="A69" s="2">
        <v>2021</v>
      </c>
      <c r="B69" s="41" t="s">
        <v>42</v>
      </c>
      <c r="C69" s="42" t="s">
        <v>148</v>
      </c>
      <c r="D69" s="42" t="s">
        <v>149</v>
      </c>
      <c r="E69" s="19">
        <v>51617</v>
      </c>
      <c r="F69" s="20">
        <v>44783</v>
      </c>
      <c r="G69" s="3">
        <f t="shared" si="0"/>
        <v>0.15260255007480517</v>
      </c>
      <c r="H69" s="2" t="s">
        <v>14</v>
      </c>
      <c r="I69" s="2" t="s">
        <v>14</v>
      </c>
      <c r="J69" s="37" t="s">
        <v>14</v>
      </c>
      <c r="K69" s="37" t="s">
        <v>14</v>
      </c>
      <c r="L69" s="9">
        <v>7675</v>
      </c>
      <c r="M69" s="4">
        <v>3658</v>
      </c>
      <c r="N69" s="3">
        <f t="shared" si="1"/>
        <v>1.098141060688901</v>
      </c>
      <c r="O69" s="2" t="s">
        <v>14</v>
      </c>
      <c r="P69" s="2" t="s">
        <v>14</v>
      </c>
      <c r="Q69" s="3" t="s">
        <v>14</v>
      </c>
      <c r="R69" s="3" t="s">
        <v>14</v>
      </c>
      <c r="S69" s="5">
        <v>0.14869132262626661</v>
      </c>
      <c r="T69" s="5">
        <v>8.1682781412589597E-2</v>
      </c>
      <c r="U69" s="78">
        <f t="shared" si="2"/>
        <v>6.7008541213677013</v>
      </c>
      <c r="V69" s="2" t="s">
        <v>14</v>
      </c>
      <c r="W69" s="2" t="s">
        <v>14</v>
      </c>
      <c r="X69" s="3" t="s">
        <v>14</v>
      </c>
      <c r="Y69" s="3" t="s">
        <v>14</v>
      </c>
      <c r="Z69" s="6">
        <v>128.4181107491857</v>
      </c>
      <c r="AA69" s="6">
        <v>19.09465873646279</v>
      </c>
      <c r="AB69" s="6">
        <v>13.17372663734006</v>
      </c>
      <c r="AC69" s="3">
        <f t="shared" si="3"/>
        <v>0.44945005024927709</v>
      </c>
      <c r="AD69" s="2" t="s">
        <v>14</v>
      </c>
      <c r="AE69" s="2" t="s">
        <v>14</v>
      </c>
      <c r="AF69" s="3" t="s">
        <v>14</v>
      </c>
      <c r="AG69" s="3" t="s">
        <v>14</v>
      </c>
      <c r="AH69" s="4">
        <v>985609</v>
      </c>
      <c r="AI69" s="4">
        <v>589959</v>
      </c>
      <c r="AJ69" s="3">
        <f t="shared" si="4"/>
        <v>0.67063982412337131</v>
      </c>
      <c r="AK69" s="2" t="s">
        <v>14</v>
      </c>
      <c r="AL69" s="2" t="s">
        <v>14</v>
      </c>
      <c r="AM69" s="34" t="s">
        <v>14</v>
      </c>
      <c r="AN69" s="34" t="s">
        <v>14</v>
      </c>
    </row>
    <row r="70" spans="1:40" ht="15.6" x14ac:dyDescent="0.3">
      <c r="A70" s="2">
        <v>2021</v>
      </c>
      <c r="B70" s="41" t="s">
        <v>44</v>
      </c>
      <c r="C70" s="42" t="s">
        <v>150</v>
      </c>
      <c r="D70" s="42" t="s">
        <v>151</v>
      </c>
      <c r="E70" s="19">
        <v>53070</v>
      </c>
      <c r="F70" s="20">
        <v>44552</v>
      </c>
      <c r="G70" s="3">
        <f t="shared" si="0"/>
        <v>0.19119231459867123</v>
      </c>
      <c r="H70" s="2" t="s">
        <v>14</v>
      </c>
      <c r="I70" s="2" t="s">
        <v>14</v>
      </c>
      <c r="J70" s="37" t="s">
        <v>14</v>
      </c>
      <c r="K70" s="37" t="s">
        <v>14</v>
      </c>
      <c r="L70" s="9">
        <v>9541</v>
      </c>
      <c r="M70" s="4">
        <v>3878</v>
      </c>
      <c r="N70" s="3">
        <f t="shared" si="1"/>
        <v>1.46028880866426</v>
      </c>
      <c r="O70" s="2" t="s">
        <v>14</v>
      </c>
      <c r="P70" s="2" t="s">
        <v>14</v>
      </c>
      <c r="Q70" s="3" t="s">
        <v>14</v>
      </c>
      <c r="R70" s="3" t="s">
        <v>14</v>
      </c>
      <c r="S70" s="5">
        <v>0.17978142076502729</v>
      </c>
      <c r="T70" s="5">
        <v>8.7044352666546962E-2</v>
      </c>
      <c r="U70" s="78">
        <f t="shared" si="2"/>
        <v>9.2737068098480329</v>
      </c>
      <c r="V70" s="2" t="s">
        <v>14</v>
      </c>
      <c r="W70" s="2" t="s">
        <v>14</v>
      </c>
      <c r="X70" s="3" t="s">
        <v>14</v>
      </c>
      <c r="Y70" s="3" t="s">
        <v>14</v>
      </c>
      <c r="Z70" s="6">
        <v>135.02211508227651</v>
      </c>
      <c r="AA70" s="6">
        <v>24.274467684190689</v>
      </c>
      <c r="AB70" s="6">
        <v>12.82337493266296</v>
      </c>
      <c r="AC70" s="3">
        <f t="shared" si="3"/>
        <v>0.89298588021162573</v>
      </c>
      <c r="AD70" s="2" t="s">
        <v>14</v>
      </c>
      <c r="AE70" s="2" t="s">
        <v>14</v>
      </c>
      <c r="AF70" s="3" t="s">
        <v>14</v>
      </c>
      <c r="AG70" s="3" t="s">
        <v>14</v>
      </c>
      <c r="AH70" s="4">
        <v>1288246</v>
      </c>
      <c r="AI70" s="4">
        <v>571307</v>
      </c>
      <c r="AJ70" s="3">
        <f t="shared" si="4"/>
        <v>1.2549102321518903</v>
      </c>
      <c r="AK70" s="2" t="s">
        <v>14</v>
      </c>
      <c r="AL70" s="2" t="s">
        <v>14</v>
      </c>
      <c r="AM70" s="34" t="s">
        <v>14</v>
      </c>
      <c r="AN70" s="34" t="s">
        <v>14</v>
      </c>
    </row>
    <row r="71" spans="1:40" ht="15.6" x14ac:dyDescent="0.3">
      <c r="A71" s="2">
        <v>2021</v>
      </c>
      <c r="B71" s="41" t="s">
        <v>46</v>
      </c>
      <c r="C71" s="42" t="s">
        <v>152</v>
      </c>
      <c r="D71" s="42" t="s">
        <v>153</v>
      </c>
      <c r="E71" s="19">
        <v>52376</v>
      </c>
      <c r="F71" s="20">
        <v>44852</v>
      </c>
      <c r="G71" s="3">
        <f t="shared" si="0"/>
        <v>0.16775171675733525</v>
      </c>
      <c r="H71" s="2" t="s">
        <v>14</v>
      </c>
      <c r="I71" s="2" t="s">
        <v>14</v>
      </c>
      <c r="J71" s="37" t="s">
        <v>14</v>
      </c>
      <c r="K71" s="37" t="s">
        <v>14</v>
      </c>
      <c r="L71" s="9">
        <v>8741</v>
      </c>
      <c r="M71" s="4">
        <v>3686</v>
      </c>
      <c r="N71" s="3">
        <f>(L71-M71)/M71</f>
        <v>1.3714053174172545</v>
      </c>
      <c r="O71" s="2" t="s">
        <v>14</v>
      </c>
      <c r="P71" s="2" t="s">
        <v>14</v>
      </c>
      <c r="Q71" s="3" t="s">
        <v>14</v>
      </c>
      <c r="R71" s="3" t="s">
        <v>14</v>
      </c>
      <c r="S71" s="5">
        <v>0.16688941499923629</v>
      </c>
      <c r="T71" s="5">
        <v>8.2181396593239989E-2</v>
      </c>
      <c r="U71" s="78">
        <f t="shared" si="2"/>
        <v>8.4708018405996306</v>
      </c>
      <c r="V71" s="2" t="s">
        <v>14</v>
      </c>
      <c r="W71" s="2" t="s">
        <v>14</v>
      </c>
      <c r="X71" s="3" t="s">
        <v>14</v>
      </c>
      <c r="Y71" s="3" t="s">
        <v>14</v>
      </c>
      <c r="Z71" s="6">
        <v>137.85836860771079</v>
      </c>
      <c r="AA71" s="6">
        <v>23.007102489689931</v>
      </c>
      <c r="AB71" s="6">
        <v>11.177963078569521</v>
      </c>
      <c r="AC71" s="3">
        <f t="shared" si="3"/>
        <v>1.0582553662034659</v>
      </c>
      <c r="AD71" s="2" t="s">
        <v>14</v>
      </c>
      <c r="AE71" s="2" t="s">
        <v>14</v>
      </c>
      <c r="AF71" s="3" t="s">
        <v>14</v>
      </c>
      <c r="AG71" s="3" t="s">
        <v>14</v>
      </c>
      <c r="AH71" s="4">
        <v>1205020</v>
      </c>
      <c r="AI71" s="4">
        <v>501354</v>
      </c>
      <c r="AJ71" s="3">
        <f t="shared" si="4"/>
        <v>1.4035312374090962</v>
      </c>
      <c r="AK71" s="2" t="s">
        <v>14</v>
      </c>
      <c r="AL71" s="2" t="s">
        <v>14</v>
      </c>
      <c r="AM71" s="34" t="s">
        <v>14</v>
      </c>
      <c r="AN71" s="34" t="s">
        <v>14</v>
      </c>
    </row>
    <row r="72" spans="1:40" ht="15.6" x14ac:dyDescent="0.3">
      <c r="A72" s="2">
        <v>2021</v>
      </c>
      <c r="B72" s="41" t="s">
        <v>48</v>
      </c>
      <c r="C72" s="42" t="s">
        <v>154</v>
      </c>
      <c r="D72" s="42" t="s">
        <v>155</v>
      </c>
      <c r="E72" s="19">
        <v>55973</v>
      </c>
      <c r="F72" s="20">
        <v>41299</v>
      </c>
      <c r="G72" s="3">
        <f t="shared" si="0"/>
        <v>0.3553112666166251</v>
      </c>
      <c r="H72" s="2" t="s">
        <v>14</v>
      </c>
      <c r="I72" s="2" t="s">
        <v>14</v>
      </c>
      <c r="J72" s="37" t="s">
        <v>14</v>
      </c>
      <c r="K72" s="37" t="s">
        <v>14</v>
      </c>
      <c r="L72" s="9">
        <v>10309</v>
      </c>
      <c r="M72" s="4">
        <v>3134</v>
      </c>
      <c r="N72" s="3">
        <f t="shared" si="1"/>
        <v>2.2894065092533502</v>
      </c>
      <c r="O72" s="2" t="s">
        <v>14</v>
      </c>
      <c r="P72" s="2" t="s">
        <v>14</v>
      </c>
      <c r="Q72" s="3" t="s">
        <v>14</v>
      </c>
      <c r="R72" s="3" t="s">
        <v>14</v>
      </c>
      <c r="S72" s="5">
        <v>0.18417808586282669</v>
      </c>
      <c r="T72" s="5">
        <v>7.5885614663793316E-2</v>
      </c>
      <c r="U72" s="78">
        <f t="shared" si="2"/>
        <v>10.829247119903338</v>
      </c>
      <c r="V72" s="2" t="s">
        <v>14</v>
      </c>
      <c r="W72" s="2" t="s">
        <v>14</v>
      </c>
      <c r="X72" s="3" t="s">
        <v>14</v>
      </c>
      <c r="Y72" s="3" t="s">
        <v>14</v>
      </c>
      <c r="Z72" s="6">
        <v>152.72296051993399</v>
      </c>
      <c r="AA72" s="6">
        <v>28.128222535865511</v>
      </c>
      <c r="AB72" s="6">
        <v>12.58429986198213</v>
      </c>
      <c r="AC72" s="3">
        <f t="shared" si="3"/>
        <v>1.2351837483499926</v>
      </c>
      <c r="AD72" s="2" t="s">
        <v>14</v>
      </c>
      <c r="AE72" s="2" t="s">
        <v>14</v>
      </c>
      <c r="AF72" s="3" t="s">
        <v>14</v>
      </c>
      <c r="AG72" s="3" t="s">
        <v>14</v>
      </c>
      <c r="AH72" s="4">
        <v>1574421</v>
      </c>
      <c r="AI72" s="4">
        <v>519719</v>
      </c>
      <c r="AJ72" s="3">
        <f t="shared" si="4"/>
        <v>2.0293697170971234</v>
      </c>
      <c r="AK72" s="2" t="s">
        <v>14</v>
      </c>
      <c r="AL72" s="2" t="s">
        <v>14</v>
      </c>
      <c r="AM72" s="34" t="s">
        <v>14</v>
      </c>
      <c r="AN72" s="34" t="s">
        <v>14</v>
      </c>
    </row>
    <row r="73" spans="1:40" ht="15.6" x14ac:dyDescent="0.3">
      <c r="A73" s="2">
        <v>2021</v>
      </c>
      <c r="B73" s="41" t="s">
        <v>50</v>
      </c>
      <c r="C73" s="42" t="s">
        <v>156</v>
      </c>
      <c r="D73" s="42" t="s">
        <v>157</v>
      </c>
      <c r="E73" s="19">
        <v>55524</v>
      </c>
      <c r="F73" s="20">
        <v>46644</v>
      </c>
      <c r="G73" s="3">
        <f t="shared" si="0"/>
        <v>0.19037818368922046</v>
      </c>
      <c r="H73" s="2" t="s">
        <v>14</v>
      </c>
      <c r="I73" s="2" t="s">
        <v>14</v>
      </c>
      <c r="J73" s="37" t="s">
        <v>14</v>
      </c>
      <c r="K73" s="37" t="s">
        <v>14</v>
      </c>
      <c r="L73" s="9">
        <v>21288</v>
      </c>
      <c r="M73" s="4">
        <v>3426</v>
      </c>
      <c r="N73" s="3">
        <f t="shared" si="1"/>
        <v>5.2136602451838883</v>
      </c>
      <c r="O73" s="2" t="s">
        <v>14</v>
      </c>
      <c r="P73" s="2" t="s">
        <v>14</v>
      </c>
      <c r="Q73" s="3" t="s">
        <v>14</v>
      </c>
      <c r="R73" s="3" t="s">
        <v>14</v>
      </c>
      <c r="S73" s="5">
        <v>0.38340177220661342</v>
      </c>
      <c r="T73" s="5">
        <v>7.3449961409827624E-2</v>
      </c>
      <c r="U73" s="78">
        <f t="shared" si="2"/>
        <v>30.995181079678581</v>
      </c>
      <c r="V73" s="2" t="s">
        <v>14</v>
      </c>
      <c r="W73" s="2" t="s">
        <v>14</v>
      </c>
      <c r="X73" s="3" t="s">
        <v>14</v>
      </c>
      <c r="Y73" s="3" t="s">
        <v>14</v>
      </c>
      <c r="Z73" s="6">
        <v>158.71448703494929</v>
      </c>
      <c r="AA73" s="6">
        <v>60.851415604063106</v>
      </c>
      <c r="AB73" s="6">
        <v>11.133050338735959</v>
      </c>
      <c r="AC73" s="3">
        <f t="shared" si="3"/>
        <v>4.4658349466308218</v>
      </c>
      <c r="AD73" s="2" t="s">
        <v>14</v>
      </c>
      <c r="AE73" s="2" t="s">
        <v>14</v>
      </c>
      <c r="AF73" s="3" t="s">
        <v>14</v>
      </c>
      <c r="AG73" s="3" t="s">
        <v>14</v>
      </c>
      <c r="AH73" s="4">
        <v>3378714</v>
      </c>
      <c r="AI73" s="4">
        <v>519290</v>
      </c>
      <c r="AJ73" s="3">
        <f t="shared" si="4"/>
        <v>5.5064106761154656</v>
      </c>
      <c r="AK73" s="2" t="s">
        <v>14</v>
      </c>
      <c r="AL73" s="2" t="s">
        <v>14</v>
      </c>
      <c r="AM73" s="34" t="s">
        <v>14</v>
      </c>
      <c r="AN73" s="34" t="s">
        <v>14</v>
      </c>
    </row>
    <row r="74" spans="1:40" ht="15.6" x14ac:dyDescent="0.3">
      <c r="A74" s="2">
        <v>2021</v>
      </c>
      <c r="B74" s="41" t="s">
        <v>52</v>
      </c>
      <c r="C74" s="42" t="s">
        <v>158</v>
      </c>
      <c r="D74" s="42" t="s">
        <v>159</v>
      </c>
      <c r="E74" s="19">
        <v>52318</v>
      </c>
      <c r="F74" s="20">
        <v>51267</v>
      </c>
      <c r="G74" s="3">
        <f t="shared" si="0"/>
        <v>2.050051690171065E-2</v>
      </c>
      <c r="H74" s="2" t="s">
        <v>14</v>
      </c>
      <c r="I74" s="2" t="s">
        <v>14</v>
      </c>
      <c r="J74" s="37" t="s">
        <v>14</v>
      </c>
      <c r="K74" s="37" t="s">
        <v>14</v>
      </c>
      <c r="L74" s="9">
        <v>20782</v>
      </c>
      <c r="M74" s="4">
        <v>7954</v>
      </c>
      <c r="N74" s="3">
        <f t="shared" si="1"/>
        <v>1.612773447322102</v>
      </c>
      <c r="O74" s="2" t="s">
        <v>14</v>
      </c>
      <c r="P74" s="2" t="s">
        <v>14</v>
      </c>
      <c r="Q74" s="3" t="s">
        <v>14</v>
      </c>
      <c r="R74" s="3" t="s">
        <v>14</v>
      </c>
      <c r="S74" s="5">
        <v>0.39722466455139721</v>
      </c>
      <c r="T74" s="5">
        <v>0.15514853609534399</v>
      </c>
      <c r="U74" s="78">
        <f t="shared" si="2"/>
        <v>24.207612845605322</v>
      </c>
      <c r="V74" s="2" t="s">
        <v>14</v>
      </c>
      <c r="W74" s="2" t="s">
        <v>14</v>
      </c>
      <c r="X74" s="3" t="s">
        <v>14</v>
      </c>
      <c r="Y74" s="3" t="s">
        <v>14</v>
      </c>
      <c r="Z74" s="6">
        <v>149.86791454143011</v>
      </c>
      <c r="AA74" s="6">
        <v>59.531232080737027</v>
      </c>
      <c r="AB74" s="6">
        <v>20.709286675639301</v>
      </c>
      <c r="AC74" s="3">
        <f t="shared" si="3"/>
        <v>1.874615287969559</v>
      </c>
      <c r="AD74" s="2" t="s">
        <v>14</v>
      </c>
      <c r="AE74" s="2" t="s">
        <v>14</v>
      </c>
      <c r="AF74" s="3" t="s">
        <v>14</v>
      </c>
      <c r="AG74" s="3" t="s">
        <v>14</v>
      </c>
      <c r="AH74" s="18">
        <v>3114555</v>
      </c>
      <c r="AI74" s="4">
        <v>1061703</v>
      </c>
      <c r="AJ74" s="3">
        <f t="shared" si="4"/>
        <v>1.9335463872664955</v>
      </c>
      <c r="AK74" s="2" t="s">
        <v>14</v>
      </c>
      <c r="AL74" s="2" t="s">
        <v>14</v>
      </c>
      <c r="AM74" s="34" t="s">
        <v>14</v>
      </c>
      <c r="AN74" s="34" t="s">
        <v>14</v>
      </c>
    </row>
    <row r="75" spans="1:40" ht="15.6" x14ac:dyDescent="0.3">
      <c r="A75" s="2">
        <v>2021</v>
      </c>
      <c r="B75" s="41" t="s">
        <v>54</v>
      </c>
      <c r="C75" s="42" t="s">
        <v>160</v>
      </c>
      <c r="D75" s="42" t="s">
        <v>161</v>
      </c>
      <c r="E75" s="19">
        <v>53488</v>
      </c>
      <c r="F75" s="20">
        <v>47217</v>
      </c>
      <c r="G75" s="3">
        <f t="shared" si="0"/>
        <v>0.13281233454052566</v>
      </c>
      <c r="H75" s="2" t="s">
        <v>14</v>
      </c>
      <c r="I75" s="2" t="s">
        <v>14</v>
      </c>
      <c r="J75" s="37" t="s">
        <v>14</v>
      </c>
      <c r="K75" s="37" t="s">
        <v>14</v>
      </c>
      <c r="L75" s="9">
        <v>13462</v>
      </c>
      <c r="M75" s="4">
        <v>15689</v>
      </c>
      <c r="N75" s="3">
        <f t="shared" si="1"/>
        <v>-0.14194658678054689</v>
      </c>
      <c r="O75" s="2" t="s">
        <v>14</v>
      </c>
      <c r="P75" s="2" t="s">
        <v>14</v>
      </c>
      <c r="Q75" s="3" t="s">
        <v>14</v>
      </c>
      <c r="R75" s="3" t="s">
        <v>14</v>
      </c>
      <c r="S75" s="5">
        <v>0.25195111452153252</v>
      </c>
      <c r="T75" s="5">
        <v>0.29271068490083768</v>
      </c>
      <c r="U75" s="78">
        <f t="shared" si="2"/>
        <v>-4.0759570379305163</v>
      </c>
      <c r="V75" s="2" t="s">
        <v>14</v>
      </c>
      <c r="W75" s="2" t="s">
        <v>14</v>
      </c>
      <c r="X75" s="3" t="s">
        <v>14</v>
      </c>
      <c r="Y75" s="3" t="s">
        <v>14</v>
      </c>
      <c r="Z75" s="6">
        <v>160.35856484920521</v>
      </c>
      <c r="AA75" s="6">
        <v>40.402519136830684</v>
      </c>
      <c r="AB75" s="6">
        <v>42.531595738726473</v>
      </c>
      <c r="AC75" s="3">
        <f t="shared" si="3"/>
        <v>-5.0058704944314907E-2</v>
      </c>
      <c r="AD75" s="2" t="s">
        <v>14</v>
      </c>
      <c r="AE75" s="2" t="s">
        <v>14</v>
      </c>
      <c r="AF75" s="3" t="s">
        <v>14</v>
      </c>
      <c r="AG75" s="3" t="s">
        <v>14</v>
      </c>
      <c r="AH75" s="18">
        <v>2775365</v>
      </c>
      <c r="AI75" s="4">
        <v>2105624</v>
      </c>
      <c r="AJ75" s="3">
        <f t="shared" si="4"/>
        <v>0.31807245738080492</v>
      </c>
      <c r="AK75" s="2" t="s">
        <v>14</v>
      </c>
      <c r="AL75" s="2" t="s">
        <v>14</v>
      </c>
      <c r="AM75" s="34" t="s">
        <v>14</v>
      </c>
      <c r="AN75" s="34" t="s">
        <v>14</v>
      </c>
    </row>
    <row r="76" spans="1:40" ht="15.6" x14ac:dyDescent="0.3">
      <c r="A76" s="2">
        <v>2021</v>
      </c>
      <c r="B76" s="41" t="s">
        <v>56</v>
      </c>
      <c r="C76" s="42" t="s">
        <v>162</v>
      </c>
      <c r="D76" s="42" t="s">
        <v>163</v>
      </c>
      <c r="E76" s="19">
        <v>55648</v>
      </c>
      <c r="F76" s="20">
        <v>49663</v>
      </c>
      <c r="G76" s="3">
        <f t="shared" si="0"/>
        <v>0.12051225258240542</v>
      </c>
      <c r="H76" s="2" t="s">
        <v>14</v>
      </c>
      <c r="I76" s="2" t="s">
        <v>14</v>
      </c>
      <c r="J76" s="37" t="s">
        <v>14</v>
      </c>
      <c r="K76" s="37" t="s">
        <v>14</v>
      </c>
      <c r="L76" s="9">
        <v>13147</v>
      </c>
      <c r="M76" s="4">
        <v>15267</v>
      </c>
      <c r="N76" s="3">
        <f t="shared" si="1"/>
        <v>-0.13886159690836444</v>
      </c>
      <c r="O76" s="2" t="s">
        <v>14</v>
      </c>
      <c r="P76" s="2" t="s">
        <v>14</v>
      </c>
      <c r="Q76" s="3" t="s">
        <v>14</v>
      </c>
      <c r="R76" s="3" t="s">
        <v>14</v>
      </c>
      <c r="S76" s="5">
        <v>0.2362528752156412</v>
      </c>
      <c r="T76" s="5">
        <v>0.30741195658739912</v>
      </c>
      <c r="U76" s="78">
        <f t="shared" si="2"/>
        <v>-7.1159081371757917</v>
      </c>
      <c r="V76" s="2" t="s">
        <v>14</v>
      </c>
      <c r="W76" s="2" t="s">
        <v>14</v>
      </c>
      <c r="X76" s="3" t="s">
        <v>14</v>
      </c>
      <c r="Y76" s="3" t="s">
        <v>14</v>
      </c>
      <c r="Z76" s="6">
        <v>156.12580816916409</v>
      </c>
      <c r="AA76" s="6">
        <v>36.885171075330653</v>
      </c>
      <c r="AB76" s="6">
        <v>43.082757787487672</v>
      </c>
      <c r="AC76" s="3">
        <f t="shared" si="3"/>
        <v>-0.14385306397347097</v>
      </c>
      <c r="AD76" s="2" t="s">
        <v>14</v>
      </c>
      <c r="AE76" s="2" t="s">
        <v>14</v>
      </c>
      <c r="AF76" s="3" t="s">
        <v>14</v>
      </c>
      <c r="AG76" s="3" t="s">
        <v>14</v>
      </c>
      <c r="AH76" s="18">
        <v>2052586</v>
      </c>
      <c r="AI76" s="4">
        <v>2139619</v>
      </c>
      <c r="AJ76" s="3">
        <f t="shared" si="4"/>
        <v>-4.0676868171389394E-2</v>
      </c>
      <c r="AK76" s="2" t="s">
        <v>14</v>
      </c>
      <c r="AL76" s="2" t="s">
        <v>14</v>
      </c>
      <c r="AM76" s="34" t="s">
        <v>14</v>
      </c>
      <c r="AN76" s="34" t="s">
        <v>14</v>
      </c>
    </row>
    <row r="77" spans="1:40" ht="15.6" x14ac:dyDescent="0.3">
      <c r="A77" s="2">
        <v>2021</v>
      </c>
      <c r="B77" s="41" t="s">
        <v>58</v>
      </c>
      <c r="C77" s="42" t="s">
        <v>164</v>
      </c>
      <c r="D77" s="42" t="s">
        <v>165</v>
      </c>
      <c r="E77" s="19">
        <v>56262</v>
      </c>
      <c r="F77" s="20">
        <v>56800</v>
      </c>
      <c r="G77" s="3">
        <f t="shared" si="0"/>
        <v>-9.4718309859154921E-3</v>
      </c>
      <c r="H77" s="2" t="s">
        <v>14</v>
      </c>
      <c r="I77" s="2" t="s">
        <v>14</v>
      </c>
      <c r="J77" s="37" t="s">
        <v>14</v>
      </c>
      <c r="K77" s="37" t="s">
        <v>14</v>
      </c>
      <c r="L77" s="9">
        <v>15873</v>
      </c>
      <c r="M77" s="4">
        <v>14804</v>
      </c>
      <c r="N77" s="3">
        <f t="shared" si="1"/>
        <v>7.221021345582275E-2</v>
      </c>
      <c r="O77" s="2" t="s">
        <v>14</v>
      </c>
      <c r="P77" s="2" t="s">
        <v>14</v>
      </c>
      <c r="Q77" s="3" t="s">
        <v>14</v>
      </c>
      <c r="R77" s="3" t="s">
        <v>14</v>
      </c>
      <c r="S77" s="5">
        <v>0.28212647968433402</v>
      </c>
      <c r="T77" s="5">
        <v>0.26063380281690141</v>
      </c>
      <c r="U77" s="78">
        <f t="shared" si="2"/>
        <v>2.1492676867432614</v>
      </c>
      <c r="V77" s="2" t="s">
        <v>14</v>
      </c>
      <c r="W77" s="2" t="s">
        <v>14</v>
      </c>
      <c r="X77" s="3" t="s">
        <v>14</v>
      </c>
      <c r="Y77" s="3" t="s">
        <v>14</v>
      </c>
      <c r="Z77" s="6">
        <v>153.39450639450641</v>
      </c>
      <c r="AA77" s="6">
        <v>43.276652091998152</v>
      </c>
      <c r="AB77" s="6">
        <v>35.918750000000003</v>
      </c>
      <c r="AC77" s="3">
        <f t="shared" si="3"/>
        <v>0.20484850090824844</v>
      </c>
      <c r="AD77" s="2" t="s">
        <v>14</v>
      </c>
      <c r="AE77" s="2" t="s">
        <v>14</v>
      </c>
      <c r="AF77" s="3" t="s">
        <v>14</v>
      </c>
      <c r="AG77" s="3" t="s">
        <v>14</v>
      </c>
      <c r="AH77" s="18">
        <v>2434831</v>
      </c>
      <c r="AI77" s="4">
        <v>2040185</v>
      </c>
      <c r="AJ77" s="3">
        <f t="shared" si="4"/>
        <v>0.19343637954401194</v>
      </c>
      <c r="AK77" s="2" t="s">
        <v>14</v>
      </c>
      <c r="AL77" s="2" t="s">
        <v>14</v>
      </c>
      <c r="AM77" s="34" t="s">
        <v>14</v>
      </c>
      <c r="AN77" s="34" t="s">
        <v>14</v>
      </c>
    </row>
    <row r="78" spans="1:40" ht="15.6" x14ac:dyDescent="0.3">
      <c r="A78" s="2">
        <v>2021</v>
      </c>
      <c r="B78" s="41" t="s">
        <v>60</v>
      </c>
      <c r="C78" s="42" t="s">
        <v>166</v>
      </c>
      <c r="D78" s="42" t="s">
        <v>167</v>
      </c>
      <c r="E78" s="19">
        <v>54022</v>
      </c>
      <c r="F78" s="20">
        <v>56326</v>
      </c>
      <c r="G78" s="3">
        <f t="shared" si="0"/>
        <v>-4.0904733160529776E-2</v>
      </c>
      <c r="H78" s="2" t="s">
        <v>14</v>
      </c>
      <c r="I78" s="2" t="s">
        <v>14</v>
      </c>
      <c r="J78" s="37" t="s">
        <v>14</v>
      </c>
      <c r="K78" s="37" t="s">
        <v>14</v>
      </c>
      <c r="L78" s="9">
        <v>19439</v>
      </c>
      <c r="M78" s="4">
        <v>17306</v>
      </c>
      <c r="N78" s="3">
        <f t="shared" si="1"/>
        <v>0.12325205131168381</v>
      </c>
      <c r="O78" s="2" t="s">
        <v>14</v>
      </c>
      <c r="P78" s="2" t="s">
        <v>14</v>
      </c>
      <c r="Q78" s="3" t="s">
        <v>14</v>
      </c>
      <c r="R78" s="3" t="s">
        <v>14</v>
      </c>
      <c r="S78" s="5">
        <v>0.35983488208507652</v>
      </c>
      <c r="T78" s="5">
        <v>0.307247097255264</v>
      </c>
      <c r="U78" s="78">
        <f t="shared" si="2"/>
        <v>5.2587784829812527</v>
      </c>
      <c r="V78" s="2" t="s">
        <v>14</v>
      </c>
      <c r="W78" s="2" t="s">
        <v>14</v>
      </c>
      <c r="X78" s="3" t="s">
        <v>14</v>
      </c>
      <c r="Y78" s="3" t="s">
        <v>14</v>
      </c>
      <c r="Z78" s="6">
        <v>141.036987499357</v>
      </c>
      <c r="AA78" s="6">
        <v>50.750027766465507</v>
      </c>
      <c r="AB78" s="6">
        <v>40.575861946525578</v>
      </c>
      <c r="AC78" s="3">
        <f t="shared" si="3"/>
        <v>0.25074429308115093</v>
      </c>
      <c r="AD78" s="2" t="s">
        <v>14</v>
      </c>
      <c r="AE78" s="2" t="s">
        <v>14</v>
      </c>
      <c r="AF78" s="3" t="s">
        <v>14</v>
      </c>
      <c r="AG78" s="3" t="s">
        <v>14</v>
      </c>
      <c r="AH78" s="18">
        <v>2741618</v>
      </c>
      <c r="AI78" s="4">
        <v>2285476</v>
      </c>
      <c r="AJ78" s="3">
        <f t="shared" si="4"/>
        <v>0.19958293152061102</v>
      </c>
      <c r="AK78" s="2" t="s">
        <v>14</v>
      </c>
      <c r="AL78" s="2" t="s">
        <v>14</v>
      </c>
      <c r="AM78" s="34" t="s">
        <v>14</v>
      </c>
      <c r="AN78" s="34" t="s">
        <v>14</v>
      </c>
    </row>
    <row r="79" spans="1:40" ht="15.6" x14ac:dyDescent="0.3">
      <c r="A79" s="2">
        <v>2021</v>
      </c>
      <c r="B79" s="41" t="s">
        <v>62</v>
      </c>
      <c r="C79" s="42" t="s">
        <v>168</v>
      </c>
      <c r="D79" s="42" t="s">
        <v>169</v>
      </c>
      <c r="E79" s="19">
        <v>56043</v>
      </c>
      <c r="F79" s="20">
        <v>50266</v>
      </c>
      <c r="G79" s="3">
        <f t="shared" si="0"/>
        <v>0.11492857995464131</v>
      </c>
      <c r="H79" s="2" t="s">
        <v>14</v>
      </c>
      <c r="I79" s="2" t="s">
        <v>14</v>
      </c>
      <c r="J79" s="37" t="s">
        <v>14</v>
      </c>
      <c r="K79" s="37" t="s">
        <v>14</v>
      </c>
      <c r="L79" s="9">
        <v>22575</v>
      </c>
      <c r="M79" s="4">
        <v>18229</v>
      </c>
      <c r="N79" s="3">
        <f t="shared" si="1"/>
        <v>0.23841132261780679</v>
      </c>
      <c r="O79" s="2" t="s">
        <v>14</v>
      </c>
      <c r="P79" s="2" t="s">
        <v>14</v>
      </c>
      <c r="Q79" s="3" t="s">
        <v>14</v>
      </c>
      <c r="R79" s="3" t="s">
        <v>14</v>
      </c>
      <c r="S79" s="5">
        <v>0.40281569509126919</v>
      </c>
      <c r="T79" s="5">
        <v>0.36265069828512309</v>
      </c>
      <c r="U79" s="78">
        <f t="shared" si="2"/>
        <v>4.0164996806146105</v>
      </c>
      <c r="V79" s="2" t="s">
        <v>14</v>
      </c>
      <c r="W79" s="2" t="s">
        <v>14</v>
      </c>
      <c r="X79" s="3" t="s">
        <v>14</v>
      </c>
      <c r="Y79" s="3" t="s">
        <v>14</v>
      </c>
      <c r="Z79" s="6">
        <v>141.10423034330009</v>
      </c>
      <c r="AA79" s="6">
        <v>56.838998626054988</v>
      </c>
      <c r="AB79" s="6">
        <v>48.228046791071499</v>
      </c>
      <c r="AC79" s="3">
        <f t="shared" si="3"/>
        <v>0.17854655968729055</v>
      </c>
      <c r="AD79" s="2" t="s">
        <v>14</v>
      </c>
      <c r="AE79" s="2" t="s">
        <v>14</v>
      </c>
      <c r="AF79" s="3" t="s">
        <v>14</v>
      </c>
      <c r="AG79" s="3" t="s">
        <v>14</v>
      </c>
      <c r="AH79" s="18">
        <v>3185428</v>
      </c>
      <c r="AI79" s="4">
        <v>2424231</v>
      </c>
      <c r="AJ79" s="3">
        <f t="shared" si="4"/>
        <v>0.31399524220257891</v>
      </c>
      <c r="AK79" s="2" t="s">
        <v>14</v>
      </c>
      <c r="AL79" s="2" t="s">
        <v>14</v>
      </c>
      <c r="AM79" s="34" t="s">
        <v>14</v>
      </c>
      <c r="AN79" s="34" t="s">
        <v>14</v>
      </c>
    </row>
    <row r="80" spans="1:40" ht="15.6" x14ac:dyDescent="0.3">
      <c r="A80" s="2">
        <v>2021</v>
      </c>
      <c r="B80" s="41" t="s">
        <v>64</v>
      </c>
      <c r="C80" s="42" t="s">
        <v>170</v>
      </c>
      <c r="D80" s="42" t="s">
        <v>171</v>
      </c>
      <c r="E80" s="19">
        <v>53414</v>
      </c>
      <c r="F80" s="20">
        <v>55633</v>
      </c>
      <c r="G80" s="3">
        <f t="shared" si="0"/>
        <v>-3.9886398360685207E-2</v>
      </c>
      <c r="H80" s="2" t="s">
        <v>14</v>
      </c>
      <c r="I80" s="2" t="s">
        <v>14</v>
      </c>
      <c r="J80" s="37" t="s">
        <v>14</v>
      </c>
      <c r="K80" s="37" t="s">
        <v>14</v>
      </c>
      <c r="L80" s="9">
        <v>17693</v>
      </c>
      <c r="M80" s="4">
        <v>21820</v>
      </c>
      <c r="N80" s="3">
        <f t="shared" si="1"/>
        <v>-0.18913840513290558</v>
      </c>
      <c r="O80" s="2" t="s">
        <v>14</v>
      </c>
      <c r="P80" s="2" t="s">
        <v>14</v>
      </c>
      <c r="Q80" s="3" t="s">
        <v>14</v>
      </c>
      <c r="R80" s="3" t="s">
        <v>14</v>
      </c>
      <c r="S80" s="5">
        <v>0.33124274534766168</v>
      </c>
      <c r="T80" s="5">
        <v>0.39221325472291618</v>
      </c>
      <c r="U80" s="78">
        <f t="shared" si="2"/>
        <v>-6.0970509375254505</v>
      </c>
      <c r="V80" s="2" t="s">
        <v>14</v>
      </c>
      <c r="W80" s="2" t="s">
        <v>14</v>
      </c>
      <c r="X80" s="3" t="s">
        <v>14</v>
      </c>
      <c r="Y80" s="3" t="s">
        <v>14</v>
      </c>
      <c r="Z80" s="6">
        <v>145.73859718532751</v>
      </c>
      <c r="AA80" s="6">
        <v>48.27485303478489</v>
      </c>
      <c r="AB80" s="6">
        <v>49.908201966458748</v>
      </c>
      <c r="AC80" s="3">
        <f t="shared" si="3"/>
        <v>-3.2727064236286546E-2</v>
      </c>
      <c r="AD80" s="2" t="s">
        <v>14</v>
      </c>
      <c r="AE80" s="2" t="s">
        <v>14</v>
      </c>
      <c r="AF80" s="3" t="s">
        <v>14</v>
      </c>
      <c r="AG80" s="3" t="s">
        <v>14</v>
      </c>
      <c r="AH80" s="18">
        <v>2578553</v>
      </c>
      <c r="AI80" s="4">
        <v>2776543</v>
      </c>
      <c r="AJ80" s="3">
        <f t="shared" si="4"/>
        <v>-7.1308097875667692E-2</v>
      </c>
      <c r="AK80" s="2" t="s">
        <v>14</v>
      </c>
      <c r="AL80" s="2" t="s">
        <v>14</v>
      </c>
      <c r="AM80" s="34" t="s">
        <v>14</v>
      </c>
      <c r="AN80" s="34" t="s">
        <v>14</v>
      </c>
    </row>
    <row r="81" spans="1:40" ht="15.6" x14ac:dyDescent="0.3">
      <c r="A81" s="2">
        <v>2021</v>
      </c>
      <c r="B81" s="41" t="s">
        <v>66</v>
      </c>
      <c r="C81" s="42" t="s">
        <v>172</v>
      </c>
      <c r="D81" s="42" t="s">
        <v>173</v>
      </c>
      <c r="E81" s="19">
        <v>55403</v>
      </c>
      <c r="F81" s="20">
        <v>43028</v>
      </c>
      <c r="G81" s="3">
        <f t="shared" si="0"/>
        <v>0.28760342102816772</v>
      </c>
      <c r="H81" s="2" t="s">
        <v>14</v>
      </c>
      <c r="I81" s="2" t="s">
        <v>14</v>
      </c>
      <c r="J81" s="37" t="s">
        <v>14</v>
      </c>
      <c r="K81" s="37" t="s">
        <v>14</v>
      </c>
      <c r="L81" s="9">
        <v>23208</v>
      </c>
      <c r="M81" s="4">
        <v>18249</v>
      </c>
      <c r="N81" s="3">
        <f t="shared" si="1"/>
        <v>0.27174091731053757</v>
      </c>
      <c r="O81" s="2" t="s">
        <v>14</v>
      </c>
      <c r="P81" s="2" t="s">
        <v>14</v>
      </c>
      <c r="Q81" s="3" t="s">
        <v>14</v>
      </c>
      <c r="R81" s="3" t="s">
        <v>14</v>
      </c>
      <c r="S81" s="5">
        <v>0.4188942837030486</v>
      </c>
      <c r="T81" s="5">
        <v>0.42411917820953798</v>
      </c>
      <c r="U81" s="78">
        <f t="shared" si="2"/>
        <v>-0.52248945064893859</v>
      </c>
      <c r="V81" s="2" t="s">
        <v>14</v>
      </c>
      <c r="W81" s="2" t="s">
        <v>14</v>
      </c>
      <c r="X81" s="3" t="s">
        <v>14</v>
      </c>
      <c r="Y81" s="3" t="s">
        <v>14</v>
      </c>
      <c r="Z81" s="6">
        <v>148.45480006894181</v>
      </c>
      <c r="AA81" s="6">
        <v>62.186867137158643</v>
      </c>
      <c r="AB81" s="6">
        <v>58.853955563818907</v>
      </c>
      <c r="AC81" s="3">
        <f t="shared" si="3"/>
        <v>5.6630205079854966E-2</v>
      </c>
      <c r="AD81" s="2" t="s">
        <v>14</v>
      </c>
      <c r="AE81" s="2" t="s">
        <v>14</v>
      </c>
      <c r="AF81" s="3" t="s">
        <v>14</v>
      </c>
      <c r="AG81" s="3" t="s">
        <v>14</v>
      </c>
      <c r="AH81" s="18">
        <v>3445339</v>
      </c>
      <c r="AI81" s="4">
        <v>2532368</v>
      </c>
      <c r="AJ81" s="3">
        <f t="shared" si="4"/>
        <v>0.36052066682251555</v>
      </c>
      <c r="AK81" s="2" t="s">
        <v>14</v>
      </c>
      <c r="AL81" s="2" t="s">
        <v>14</v>
      </c>
      <c r="AM81" s="34" t="s">
        <v>14</v>
      </c>
      <c r="AN81" s="34" t="s">
        <v>14</v>
      </c>
    </row>
    <row r="82" spans="1:40" ht="15.6" x14ac:dyDescent="0.3">
      <c r="A82" s="2">
        <v>2021</v>
      </c>
      <c r="B82" s="41" t="s">
        <v>68</v>
      </c>
      <c r="C82" s="42" t="s">
        <v>174</v>
      </c>
      <c r="D82" s="42" t="s">
        <v>175</v>
      </c>
      <c r="E82" s="19">
        <v>54417</v>
      </c>
      <c r="F82" s="20">
        <v>58927</v>
      </c>
      <c r="G82" s="3">
        <f t="shared" si="0"/>
        <v>-7.6535374276647375E-2</v>
      </c>
      <c r="H82" s="2" t="s">
        <v>14</v>
      </c>
      <c r="I82" s="2" t="s">
        <v>14</v>
      </c>
      <c r="J82" s="37" t="s">
        <v>14</v>
      </c>
      <c r="K82" s="37" t="s">
        <v>14</v>
      </c>
      <c r="L82" s="9">
        <v>30639</v>
      </c>
      <c r="M82" s="4">
        <v>33364</v>
      </c>
      <c r="N82" s="3">
        <f t="shared" si="1"/>
        <v>-8.1674859129600763E-2</v>
      </c>
      <c r="O82" s="2" t="s">
        <v>14</v>
      </c>
      <c r="P82" s="2" t="s">
        <v>14</v>
      </c>
      <c r="Q82" s="3" t="s">
        <v>14</v>
      </c>
      <c r="R82" s="3" t="s">
        <v>14</v>
      </c>
      <c r="S82" s="5">
        <v>0.56304096146424831</v>
      </c>
      <c r="T82" s="5">
        <v>0.56619206815212042</v>
      </c>
      <c r="U82" s="78">
        <f t="shared" si="2"/>
        <v>-0.31511066878721072</v>
      </c>
      <c r="V82" s="2" t="s">
        <v>14</v>
      </c>
      <c r="W82" s="2" t="s">
        <v>14</v>
      </c>
      <c r="X82" s="3" t="s">
        <v>14</v>
      </c>
      <c r="Y82" s="3" t="s">
        <v>14</v>
      </c>
      <c r="Z82" s="6">
        <v>146.84000783315381</v>
      </c>
      <c r="AA82" s="6">
        <v>82.676939191796677</v>
      </c>
      <c r="AB82" s="6">
        <v>77.516384679349031</v>
      </c>
      <c r="AC82" s="3">
        <f t="shared" si="3"/>
        <v>6.6573725461972669E-2</v>
      </c>
      <c r="AD82" s="2" t="s">
        <v>14</v>
      </c>
      <c r="AE82" s="2" t="s">
        <v>14</v>
      </c>
      <c r="AF82" s="3" t="s">
        <v>14</v>
      </c>
      <c r="AG82" s="3" t="s">
        <v>14</v>
      </c>
      <c r="AH82" s="18">
        <v>4499031</v>
      </c>
      <c r="AI82" s="4">
        <v>4567808</v>
      </c>
      <c r="AJ82" s="3">
        <f t="shared" si="4"/>
        <v>-1.5056893809897439E-2</v>
      </c>
      <c r="AK82" s="2" t="s">
        <v>14</v>
      </c>
      <c r="AL82" s="2" t="s">
        <v>14</v>
      </c>
      <c r="AM82" s="34" t="s">
        <v>14</v>
      </c>
      <c r="AN82" s="34" t="s">
        <v>14</v>
      </c>
    </row>
    <row r="83" spans="1:40" ht="15.6" x14ac:dyDescent="0.3">
      <c r="A83" s="2">
        <v>2021</v>
      </c>
      <c r="B83" s="41" t="s">
        <v>70</v>
      </c>
      <c r="C83" s="42" t="s">
        <v>176</v>
      </c>
      <c r="D83" s="42" t="s">
        <v>177</v>
      </c>
      <c r="E83" s="19">
        <v>53730</v>
      </c>
      <c r="F83" s="20">
        <v>58590</v>
      </c>
      <c r="G83" s="3">
        <f t="shared" si="0"/>
        <v>-8.294930875576037E-2</v>
      </c>
      <c r="H83" s="2" t="s">
        <v>14</v>
      </c>
      <c r="I83" s="2" t="s">
        <v>14</v>
      </c>
      <c r="J83" s="37" t="s">
        <v>14</v>
      </c>
      <c r="K83" s="37" t="s">
        <v>14</v>
      </c>
      <c r="L83" s="9">
        <v>32758</v>
      </c>
      <c r="M83" s="4">
        <v>34916</v>
      </c>
      <c r="N83" s="3">
        <f t="shared" si="1"/>
        <v>-6.180547599954176E-2</v>
      </c>
      <c r="O83" s="2" t="s">
        <v>14</v>
      </c>
      <c r="P83" s="2" t="s">
        <v>14</v>
      </c>
      <c r="Q83" s="3" t="s">
        <v>14</v>
      </c>
      <c r="R83" s="3" t="s">
        <v>14</v>
      </c>
      <c r="S83" s="5">
        <v>0.60967801972827096</v>
      </c>
      <c r="T83" s="5">
        <v>0.59593787335722814</v>
      </c>
      <c r="U83" s="78">
        <f t="shared" si="2"/>
        <v>1.3740146371042816</v>
      </c>
      <c r="V83" s="2" t="s">
        <v>14</v>
      </c>
      <c r="W83" s="2" t="s">
        <v>14</v>
      </c>
      <c r="X83" s="3" t="s">
        <v>14</v>
      </c>
      <c r="Y83" s="3" t="s">
        <v>14</v>
      </c>
      <c r="Z83" s="6">
        <v>145.25517430856581</v>
      </c>
      <c r="AA83" s="6">
        <v>88.558887027731245</v>
      </c>
      <c r="AB83" s="6">
        <v>83.82287079706434</v>
      </c>
      <c r="AC83" s="3">
        <f t="shared" si="3"/>
        <v>5.6500286683485564E-2</v>
      </c>
      <c r="AD83" s="2" t="s">
        <v>14</v>
      </c>
      <c r="AE83" s="2" t="s">
        <v>14</v>
      </c>
      <c r="AF83" s="3" t="s">
        <v>14</v>
      </c>
      <c r="AG83" s="3" t="s">
        <v>14</v>
      </c>
      <c r="AH83" s="18">
        <v>4758269</v>
      </c>
      <c r="AI83" s="4">
        <v>4911182</v>
      </c>
      <c r="AJ83" s="3">
        <f t="shared" si="4"/>
        <v>-3.113568179717225E-2</v>
      </c>
      <c r="AK83" s="2" t="s">
        <v>14</v>
      </c>
      <c r="AL83" s="2" t="s">
        <v>14</v>
      </c>
      <c r="AM83" s="34" t="s">
        <v>14</v>
      </c>
      <c r="AN83" s="34" t="s">
        <v>14</v>
      </c>
    </row>
    <row r="84" spans="1:40" ht="15.6" x14ac:dyDescent="0.3">
      <c r="A84" s="2">
        <v>2021</v>
      </c>
      <c r="B84" s="41" t="s">
        <v>72</v>
      </c>
      <c r="C84" s="42" t="s">
        <v>178</v>
      </c>
      <c r="D84" s="42" t="s">
        <v>179</v>
      </c>
      <c r="E84" s="19">
        <v>54289</v>
      </c>
      <c r="F84" s="20">
        <v>57733</v>
      </c>
      <c r="G84" s="3">
        <f t="shared" si="0"/>
        <v>-5.9653924098868931E-2</v>
      </c>
      <c r="H84" s="2" t="s">
        <v>14</v>
      </c>
      <c r="I84" s="2" t="s">
        <v>14</v>
      </c>
      <c r="J84" s="37" t="s">
        <v>14</v>
      </c>
      <c r="K84" s="37" t="s">
        <v>14</v>
      </c>
      <c r="L84" s="9">
        <v>31211</v>
      </c>
      <c r="M84" s="4">
        <v>36319</v>
      </c>
      <c r="N84" s="3">
        <f t="shared" si="1"/>
        <v>-0.14064263883917508</v>
      </c>
      <c r="O84" s="2" t="s">
        <v>14</v>
      </c>
      <c r="P84" s="2" t="s">
        <v>14</v>
      </c>
      <c r="Q84" s="3" t="s">
        <v>14</v>
      </c>
      <c r="R84" s="3" t="s">
        <v>14</v>
      </c>
      <c r="S84" s="5">
        <v>0.57490467682219237</v>
      </c>
      <c r="T84" s="5">
        <v>0.62908561827724174</v>
      </c>
      <c r="U84" s="78">
        <f t="shared" si="2"/>
        <v>-5.418094145504937</v>
      </c>
      <c r="V84" s="2" t="s">
        <v>14</v>
      </c>
      <c r="W84" s="2" t="s">
        <v>14</v>
      </c>
      <c r="X84" s="3" t="s">
        <v>14</v>
      </c>
      <c r="Y84" s="3" t="s">
        <v>14</v>
      </c>
      <c r="Z84" s="6">
        <v>148.22274198199349</v>
      </c>
      <c r="AA84" s="6">
        <v>85.213947576857194</v>
      </c>
      <c r="AB84" s="6">
        <v>88.114059549997407</v>
      </c>
      <c r="AC84" s="3">
        <f t="shared" si="3"/>
        <v>-3.2913158103839719E-2</v>
      </c>
      <c r="AD84" s="2" t="s">
        <v>14</v>
      </c>
      <c r="AE84" s="2" t="s">
        <v>14</v>
      </c>
      <c r="AF84" s="3" t="s">
        <v>14</v>
      </c>
      <c r="AG84" s="3" t="s">
        <v>14</v>
      </c>
      <c r="AH84" s="18">
        <v>4626180</v>
      </c>
      <c r="AI84" s="4">
        <v>5087089</v>
      </c>
      <c r="AJ84" s="3">
        <f t="shared" si="4"/>
        <v>-9.0603683167328114E-2</v>
      </c>
      <c r="AK84" s="2" t="s">
        <v>14</v>
      </c>
      <c r="AL84" s="2" t="s">
        <v>14</v>
      </c>
      <c r="AM84" s="34" t="s">
        <v>14</v>
      </c>
      <c r="AN84" s="34" t="s">
        <v>14</v>
      </c>
    </row>
    <row r="85" spans="1:40" ht="15.6" x14ac:dyDescent="0.3">
      <c r="A85" s="2">
        <v>2021</v>
      </c>
      <c r="B85" s="41" t="s">
        <v>74</v>
      </c>
      <c r="C85" s="42" t="s">
        <v>180</v>
      </c>
      <c r="D85" s="42" t="s">
        <v>181</v>
      </c>
      <c r="E85" s="19">
        <v>53182</v>
      </c>
      <c r="F85" s="20">
        <v>56038</v>
      </c>
      <c r="G85" s="3">
        <f t="shared" si="0"/>
        <v>-5.0965416324636852E-2</v>
      </c>
      <c r="H85" s="2" t="s">
        <v>14</v>
      </c>
      <c r="I85" s="2" t="s">
        <v>14</v>
      </c>
      <c r="J85" s="37" t="s">
        <v>14</v>
      </c>
      <c r="K85" s="37" t="s">
        <v>14</v>
      </c>
      <c r="L85" s="9">
        <v>34737</v>
      </c>
      <c r="M85" s="4">
        <v>38943</v>
      </c>
      <c r="N85" s="3">
        <f t="shared" si="1"/>
        <v>-0.10800400585471073</v>
      </c>
      <c r="O85" s="2" t="s">
        <v>14</v>
      </c>
      <c r="P85" s="2" t="s">
        <v>14</v>
      </c>
      <c r="Q85" s="3" t="s">
        <v>14</v>
      </c>
      <c r="R85" s="3" t="s">
        <v>14</v>
      </c>
      <c r="S85" s="5">
        <v>0.65317212590726181</v>
      </c>
      <c r="T85" s="5">
        <v>0.69493914843499049</v>
      </c>
      <c r="U85" s="78">
        <f t="shared" si="2"/>
        <v>-4.1767022527728681</v>
      </c>
      <c r="V85" s="2" t="s">
        <v>14</v>
      </c>
      <c r="W85" s="2" t="s">
        <v>14</v>
      </c>
      <c r="X85" s="3" t="s">
        <v>14</v>
      </c>
      <c r="Y85" s="3" t="s">
        <v>14</v>
      </c>
      <c r="Z85" s="6">
        <v>149.19569911045861</v>
      </c>
      <c r="AA85" s="6">
        <v>97.450471964198414</v>
      </c>
      <c r="AB85" s="6">
        <v>99.464470537849323</v>
      </c>
      <c r="AC85" s="3">
        <f t="shared" si="3"/>
        <v>-2.0248422001950133E-2</v>
      </c>
      <c r="AD85" s="2" t="s">
        <v>14</v>
      </c>
      <c r="AE85" s="2" t="s">
        <v>14</v>
      </c>
      <c r="AF85" s="3" t="s">
        <v>14</v>
      </c>
      <c r="AG85" s="3" t="s">
        <v>14</v>
      </c>
      <c r="AH85" s="18">
        <v>5182611</v>
      </c>
      <c r="AI85" s="4">
        <v>5573790</v>
      </c>
      <c r="AJ85" s="3">
        <f t="shared" si="4"/>
        <v>-7.0181869069340611E-2</v>
      </c>
      <c r="AK85" s="2" t="s">
        <v>14</v>
      </c>
      <c r="AL85" s="2" t="s">
        <v>14</v>
      </c>
      <c r="AM85" s="34" t="s">
        <v>14</v>
      </c>
      <c r="AN85" s="34" t="s">
        <v>14</v>
      </c>
    </row>
    <row r="86" spans="1:40" ht="15.6" x14ac:dyDescent="0.3">
      <c r="A86" s="2">
        <v>2021</v>
      </c>
      <c r="B86" s="41" t="s">
        <v>76</v>
      </c>
      <c r="C86" s="42" t="s">
        <v>182</v>
      </c>
      <c r="D86" s="42" t="s">
        <v>183</v>
      </c>
      <c r="E86" s="19">
        <v>48821</v>
      </c>
      <c r="F86" s="20">
        <v>56588</v>
      </c>
      <c r="G86" s="3">
        <f t="shared" si="0"/>
        <v>-0.13725524846257156</v>
      </c>
      <c r="H86" s="2" t="s">
        <v>14</v>
      </c>
      <c r="I86" s="2" t="s">
        <v>14</v>
      </c>
      <c r="J86" s="37" t="s">
        <v>14</v>
      </c>
      <c r="K86" s="37" t="s">
        <v>14</v>
      </c>
      <c r="L86" s="9">
        <v>34614</v>
      </c>
      <c r="M86" s="4">
        <v>42365</v>
      </c>
      <c r="N86" s="3">
        <f t="shared" si="1"/>
        <v>-0.18295763011920216</v>
      </c>
      <c r="O86" s="2" t="s">
        <v>14</v>
      </c>
      <c r="P86" s="2" t="s">
        <v>14</v>
      </c>
      <c r="Q86" s="3" t="s">
        <v>14</v>
      </c>
      <c r="R86" s="3" t="s">
        <v>14</v>
      </c>
      <c r="S86" s="5">
        <v>0.70899817701398993</v>
      </c>
      <c r="T86" s="5">
        <v>0.74865695907259489</v>
      </c>
      <c r="U86" s="78">
        <f t="shared" si="2"/>
        <v>-3.9658782058604958</v>
      </c>
      <c r="V86" s="2" t="s">
        <v>14</v>
      </c>
      <c r="W86" s="2" t="s">
        <v>14</v>
      </c>
      <c r="X86" s="3" t="s">
        <v>14</v>
      </c>
      <c r="Y86" s="3" t="s">
        <v>14</v>
      </c>
      <c r="Z86" s="6">
        <v>147.9525625469463</v>
      </c>
      <c r="AA86" s="6">
        <v>104.8980971303333</v>
      </c>
      <c r="AB86" s="6">
        <v>107.84270516717319</v>
      </c>
      <c r="AC86" s="3">
        <f t="shared" si="3"/>
        <v>-2.7304656650399196E-2</v>
      </c>
      <c r="AD86" s="2" t="s">
        <v>14</v>
      </c>
      <c r="AE86" s="2" t="s">
        <v>14</v>
      </c>
      <c r="AF86" s="3" t="s">
        <v>14</v>
      </c>
      <c r="AG86" s="3" t="s">
        <v>14</v>
      </c>
      <c r="AH86" s="18">
        <v>5121230</v>
      </c>
      <c r="AI86" s="4">
        <v>6102603</v>
      </c>
      <c r="AJ86" s="3">
        <f t="shared" si="4"/>
        <v>-0.1608121976802358</v>
      </c>
      <c r="AK86" s="2" t="s">
        <v>14</v>
      </c>
      <c r="AL86" s="2" t="s">
        <v>14</v>
      </c>
      <c r="AM86" s="34" t="s">
        <v>14</v>
      </c>
      <c r="AN86" s="34" t="s">
        <v>14</v>
      </c>
    </row>
    <row r="87" spans="1:40" ht="15.6" x14ac:dyDescent="0.3">
      <c r="A87" s="2">
        <v>2021</v>
      </c>
      <c r="B87" s="41" t="s">
        <v>78</v>
      </c>
      <c r="C87" s="42" t="s">
        <v>184</v>
      </c>
      <c r="D87" s="42" t="s">
        <v>185</v>
      </c>
      <c r="E87" s="19">
        <v>53123</v>
      </c>
      <c r="F87" s="20">
        <v>55967</v>
      </c>
      <c r="G87" s="3">
        <f t="shared" si="0"/>
        <v>-5.0815659227759213E-2</v>
      </c>
      <c r="H87" s="2" t="s">
        <v>14</v>
      </c>
      <c r="I87" s="2" t="s">
        <v>14</v>
      </c>
      <c r="J87" s="37" t="s">
        <v>14</v>
      </c>
      <c r="K87" s="37" t="s">
        <v>14</v>
      </c>
      <c r="L87" s="9">
        <v>35106</v>
      </c>
      <c r="M87" s="4">
        <v>42766</v>
      </c>
      <c r="N87" s="3">
        <f t="shared" si="1"/>
        <v>-0.17911424963756256</v>
      </c>
      <c r="O87" s="2" t="s">
        <v>14</v>
      </c>
      <c r="P87" s="2" t="s">
        <v>14</v>
      </c>
      <c r="Q87" s="3" t="s">
        <v>14</v>
      </c>
      <c r="R87" s="3" t="s">
        <v>14</v>
      </c>
      <c r="S87" s="5">
        <v>0.66084370235114731</v>
      </c>
      <c r="T87" s="5">
        <v>0.76412886165061555</v>
      </c>
      <c r="U87" s="78">
        <f t="shared" si="2"/>
        <v>-10.328515929946825</v>
      </c>
      <c r="V87" s="2" t="s">
        <v>14</v>
      </c>
      <c r="W87" s="2" t="s">
        <v>14</v>
      </c>
      <c r="X87" s="3" t="s">
        <v>14</v>
      </c>
      <c r="Y87" s="3" t="s">
        <v>14</v>
      </c>
      <c r="Z87" s="6">
        <v>145.44283028542131</v>
      </c>
      <c r="AA87" s="6">
        <v>96.114978446247392</v>
      </c>
      <c r="AB87" s="6">
        <v>110.2437329140386</v>
      </c>
      <c r="AC87" s="3">
        <f t="shared" si="3"/>
        <v>-0.12815925308704812</v>
      </c>
      <c r="AD87" s="2" t="s">
        <v>14</v>
      </c>
      <c r="AE87" s="2" t="s">
        <v>14</v>
      </c>
      <c r="AF87" s="3" t="s">
        <v>14</v>
      </c>
      <c r="AG87" s="3" t="s">
        <v>14</v>
      </c>
      <c r="AH87" s="18">
        <v>5105916</v>
      </c>
      <c r="AI87" s="4">
        <v>6170011</v>
      </c>
      <c r="AJ87" s="3">
        <f t="shared" si="4"/>
        <v>-0.17246241538305199</v>
      </c>
      <c r="AK87" s="2" t="s">
        <v>14</v>
      </c>
      <c r="AL87" s="2" t="s">
        <v>14</v>
      </c>
      <c r="AM87" s="34" t="s">
        <v>14</v>
      </c>
      <c r="AN87" s="34" t="s">
        <v>14</v>
      </c>
    </row>
    <row r="88" spans="1:40" ht="15.6" x14ac:dyDescent="0.3">
      <c r="A88" s="2">
        <v>2021</v>
      </c>
      <c r="B88" s="41" t="s">
        <v>80</v>
      </c>
      <c r="C88" s="42" t="s">
        <v>186</v>
      </c>
      <c r="D88" s="42" t="s">
        <v>187</v>
      </c>
      <c r="E88" s="19">
        <v>53675</v>
      </c>
      <c r="F88" s="20">
        <v>56558</v>
      </c>
      <c r="G88" s="3">
        <f t="shared" si="0"/>
        <v>-5.0974221153506138E-2</v>
      </c>
      <c r="H88" s="2" t="s">
        <v>14</v>
      </c>
      <c r="I88" s="2" t="s">
        <v>14</v>
      </c>
      <c r="J88" s="37" t="s">
        <v>14</v>
      </c>
      <c r="K88" s="37" t="s">
        <v>14</v>
      </c>
      <c r="L88" s="9">
        <v>27685</v>
      </c>
      <c r="M88" s="4">
        <v>40090</v>
      </c>
      <c r="N88" s="3">
        <f t="shared" si="1"/>
        <v>-0.30942878523322526</v>
      </c>
      <c r="O88" s="2" t="s">
        <v>14</v>
      </c>
      <c r="P88" s="2" t="s">
        <v>14</v>
      </c>
      <c r="Q88" s="3" t="s">
        <v>14</v>
      </c>
      <c r="R88" s="3" t="s">
        <v>14</v>
      </c>
      <c r="S88" s="5">
        <v>0.51578947368421058</v>
      </c>
      <c r="T88" s="5">
        <v>0.70882987375791218</v>
      </c>
      <c r="U88" s="78">
        <f t="shared" si="2"/>
        <v>-19.304040007370162</v>
      </c>
      <c r="V88" s="2" t="s">
        <v>14</v>
      </c>
      <c r="W88" s="2" t="s">
        <v>14</v>
      </c>
      <c r="X88" s="3" t="s">
        <v>14</v>
      </c>
      <c r="Y88" s="3" t="s">
        <v>14</v>
      </c>
      <c r="Z88" s="6">
        <v>142.7382337005599</v>
      </c>
      <c r="AA88" s="6">
        <v>73.622878435025612</v>
      </c>
      <c r="AB88" s="6">
        <v>100.83392269882241</v>
      </c>
      <c r="AC88" s="3">
        <f t="shared" si="3"/>
        <v>-0.26986001868708992</v>
      </c>
      <c r="AD88" s="2" t="s">
        <v>14</v>
      </c>
      <c r="AE88" s="2" t="s">
        <v>14</v>
      </c>
      <c r="AF88" s="3" t="s">
        <v>14</v>
      </c>
      <c r="AG88" s="3" t="s">
        <v>14</v>
      </c>
      <c r="AH88" s="18">
        <v>3951708</v>
      </c>
      <c r="AI88" s="4">
        <v>5702965</v>
      </c>
      <c r="AJ88" s="3">
        <f t="shared" si="4"/>
        <v>-0.30707833556755126</v>
      </c>
      <c r="AK88" s="2" t="s">
        <v>14</v>
      </c>
      <c r="AL88" s="2" t="s">
        <v>14</v>
      </c>
      <c r="AM88" s="34" t="s">
        <v>14</v>
      </c>
      <c r="AN88" s="34" t="s">
        <v>14</v>
      </c>
    </row>
    <row r="89" spans="1:40" ht="15.6" x14ac:dyDescent="0.3">
      <c r="A89" s="2">
        <v>2021</v>
      </c>
      <c r="B89" s="41" t="s">
        <v>82</v>
      </c>
      <c r="C89" s="42" t="s">
        <v>188</v>
      </c>
      <c r="D89" s="42" t="s">
        <v>189</v>
      </c>
      <c r="E89" s="19">
        <v>53418</v>
      </c>
      <c r="F89" s="20">
        <v>53730</v>
      </c>
      <c r="G89" s="3">
        <f t="shared" si="0"/>
        <v>-5.8068118369625906E-3</v>
      </c>
      <c r="H89" s="2" t="s">
        <v>14</v>
      </c>
      <c r="I89" s="2" t="s">
        <v>14</v>
      </c>
      <c r="J89" s="37" t="s">
        <v>14</v>
      </c>
      <c r="K89" s="37" t="s">
        <v>14</v>
      </c>
      <c r="L89" s="9">
        <v>18290</v>
      </c>
      <c r="M89" s="4">
        <v>30875</v>
      </c>
      <c r="N89" s="3">
        <f t="shared" si="1"/>
        <v>-0.40761133603238864</v>
      </c>
      <c r="O89" s="2" t="s">
        <v>14</v>
      </c>
      <c r="P89" s="2" t="s">
        <v>14</v>
      </c>
      <c r="Q89" s="3" t="s">
        <v>14</v>
      </c>
      <c r="R89" s="3" t="s">
        <v>14</v>
      </c>
      <c r="S89" s="5">
        <v>0.34239394960500208</v>
      </c>
      <c r="T89" s="5">
        <v>0.57463242136608972</v>
      </c>
      <c r="U89" s="78">
        <f t="shared" si="2"/>
        <v>-23.223847176108762</v>
      </c>
      <c r="V89" s="2" t="s">
        <v>14</v>
      </c>
      <c r="W89" s="2" t="s">
        <v>14</v>
      </c>
      <c r="X89" s="3" t="s">
        <v>14</v>
      </c>
      <c r="Y89" s="3" t="s">
        <v>14</v>
      </c>
      <c r="Z89" s="6">
        <v>135.0405686167305</v>
      </c>
      <c r="AA89" s="6">
        <v>46.237073645587628</v>
      </c>
      <c r="AB89" s="6">
        <v>78.295421552205468</v>
      </c>
      <c r="AC89" s="3">
        <f t="shared" si="3"/>
        <v>-0.40945367265494725</v>
      </c>
      <c r="AD89" s="2" t="s">
        <v>14</v>
      </c>
      <c r="AE89" s="2" t="s">
        <v>14</v>
      </c>
      <c r="AF89" s="3" t="s">
        <v>14</v>
      </c>
      <c r="AG89" s="3" t="s">
        <v>14</v>
      </c>
      <c r="AH89" s="18">
        <v>2469892</v>
      </c>
      <c r="AI89" s="4">
        <v>4206813</v>
      </c>
      <c r="AJ89" s="3">
        <f t="shared" si="4"/>
        <v>-0.41288286405884927</v>
      </c>
      <c r="AK89" s="2" t="s">
        <v>14</v>
      </c>
      <c r="AL89" s="2" t="s">
        <v>14</v>
      </c>
      <c r="AM89" s="34" t="s">
        <v>14</v>
      </c>
      <c r="AN89" s="34" t="s">
        <v>14</v>
      </c>
    </row>
    <row r="90" spans="1:40" ht="15.6" x14ac:dyDescent="0.3">
      <c r="A90" s="2">
        <v>2021</v>
      </c>
      <c r="B90" s="41" t="s">
        <v>84</v>
      </c>
      <c r="C90" s="42" t="s">
        <v>190</v>
      </c>
      <c r="D90" s="42" t="s">
        <v>191</v>
      </c>
      <c r="E90" s="19">
        <v>56205</v>
      </c>
      <c r="F90" s="20">
        <v>48937</v>
      </c>
      <c r="G90" s="3">
        <f t="shared" si="0"/>
        <v>0.1485174816600936</v>
      </c>
      <c r="H90" s="2" t="s">
        <v>14</v>
      </c>
      <c r="I90" s="2" t="s">
        <v>14</v>
      </c>
      <c r="J90" s="37" t="s">
        <v>14</v>
      </c>
      <c r="K90" s="37" t="s">
        <v>14</v>
      </c>
      <c r="L90" s="9">
        <v>20517</v>
      </c>
      <c r="M90" s="4">
        <v>19428</v>
      </c>
      <c r="N90" s="3">
        <f t="shared" si="1"/>
        <v>5.6053119209388512E-2</v>
      </c>
      <c r="O90" s="2" t="s">
        <v>14</v>
      </c>
      <c r="P90" s="2" t="s">
        <v>14</v>
      </c>
      <c r="Q90" s="3" t="s">
        <v>14</v>
      </c>
      <c r="R90" s="3" t="s">
        <v>14</v>
      </c>
      <c r="S90" s="5">
        <v>0.36503869762476648</v>
      </c>
      <c r="T90" s="5">
        <v>0.39700022477879721</v>
      </c>
      <c r="U90" s="78">
        <f t="shared" si="2"/>
        <v>-3.1961527154030724</v>
      </c>
      <c r="V90" s="2" t="s">
        <v>14</v>
      </c>
      <c r="W90" s="2" t="s">
        <v>14</v>
      </c>
      <c r="X90" s="3" t="s">
        <v>14</v>
      </c>
      <c r="Y90" s="3" t="s">
        <v>14</v>
      </c>
      <c r="Z90" s="6">
        <v>132.1506555539309</v>
      </c>
      <c r="AA90" s="6">
        <v>48.240103193666037</v>
      </c>
      <c r="AB90" s="6">
        <v>51.225024010462427</v>
      </c>
      <c r="AC90" s="3">
        <f t="shared" si="3"/>
        <v>-5.8270754859709506E-2</v>
      </c>
      <c r="AD90" s="2" t="s">
        <v>14</v>
      </c>
      <c r="AE90" s="2" t="s">
        <v>14</v>
      </c>
      <c r="AF90" s="3" t="s">
        <v>14</v>
      </c>
      <c r="AG90" s="3" t="s">
        <v>14</v>
      </c>
      <c r="AH90" s="18">
        <v>2711335</v>
      </c>
      <c r="AI90" s="4">
        <v>2506799</v>
      </c>
      <c r="AJ90" s="3">
        <f t="shared" si="4"/>
        <v>8.1592501034187428E-2</v>
      </c>
      <c r="AK90" s="2" t="s">
        <v>14</v>
      </c>
      <c r="AL90" s="2" t="s">
        <v>14</v>
      </c>
      <c r="AM90" s="34" t="s">
        <v>14</v>
      </c>
      <c r="AN90" s="34" t="s">
        <v>14</v>
      </c>
    </row>
    <row r="91" spans="1:40" ht="15.6" x14ac:dyDescent="0.3">
      <c r="A91" s="2">
        <v>2021</v>
      </c>
      <c r="B91" s="41" t="s">
        <v>86</v>
      </c>
      <c r="C91" s="42" t="s">
        <v>192</v>
      </c>
      <c r="D91" s="42" t="s">
        <v>193</v>
      </c>
      <c r="E91" s="19">
        <v>58948</v>
      </c>
      <c r="F91" s="20">
        <v>55721</v>
      </c>
      <c r="G91" s="3">
        <f t="shared" si="0"/>
        <v>5.7913533497245206E-2</v>
      </c>
      <c r="H91" s="2" t="s">
        <v>14</v>
      </c>
      <c r="I91" s="2" t="s">
        <v>14</v>
      </c>
      <c r="J91" s="37" t="s">
        <v>14</v>
      </c>
      <c r="K91" s="37" t="s">
        <v>14</v>
      </c>
      <c r="L91" s="9">
        <v>18735</v>
      </c>
      <c r="M91" s="4">
        <v>22930</v>
      </c>
      <c r="N91" s="3">
        <f t="shared" si="1"/>
        <v>-0.18294810292193633</v>
      </c>
      <c r="O91" s="2" t="s">
        <v>14</v>
      </c>
      <c r="P91" s="2" t="s">
        <v>14</v>
      </c>
      <c r="Q91" s="3" t="s">
        <v>14</v>
      </c>
      <c r="R91" s="3" t="s">
        <v>14</v>
      </c>
      <c r="S91" s="5">
        <v>0.31782248761620407</v>
      </c>
      <c r="T91" s="5">
        <v>0.41151450978984577</v>
      </c>
      <c r="U91" s="78">
        <f t="shared" si="2"/>
        <v>-9.3692022173641689</v>
      </c>
      <c r="V91" s="2" t="s">
        <v>14</v>
      </c>
      <c r="W91" s="2" t="s">
        <v>14</v>
      </c>
      <c r="X91" s="3" t="s">
        <v>14</v>
      </c>
      <c r="Y91" s="3" t="s">
        <v>14</v>
      </c>
      <c r="Z91" s="6">
        <v>139.20950093408061</v>
      </c>
      <c r="AA91" s="6">
        <v>44.243909886679788</v>
      </c>
      <c r="AB91" s="6">
        <v>52.895281850648757</v>
      </c>
      <c r="AC91" s="3">
        <f t="shared" si="3"/>
        <v>-0.16355659070682996</v>
      </c>
      <c r="AD91" s="2" t="s">
        <v>14</v>
      </c>
      <c r="AE91" s="2" t="s">
        <v>14</v>
      </c>
      <c r="AF91" s="3" t="s">
        <v>14</v>
      </c>
      <c r="AG91" s="3" t="s">
        <v>14</v>
      </c>
      <c r="AH91" s="18">
        <v>2608090</v>
      </c>
      <c r="AI91" s="4">
        <v>2947378</v>
      </c>
      <c r="AJ91" s="3">
        <f t="shared" si="4"/>
        <v>-0.11511519730418018</v>
      </c>
      <c r="AK91" s="2" t="s">
        <v>14</v>
      </c>
      <c r="AL91" s="2" t="s">
        <v>14</v>
      </c>
      <c r="AM91" s="34" t="s">
        <v>14</v>
      </c>
      <c r="AN91" s="34" t="s">
        <v>14</v>
      </c>
    </row>
    <row r="92" spans="1:40" ht="15.6" x14ac:dyDescent="0.3">
      <c r="A92" s="2">
        <v>2021</v>
      </c>
      <c r="B92" s="41" t="s">
        <v>88</v>
      </c>
      <c r="C92" s="42" t="s">
        <v>194</v>
      </c>
      <c r="D92" s="42" t="s">
        <v>195</v>
      </c>
      <c r="E92" s="19">
        <v>59291</v>
      </c>
      <c r="F92" s="20">
        <v>55438</v>
      </c>
      <c r="G92" s="3">
        <f t="shared" si="0"/>
        <v>6.9501064251957137E-2</v>
      </c>
      <c r="H92" s="2" t="s">
        <v>14</v>
      </c>
      <c r="I92" s="2" t="s">
        <v>14</v>
      </c>
      <c r="J92" s="37" t="s">
        <v>14</v>
      </c>
      <c r="K92" s="37" t="s">
        <v>14</v>
      </c>
      <c r="L92" s="9">
        <v>18446</v>
      </c>
      <c r="M92" s="4">
        <v>21910</v>
      </c>
      <c r="N92" s="3">
        <f t="shared" si="1"/>
        <v>-0.15810132359653126</v>
      </c>
      <c r="O92" s="2" t="s">
        <v>14</v>
      </c>
      <c r="P92" s="2" t="s">
        <v>14</v>
      </c>
      <c r="Q92" s="3" t="s">
        <v>14</v>
      </c>
      <c r="R92" s="3" t="s">
        <v>14</v>
      </c>
      <c r="S92" s="5">
        <v>0.31110961191411851</v>
      </c>
      <c r="T92" s="5">
        <v>0.39521627764349371</v>
      </c>
      <c r="U92" s="78">
        <f t="shared" si="2"/>
        <v>-8.4106665729375187</v>
      </c>
      <c r="V92" s="2" t="s">
        <v>14</v>
      </c>
      <c r="W92" s="2" t="s">
        <v>14</v>
      </c>
      <c r="X92" s="3" t="s">
        <v>14</v>
      </c>
      <c r="Y92" s="3" t="s">
        <v>14</v>
      </c>
      <c r="Z92" s="6">
        <v>140.6195381112436</v>
      </c>
      <c r="AA92" s="6">
        <v>43.748089929331599</v>
      </c>
      <c r="AB92" s="6">
        <v>50.43773224142285</v>
      </c>
      <c r="AC92" s="3">
        <f t="shared" si="3"/>
        <v>-0.13263170279089725</v>
      </c>
      <c r="AD92" s="2" t="s">
        <v>14</v>
      </c>
      <c r="AE92" s="2" t="s">
        <v>14</v>
      </c>
      <c r="AF92" s="3" t="s">
        <v>14</v>
      </c>
      <c r="AG92" s="3" t="s">
        <v>14</v>
      </c>
      <c r="AH92" s="18">
        <v>2593868</v>
      </c>
      <c r="AI92" s="4">
        <v>2796167</v>
      </c>
      <c r="AJ92" s="3">
        <f t="shared" si="4"/>
        <v>-7.2348683036456696E-2</v>
      </c>
      <c r="AK92" s="2" t="s">
        <v>14</v>
      </c>
      <c r="AL92" s="2" t="s">
        <v>14</v>
      </c>
      <c r="AM92" s="34" t="s">
        <v>14</v>
      </c>
      <c r="AN92" s="34" t="s">
        <v>14</v>
      </c>
    </row>
    <row r="93" spans="1:40" ht="15.6" x14ac:dyDescent="0.3">
      <c r="A93" s="2">
        <v>2021</v>
      </c>
      <c r="B93" s="41" t="s">
        <v>90</v>
      </c>
      <c r="C93" s="42" t="s">
        <v>196</v>
      </c>
      <c r="D93" s="42" t="s">
        <v>197</v>
      </c>
      <c r="E93" s="19">
        <v>60453</v>
      </c>
      <c r="F93" s="20">
        <v>55236</v>
      </c>
      <c r="G93" s="3">
        <f t="shared" si="0"/>
        <v>9.4449272213773625E-2</v>
      </c>
      <c r="H93" s="2" t="s">
        <v>14</v>
      </c>
      <c r="I93" s="2" t="s">
        <v>14</v>
      </c>
      <c r="J93" s="37" t="s">
        <v>14</v>
      </c>
      <c r="K93" s="37" t="s">
        <v>14</v>
      </c>
      <c r="L93" s="9">
        <v>14594</v>
      </c>
      <c r="M93" s="4">
        <v>20261</v>
      </c>
      <c r="N93" s="3">
        <f t="shared" si="1"/>
        <v>-0.27969991609496075</v>
      </c>
      <c r="O93" s="2" t="s">
        <v>14</v>
      </c>
      <c r="P93" s="2" t="s">
        <v>14</v>
      </c>
      <c r="Q93" s="3" t="s">
        <v>14</v>
      </c>
      <c r="R93" s="3" t="s">
        <v>14</v>
      </c>
      <c r="S93" s="5">
        <v>0.24141068267910609</v>
      </c>
      <c r="T93" s="5">
        <v>0.36680787891954519</v>
      </c>
      <c r="U93" s="78">
        <f t="shared" si="2"/>
        <v>-12.53971962404391</v>
      </c>
      <c r="V93" s="2" t="s">
        <v>14</v>
      </c>
      <c r="W93" s="2" t="s">
        <v>14</v>
      </c>
      <c r="X93" s="3" t="s">
        <v>14</v>
      </c>
      <c r="Y93" s="3" t="s">
        <v>14</v>
      </c>
      <c r="Z93" s="6">
        <v>144.57009730026039</v>
      </c>
      <c r="AA93" s="6">
        <v>34.900765884240649</v>
      </c>
      <c r="AB93" s="6">
        <v>47.459953653414438</v>
      </c>
      <c r="AC93" s="3">
        <f t="shared" si="3"/>
        <v>-0.26462705507236073</v>
      </c>
      <c r="AD93" s="2" t="s">
        <v>14</v>
      </c>
      <c r="AE93" s="2" t="s">
        <v>14</v>
      </c>
      <c r="AF93" s="3" t="s">
        <v>14</v>
      </c>
      <c r="AG93" s="3" t="s">
        <v>14</v>
      </c>
      <c r="AH93" s="18">
        <v>2109856</v>
      </c>
      <c r="AI93" s="4">
        <v>2621498</v>
      </c>
      <c r="AJ93" s="3">
        <f t="shared" si="4"/>
        <v>-0.19517161561824575</v>
      </c>
      <c r="AK93" s="2" t="s">
        <v>14</v>
      </c>
      <c r="AL93" s="2" t="s">
        <v>14</v>
      </c>
      <c r="AM93" s="34" t="s">
        <v>14</v>
      </c>
      <c r="AN93" s="34" t="s">
        <v>14</v>
      </c>
    </row>
    <row r="94" spans="1:40" ht="15.6" x14ac:dyDescent="0.3">
      <c r="A94" s="2">
        <v>2021</v>
      </c>
      <c r="B94" s="41" t="s">
        <v>92</v>
      </c>
      <c r="C94" s="42" t="s">
        <v>198</v>
      </c>
      <c r="D94" s="42" t="s">
        <v>199</v>
      </c>
      <c r="E94" s="19">
        <v>62266</v>
      </c>
      <c r="F94" s="20">
        <v>50230</v>
      </c>
      <c r="G94" s="3">
        <f t="shared" si="0"/>
        <v>0.23961775831176588</v>
      </c>
      <c r="H94" s="2" t="s">
        <v>14</v>
      </c>
      <c r="I94" s="2" t="s">
        <v>14</v>
      </c>
      <c r="J94" s="37" t="s">
        <v>14</v>
      </c>
      <c r="K94" s="37" t="s">
        <v>14</v>
      </c>
      <c r="L94" s="9">
        <v>15307</v>
      </c>
      <c r="M94" s="4">
        <v>16674</v>
      </c>
      <c r="N94" s="3">
        <f t="shared" si="1"/>
        <v>-8.1983927072088278E-2</v>
      </c>
      <c r="O94" s="2" t="s">
        <v>14</v>
      </c>
      <c r="P94" s="2" t="s">
        <v>14</v>
      </c>
      <c r="Q94" s="3" t="s">
        <v>14</v>
      </c>
      <c r="R94" s="3" t="s">
        <v>14</v>
      </c>
      <c r="S94" s="5">
        <v>0.2458323964924678</v>
      </c>
      <c r="T94" s="5">
        <v>0.33195301612582118</v>
      </c>
      <c r="U94" s="78">
        <f t="shared" si="2"/>
        <v>-8.6120619633353375</v>
      </c>
      <c r="V94" s="2" t="s">
        <v>14</v>
      </c>
      <c r="W94" s="2" t="s">
        <v>14</v>
      </c>
      <c r="X94" s="3" t="s">
        <v>14</v>
      </c>
      <c r="Y94" s="3" t="s">
        <v>14</v>
      </c>
      <c r="Z94" s="6">
        <v>141.89645260338409</v>
      </c>
      <c r="AA94" s="6">
        <v>34.882744997269768</v>
      </c>
      <c r="AB94" s="6">
        <v>43.046466255225958</v>
      </c>
      <c r="AC94" s="3">
        <f t="shared" si="3"/>
        <v>-0.18964904597633708</v>
      </c>
      <c r="AD94" s="2" t="s">
        <v>14</v>
      </c>
      <c r="AE94" s="2" t="s">
        <v>14</v>
      </c>
      <c r="AF94" s="3" t="s">
        <v>14</v>
      </c>
      <c r="AG94" s="3" t="s">
        <v>14</v>
      </c>
      <c r="AH94" s="18">
        <v>2172009</v>
      </c>
      <c r="AI94" s="4">
        <v>2162224</v>
      </c>
      <c r="AJ94" s="3">
        <f t="shared" si="4"/>
        <v>4.5254330726141236E-3</v>
      </c>
      <c r="AK94" s="2" t="s">
        <v>14</v>
      </c>
      <c r="AL94" s="2" t="s">
        <v>14</v>
      </c>
      <c r="AM94" s="34" t="s">
        <v>14</v>
      </c>
      <c r="AN94" s="34" t="s">
        <v>14</v>
      </c>
    </row>
    <row r="95" spans="1:40" ht="15.6" x14ac:dyDescent="0.3">
      <c r="A95" s="2">
        <v>2021</v>
      </c>
      <c r="B95" s="41" t="s">
        <v>94</v>
      </c>
      <c r="C95" s="42" t="s">
        <v>200</v>
      </c>
      <c r="D95" s="42" t="s">
        <v>201</v>
      </c>
      <c r="E95" s="21">
        <v>59380</v>
      </c>
      <c r="F95" s="21">
        <v>57234</v>
      </c>
      <c r="G95" s="3">
        <f t="shared" si="0"/>
        <v>3.7495195163713878E-2</v>
      </c>
      <c r="H95" s="2" t="s">
        <v>14</v>
      </c>
      <c r="I95" s="2" t="s">
        <v>14</v>
      </c>
      <c r="J95" s="38" t="s">
        <v>14</v>
      </c>
      <c r="K95" s="38" t="s">
        <v>14</v>
      </c>
      <c r="L95" s="23">
        <v>11473</v>
      </c>
      <c r="M95" s="24">
        <v>17408</v>
      </c>
      <c r="N95" s="3">
        <f t="shared" si="1"/>
        <v>-0.34093520220588236</v>
      </c>
      <c r="O95" s="2" t="s">
        <v>14</v>
      </c>
      <c r="P95" s="2" t="s">
        <v>14</v>
      </c>
      <c r="Q95" s="22" t="s">
        <v>14</v>
      </c>
      <c r="R95" s="22" t="s">
        <v>14</v>
      </c>
      <c r="S95" s="25">
        <v>0.19321320309868639</v>
      </c>
      <c r="T95" s="25">
        <v>0.30415487297760069</v>
      </c>
      <c r="U95" s="78">
        <f t="shared" si="2"/>
        <v>-11.09416698789143</v>
      </c>
      <c r="V95" s="2" t="s">
        <v>14</v>
      </c>
      <c r="W95" s="2" t="s">
        <v>14</v>
      </c>
      <c r="X95" s="22" t="s">
        <v>14</v>
      </c>
      <c r="Y95" s="22" t="s">
        <v>14</v>
      </c>
      <c r="Z95" s="26">
        <v>154.2368168744008</v>
      </c>
      <c r="AA95" s="26">
        <v>29.8005894240485</v>
      </c>
      <c r="AB95" s="26">
        <v>36.561257294615089</v>
      </c>
      <c r="AC95" s="3">
        <f t="shared" si="3"/>
        <v>-0.18491344036908522</v>
      </c>
      <c r="AD95" s="2" t="s">
        <v>14</v>
      </c>
      <c r="AE95" s="2" t="s">
        <v>14</v>
      </c>
      <c r="AF95" s="22" t="s">
        <v>14</v>
      </c>
      <c r="AG95" s="22" t="s">
        <v>14</v>
      </c>
      <c r="AH95" s="24">
        <v>1769559</v>
      </c>
      <c r="AI95" s="24">
        <v>2092547</v>
      </c>
      <c r="AJ95" s="3">
        <f t="shared" si="4"/>
        <v>-0.15435161074040393</v>
      </c>
      <c r="AK95" s="2" t="s">
        <v>14</v>
      </c>
      <c r="AL95" s="2" t="s">
        <v>14</v>
      </c>
      <c r="AM95" s="34" t="s">
        <v>14</v>
      </c>
      <c r="AN95" s="34" t="s">
        <v>14</v>
      </c>
    </row>
    <row r="96" spans="1:40" ht="15.6" x14ac:dyDescent="0.3">
      <c r="A96" s="2">
        <v>2021</v>
      </c>
      <c r="B96" s="41" t="s">
        <v>96</v>
      </c>
      <c r="C96" s="42" t="s">
        <v>202</v>
      </c>
      <c r="D96" s="42" t="s">
        <v>203</v>
      </c>
      <c r="E96" s="21">
        <v>60616</v>
      </c>
      <c r="F96" s="21">
        <v>56175</v>
      </c>
      <c r="G96" s="3">
        <f t="shared" si="0"/>
        <v>7.9056519804183351E-2</v>
      </c>
      <c r="H96" s="2" t="s">
        <v>14</v>
      </c>
      <c r="I96" s="2" t="s">
        <v>14</v>
      </c>
      <c r="J96" s="38" t="s">
        <v>14</v>
      </c>
      <c r="K96" s="38" t="s">
        <v>14</v>
      </c>
      <c r="L96" s="23">
        <v>16211</v>
      </c>
      <c r="M96" s="24">
        <v>18777</v>
      </c>
      <c r="N96" s="3">
        <f t="shared" si="1"/>
        <v>-0.13665654790435106</v>
      </c>
      <c r="O96" s="2" t="s">
        <v>14</v>
      </c>
      <c r="P96" s="2" t="s">
        <v>14</v>
      </c>
      <c r="Q96" s="22" t="s">
        <v>14</v>
      </c>
      <c r="R96" s="22" t="s">
        <v>14</v>
      </c>
      <c r="S96" s="25">
        <v>0.26743764022700278</v>
      </c>
      <c r="T96" s="25">
        <v>0.33425901201602137</v>
      </c>
      <c r="U96" s="78">
        <f t="shared" si="2"/>
        <v>-6.6821371789018595</v>
      </c>
      <c r="V96" s="2" t="s">
        <v>14</v>
      </c>
      <c r="W96" s="2" t="s">
        <v>14</v>
      </c>
      <c r="X96" s="22" t="s">
        <v>14</v>
      </c>
      <c r="Y96" s="22" t="s">
        <v>14</v>
      </c>
      <c r="Z96" s="26">
        <v>141.7318487446795</v>
      </c>
      <c r="AA96" s="26">
        <v>37.904431173287577</v>
      </c>
      <c r="AB96" s="26">
        <v>41.396831330663098</v>
      </c>
      <c r="AC96" s="3">
        <f t="shared" si="3"/>
        <v>-8.4363948764084762E-2</v>
      </c>
      <c r="AD96" s="2" t="s">
        <v>14</v>
      </c>
      <c r="AE96" s="2" t="s">
        <v>14</v>
      </c>
      <c r="AF96" s="22" t="s">
        <v>14</v>
      </c>
      <c r="AG96" s="22" t="s">
        <v>14</v>
      </c>
      <c r="AH96" s="24">
        <v>2297615</v>
      </c>
      <c r="AI96" s="24">
        <v>2325467</v>
      </c>
      <c r="AJ96" s="3">
        <f t="shared" si="4"/>
        <v>-1.1976949146128499E-2</v>
      </c>
      <c r="AK96" s="2" t="s">
        <v>14</v>
      </c>
      <c r="AL96" s="2" t="s">
        <v>14</v>
      </c>
      <c r="AM96" s="34" t="s">
        <v>14</v>
      </c>
      <c r="AN96" s="34" t="s">
        <v>14</v>
      </c>
    </row>
    <row r="97" spans="1:40" ht="15.6" x14ac:dyDescent="0.3">
      <c r="A97" s="2">
        <v>2021</v>
      </c>
      <c r="B97" s="41" t="s">
        <v>98</v>
      </c>
      <c r="C97" s="42" t="s">
        <v>204</v>
      </c>
      <c r="D97" s="42" t="s">
        <v>205</v>
      </c>
      <c r="E97" s="21">
        <v>58488</v>
      </c>
      <c r="F97" s="21">
        <v>54428</v>
      </c>
      <c r="G97" s="3">
        <f t="shared" si="0"/>
        <v>7.459395899169545E-2</v>
      </c>
      <c r="H97" s="2" t="s">
        <v>14</v>
      </c>
      <c r="I97" s="2" t="s">
        <v>14</v>
      </c>
      <c r="J97" s="38" t="s">
        <v>14</v>
      </c>
      <c r="K97" s="38" t="s">
        <v>14</v>
      </c>
      <c r="L97" s="23">
        <v>29812</v>
      </c>
      <c r="M97" s="24">
        <v>27603</v>
      </c>
      <c r="N97" s="3">
        <f t="shared" si="1"/>
        <v>8.0027533239140677E-2</v>
      </c>
      <c r="O97" s="2" t="s">
        <v>14</v>
      </c>
      <c r="P97" s="2" t="s">
        <v>14</v>
      </c>
      <c r="Q97" s="22" t="s">
        <v>14</v>
      </c>
      <c r="R97" s="22" t="s">
        <v>14</v>
      </c>
      <c r="S97" s="25">
        <v>0.50971139379017916</v>
      </c>
      <c r="T97" s="25">
        <v>0.50714705666201221</v>
      </c>
      <c r="U97" s="78">
        <f t="shared" si="2"/>
        <v>0.25643371281669491</v>
      </c>
      <c r="V97" s="2" t="s">
        <v>14</v>
      </c>
      <c r="W97" s="2" t="s">
        <v>14</v>
      </c>
      <c r="X97" s="22" t="s">
        <v>14</v>
      </c>
      <c r="Y97" s="22" t="s">
        <v>14</v>
      </c>
      <c r="Z97" s="26">
        <v>141.15131490674901</v>
      </c>
      <c r="AA97" s="26">
        <v>71.946433456435514</v>
      </c>
      <c r="AB97" s="26">
        <v>64.184592489159996</v>
      </c>
      <c r="AC97" s="3">
        <f t="shared" si="3"/>
        <v>0.1209299719178929</v>
      </c>
      <c r="AD97" s="2" t="s">
        <v>14</v>
      </c>
      <c r="AE97" s="2" t="s">
        <v>14</v>
      </c>
      <c r="AF97" s="22" t="s">
        <v>14</v>
      </c>
      <c r="AG97" s="22" t="s">
        <v>14</v>
      </c>
      <c r="AH97" s="24">
        <v>4208003</v>
      </c>
      <c r="AI97" s="24">
        <v>3493439</v>
      </c>
      <c r="AJ97" s="3">
        <f t="shared" si="4"/>
        <v>0.20454457627569853</v>
      </c>
      <c r="AK97" s="2" t="s">
        <v>14</v>
      </c>
      <c r="AL97" s="2" t="s">
        <v>14</v>
      </c>
      <c r="AM97" s="34" t="s">
        <v>14</v>
      </c>
      <c r="AN97" s="34" t="s">
        <v>14</v>
      </c>
    </row>
    <row r="98" spans="1:40" ht="15.6" x14ac:dyDescent="0.3">
      <c r="A98" s="2">
        <v>2021</v>
      </c>
      <c r="B98" s="41" t="s">
        <v>100</v>
      </c>
      <c r="C98" s="42" t="s">
        <v>206</v>
      </c>
      <c r="D98" s="42" t="s">
        <v>207</v>
      </c>
      <c r="E98" s="21">
        <v>58493</v>
      </c>
      <c r="F98" s="21">
        <v>51978</v>
      </c>
      <c r="G98" s="3">
        <f t="shared" si="0"/>
        <v>0.12534149063065142</v>
      </c>
      <c r="H98" s="2" t="s">
        <v>14</v>
      </c>
      <c r="I98" s="2" t="s">
        <v>14</v>
      </c>
      <c r="J98" s="38" t="s">
        <v>14</v>
      </c>
      <c r="K98" s="38" t="s">
        <v>14</v>
      </c>
      <c r="L98" s="23">
        <v>21382</v>
      </c>
      <c r="M98" s="24">
        <v>22553</v>
      </c>
      <c r="N98" s="3">
        <f t="shared" si="1"/>
        <v>-5.1922138961557222E-2</v>
      </c>
      <c r="O98" s="2" t="s">
        <v>14</v>
      </c>
      <c r="P98" s="2" t="s">
        <v>14</v>
      </c>
      <c r="Q98" s="22" t="s">
        <v>14</v>
      </c>
      <c r="R98" s="22" t="s">
        <v>14</v>
      </c>
      <c r="S98" s="25">
        <v>0.36554801429230849</v>
      </c>
      <c r="T98" s="25">
        <v>0.43389510946939092</v>
      </c>
      <c r="U98" s="78">
        <f t="shared" si="2"/>
        <v>-6.8347095177082426</v>
      </c>
      <c r="V98" s="2" t="s">
        <v>14</v>
      </c>
      <c r="W98" s="2" t="s">
        <v>14</v>
      </c>
      <c r="X98" s="22" t="s">
        <v>14</v>
      </c>
      <c r="Y98" s="22" t="s">
        <v>14</v>
      </c>
      <c r="Z98" s="26">
        <v>137.59035637452061</v>
      </c>
      <c r="AA98" s="26">
        <v>50.295881558477078</v>
      </c>
      <c r="AB98" s="26">
        <v>56.40222786563546</v>
      </c>
      <c r="AC98" s="3">
        <f t="shared" si="3"/>
        <v>-0.10826427498050718</v>
      </c>
      <c r="AD98" s="2" t="s">
        <v>14</v>
      </c>
      <c r="AE98" s="2" t="s">
        <v>14</v>
      </c>
      <c r="AF98" s="22" t="s">
        <v>14</v>
      </c>
      <c r="AG98" s="22" t="s">
        <v>14</v>
      </c>
      <c r="AH98" s="24">
        <v>2941957</v>
      </c>
      <c r="AI98" s="24">
        <v>2931675</v>
      </c>
      <c r="AJ98" s="3">
        <f t="shared" si="4"/>
        <v>3.5072100420408129E-3</v>
      </c>
      <c r="AK98" s="2" t="s">
        <v>14</v>
      </c>
      <c r="AL98" s="2" t="s">
        <v>14</v>
      </c>
      <c r="AM98" s="34" t="s">
        <v>14</v>
      </c>
      <c r="AN98" s="34" t="s">
        <v>14</v>
      </c>
    </row>
    <row r="99" spans="1:40" ht="15.6" x14ac:dyDescent="0.3">
      <c r="A99" s="2">
        <v>2021</v>
      </c>
      <c r="B99" s="41" t="s">
        <v>102</v>
      </c>
      <c r="C99" s="42" t="s">
        <v>208</v>
      </c>
      <c r="D99" s="42" t="s">
        <v>209</v>
      </c>
      <c r="E99" s="21">
        <v>58608</v>
      </c>
      <c r="F99" s="21">
        <v>52842</v>
      </c>
      <c r="G99" s="3">
        <f t="shared" si="0"/>
        <v>0.10911774724650845</v>
      </c>
      <c r="H99" s="2" t="s">
        <v>14</v>
      </c>
      <c r="I99" s="2" t="s">
        <v>14</v>
      </c>
      <c r="J99" s="38" t="s">
        <v>14</v>
      </c>
      <c r="K99" s="38" t="s">
        <v>14</v>
      </c>
      <c r="L99" s="23">
        <v>16922</v>
      </c>
      <c r="M99" s="24">
        <v>12086</v>
      </c>
      <c r="N99" s="3">
        <f t="shared" si="1"/>
        <v>0.40013238457719674</v>
      </c>
      <c r="O99" s="2" t="s">
        <v>14</v>
      </c>
      <c r="P99" s="2" t="s">
        <v>14</v>
      </c>
      <c r="Q99" s="22" t="s">
        <v>14</v>
      </c>
      <c r="R99" s="22" t="s">
        <v>14</v>
      </c>
      <c r="S99" s="25">
        <v>0.28873191373191381</v>
      </c>
      <c r="T99" s="25">
        <v>0.2287195791226676</v>
      </c>
      <c r="U99" s="78">
        <f t="shared" si="2"/>
        <v>6.0012334609246212</v>
      </c>
      <c r="V99" s="2" t="s">
        <v>14</v>
      </c>
      <c r="W99" s="2" t="s">
        <v>14</v>
      </c>
      <c r="X99" s="22" t="s">
        <v>14</v>
      </c>
      <c r="Y99" s="22" t="s">
        <v>14</v>
      </c>
      <c r="Z99" s="26">
        <v>140.61712563526771</v>
      </c>
      <c r="AA99" s="26">
        <v>40.600651788151787</v>
      </c>
      <c r="AB99" s="26">
        <v>28.267949736951671</v>
      </c>
      <c r="AC99" s="3">
        <f t="shared" si="3"/>
        <v>0.43627861822178393</v>
      </c>
      <c r="AD99" s="2" t="s">
        <v>14</v>
      </c>
      <c r="AE99" s="2" t="s">
        <v>14</v>
      </c>
      <c r="AF99" s="22" t="s">
        <v>14</v>
      </c>
      <c r="AG99" s="22" t="s">
        <v>14</v>
      </c>
      <c r="AH99" s="24">
        <v>2379523</v>
      </c>
      <c r="AI99" s="24">
        <v>1493735</v>
      </c>
      <c r="AJ99" s="3">
        <f t="shared" si="4"/>
        <v>0.59300210546047327</v>
      </c>
      <c r="AK99" s="2" t="s">
        <v>14</v>
      </c>
      <c r="AL99" s="2" t="s">
        <v>14</v>
      </c>
      <c r="AM99" s="34" t="s">
        <v>14</v>
      </c>
      <c r="AN99" s="34" t="s">
        <v>14</v>
      </c>
    </row>
    <row r="100" spans="1:40" ht="15.6" x14ac:dyDescent="0.3">
      <c r="A100" s="2">
        <v>2021</v>
      </c>
      <c r="B100" s="41" t="s">
        <v>104</v>
      </c>
      <c r="C100" s="42" t="s">
        <v>210</v>
      </c>
      <c r="D100" s="42" t="s">
        <v>211</v>
      </c>
      <c r="E100" s="21">
        <v>57350</v>
      </c>
      <c r="F100" s="21">
        <v>51655</v>
      </c>
      <c r="G100" s="3">
        <f t="shared" si="0"/>
        <v>0.11025070177136773</v>
      </c>
      <c r="H100" s="2" t="s">
        <v>14</v>
      </c>
      <c r="I100" s="2" t="s">
        <v>14</v>
      </c>
      <c r="J100" s="38" t="s">
        <v>14</v>
      </c>
      <c r="K100" s="38" t="s">
        <v>14</v>
      </c>
      <c r="L100" s="23">
        <v>10952</v>
      </c>
      <c r="M100" s="24">
        <v>9556</v>
      </c>
      <c r="N100" s="3">
        <f t="shared" si="1"/>
        <v>0.14608622854750941</v>
      </c>
      <c r="O100" s="2" t="s">
        <v>14</v>
      </c>
      <c r="P100" s="2" t="s">
        <v>14</v>
      </c>
      <c r="Q100" s="22" t="s">
        <v>14</v>
      </c>
      <c r="R100" s="22" t="s">
        <v>14</v>
      </c>
      <c r="S100" s="25">
        <v>0.19096774193548391</v>
      </c>
      <c r="T100" s="25">
        <v>0.1849966121382248</v>
      </c>
      <c r="U100" s="78">
        <f t="shared" si="2"/>
        <v>0.59711297972591115</v>
      </c>
      <c r="V100" s="2" t="s">
        <v>14</v>
      </c>
      <c r="W100" s="2" t="s">
        <v>14</v>
      </c>
      <c r="X100" s="22" t="s">
        <v>14</v>
      </c>
      <c r="Y100" s="22" t="s">
        <v>14</v>
      </c>
      <c r="Z100" s="26">
        <v>142.99360847333821</v>
      </c>
      <c r="AA100" s="26">
        <v>27.30716652136007</v>
      </c>
      <c r="AB100" s="26">
        <v>23.299448262510889</v>
      </c>
      <c r="AC100" s="3">
        <f t="shared" si="3"/>
        <v>0.17200914861566274</v>
      </c>
      <c r="AD100" s="2" t="s">
        <v>14</v>
      </c>
      <c r="AE100" s="2" t="s">
        <v>14</v>
      </c>
      <c r="AF100" s="22" t="s">
        <v>14</v>
      </c>
      <c r="AG100" s="22" t="s">
        <v>14</v>
      </c>
      <c r="AH100" s="24">
        <v>1566066</v>
      </c>
      <c r="AI100" s="24">
        <v>1203533</v>
      </c>
      <c r="AJ100" s="3">
        <f t="shared" si="4"/>
        <v>0.30122397973300274</v>
      </c>
      <c r="AK100" s="2" t="s">
        <v>14</v>
      </c>
      <c r="AL100" s="2" t="s">
        <v>14</v>
      </c>
      <c r="AM100" s="34" t="s">
        <v>14</v>
      </c>
      <c r="AN100" s="34" t="s">
        <v>14</v>
      </c>
    </row>
    <row r="101" spans="1:40" ht="15.6" x14ac:dyDescent="0.3">
      <c r="A101" s="2">
        <v>2021</v>
      </c>
      <c r="B101" s="41" t="s">
        <v>106</v>
      </c>
      <c r="C101" s="42" t="s">
        <v>212</v>
      </c>
      <c r="D101" s="42" t="s">
        <v>213</v>
      </c>
      <c r="E101" s="21">
        <v>55446</v>
      </c>
      <c r="F101" s="21">
        <v>50539</v>
      </c>
      <c r="G101" s="3">
        <f t="shared" si="0"/>
        <v>9.7093333860978653E-2</v>
      </c>
      <c r="H101" s="2" t="s">
        <v>14</v>
      </c>
      <c r="I101" s="2" t="s">
        <v>14</v>
      </c>
      <c r="J101" s="38" t="s">
        <v>14</v>
      </c>
      <c r="K101" s="38" t="s">
        <v>14</v>
      </c>
      <c r="L101" s="23">
        <v>11090</v>
      </c>
      <c r="M101" s="24">
        <v>10987</v>
      </c>
      <c r="N101" s="3">
        <f t="shared" si="1"/>
        <v>9.3747155729498495E-3</v>
      </c>
      <c r="O101" s="2" t="s">
        <v>14</v>
      </c>
      <c r="P101" s="2" t="s">
        <v>14</v>
      </c>
      <c r="Q101" s="22" t="s">
        <v>14</v>
      </c>
      <c r="R101" s="22" t="s">
        <v>14</v>
      </c>
      <c r="S101" s="25">
        <v>0.20001442845290909</v>
      </c>
      <c r="T101" s="25">
        <v>0.2173964660954906</v>
      </c>
      <c r="U101" s="78">
        <f t="shared" si="2"/>
        <v>-1.7382037642581505</v>
      </c>
      <c r="V101" s="2" t="s">
        <v>14</v>
      </c>
      <c r="W101" s="2" t="s">
        <v>14</v>
      </c>
      <c r="X101" s="22" t="s">
        <v>14</v>
      </c>
      <c r="Y101" s="22" t="s">
        <v>14</v>
      </c>
      <c r="Z101" s="26">
        <v>140.8669071235347</v>
      </c>
      <c r="AA101" s="26">
        <v>28.175413916242832</v>
      </c>
      <c r="AB101" s="26">
        <v>26.88763133421714</v>
      </c>
      <c r="AC101" s="3">
        <f t="shared" si="3"/>
        <v>4.789498063322753E-2</v>
      </c>
      <c r="AD101" s="2" t="s">
        <v>14</v>
      </c>
      <c r="AE101" s="2" t="s">
        <v>14</v>
      </c>
      <c r="AF101" s="22" t="s">
        <v>14</v>
      </c>
      <c r="AG101" s="22" t="s">
        <v>14</v>
      </c>
      <c r="AH101" s="24">
        <v>1562214</v>
      </c>
      <c r="AI101" s="24">
        <v>1358874</v>
      </c>
      <c r="AJ101" s="3">
        <f t="shared" si="4"/>
        <v>0.14963859783909325</v>
      </c>
      <c r="AK101" s="2" t="s">
        <v>14</v>
      </c>
      <c r="AL101" s="2" t="s">
        <v>14</v>
      </c>
      <c r="AM101" s="34" t="s">
        <v>14</v>
      </c>
      <c r="AN101" s="34" t="s">
        <v>14</v>
      </c>
    </row>
    <row r="102" spans="1:40" ht="15.6" x14ac:dyDescent="0.3">
      <c r="A102" s="2">
        <v>2021</v>
      </c>
      <c r="B102" s="41" t="s">
        <v>108</v>
      </c>
      <c r="C102" s="42" t="s">
        <v>214</v>
      </c>
      <c r="D102" s="42" t="s">
        <v>215</v>
      </c>
      <c r="E102" s="21">
        <v>57129</v>
      </c>
      <c r="F102" s="21">
        <v>50630</v>
      </c>
      <c r="G102" s="3">
        <f t="shared" si="0"/>
        <v>0.12836263085127395</v>
      </c>
      <c r="H102" s="2" t="s">
        <v>14</v>
      </c>
      <c r="I102" s="2" t="s">
        <v>14</v>
      </c>
      <c r="J102" s="38" t="s">
        <v>14</v>
      </c>
      <c r="K102" s="38" t="s">
        <v>14</v>
      </c>
      <c r="L102" s="23">
        <v>10404</v>
      </c>
      <c r="M102" s="24">
        <v>9589</v>
      </c>
      <c r="N102" s="3">
        <f t="shared" si="1"/>
        <v>8.4993221399520286E-2</v>
      </c>
      <c r="O102" s="2" t="s">
        <v>14</v>
      </c>
      <c r="P102" s="2" t="s">
        <v>14</v>
      </c>
      <c r="Q102" s="22" t="s">
        <v>14</v>
      </c>
      <c r="R102" s="22" t="s">
        <v>14</v>
      </c>
      <c r="S102" s="25">
        <v>0.18211416268445099</v>
      </c>
      <c r="T102" s="25">
        <v>0.18939364013430771</v>
      </c>
      <c r="U102" s="78">
        <f t="shared" si="2"/>
        <v>-0.72794774498567139</v>
      </c>
      <c r="V102" s="2" t="s">
        <v>14</v>
      </c>
      <c r="W102" s="2" t="s">
        <v>14</v>
      </c>
      <c r="X102" s="22" t="s">
        <v>14</v>
      </c>
      <c r="Y102" s="22" t="s">
        <v>14</v>
      </c>
      <c r="Z102" s="26">
        <v>133.05459438677431</v>
      </c>
      <c r="AA102" s="26">
        <v>24.23112604806666</v>
      </c>
      <c r="AB102" s="26">
        <v>22.509085522417539</v>
      </c>
      <c r="AC102" s="3">
        <f t="shared" si="3"/>
        <v>7.6504241984157187E-2</v>
      </c>
      <c r="AD102" s="2" t="s">
        <v>14</v>
      </c>
      <c r="AE102" s="2" t="s">
        <v>14</v>
      </c>
      <c r="AF102" s="22" t="s">
        <v>14</v>
      </c>
      <c r="AG102" s="22" t="s">
        <v>14</v>
      </c>
      <c r="AH102" s="24">
        <v>1384300</v>
      </c>
      <c r="AI102" s="24">
        <v>1139635</v>
      </c>
      <c r="AJ102" s="3">
        <f t="shared" si="4"/>
        <v>0.21468715860779986</v>
      </c>
      <c r="AK102" s="2" t="s">
        <v>14</v>
      </c>
      <c r="AL102" s="2" t="s">
        <v>14</v>
      </c>
      <c r="AM102" s="34" t="s">
        <v>14</v>
      </c>
      <c r="AN102" s="34" t="s">
        <v>14</v>
      </c>
    </row>
    <row r="103" spans="1:40" ht="15.6" x14ac:dyDescent="0.3">
      <c r="A103" s="2">
        <v>2021</v>
      </c>
      <c r="B103" s="41" t="s">
        <v>110</v>
      </c>
      <c r="C103" s="42" t="s">
        <v>216</v>
      </c>
      <c r="D103" s="42" t="s">
        <v>217</v>
      </c>
      <c r="E103" s="21">
        <v>57401</v>
      </c>
      <c r="F103" s="21">
        <v>45841</v>
      </c>
      <c r="G103" s="3">
        <f t="shared" si="0"/>
        <v>0.25217599965096749</v>
      </c>
      <c r="H103" s="2" t="s">
        <v>14</v>
      </c>
      <c r="I103" s="2" t="s">
        <v>14</v>
      </c>
      <c r="J103" s="38" t="s">
        <v>14</v>
      </c>
      <c r="K103" s="38" t="s">
        <v>14</v>
      </c>
      <c r="L103" s="23">
        <v>9805</v>
      </c>
      <c r="M103" s="24">
        <v>6773</v>
      </c>
      <c r="N103" s="3">
        <f t="shared" si="1"/>
        <v>0.44765982577882768</v>
      </c>
      <c r="O103" s="2" t="s">
        <v>14</v>
      </c>
      <c r="P103" s="2" t="s">
        <v>14</v>
      </c>
      <c r="Q103" s="22" t="s">
        <v>14</v>
      </c>
      <c r="R103" s="22" t="s">
        <v>14</v>
      </c>
      <c r="S103" s="25">
        <v>0.17081583944530579</v>
      </c>
      <c r="T103" s="25">
        <v>0.14774983093737051</v>
      </c>
      <c r="U103" s="78">
        <f t="shared" si="2"/>
        <v>2.3066008507935276</v>
      </c>
      <c r="V103" s="2" t="s">
        <v>14</v>
      </c>
      <c r="W103" s="2" t="s">
        <v>14</v>
      </c>
      <c r="X103" s="22" t="s">
        <v>14</v>
      </c>
      <c r="Y103" s="22" t="s">
        <v>14</v>
      </c>
      <c r="Z103" s="26">
        <v>128.90821009688929</v>
      </c>
      <c r="AA103" s="26">
        <v>22.019564119091999</v>
      </c>
      <c r="AB103" s="26">
        <v>17.649964006020809</v>
      </c>
      <c r="AC103" s="3">
        <f t="shared" si="3"/>
        <v>0.2475699163794679</v>
      </c>
      <c r="AD103" s="2" t="s">
        <v>14</v>
      </c>
      <c r="AE103" s="2" t="s">
        <v>14</v>
      </c>
      <c r="AF103" s="22" t="s">
        <v>14</v>
      </c>
      <c r="AG103" s="22" t="s">
        <v>14</v>
      </c>
      <c r="AH103" s="24">
        <v>1263945</v>
      </c>
      <c r="AI103" s="24">
        <v>809092</v>
      </c>
      <c r="AJ103" s="3">
        <f t="shared" si="4"/>
        <v>0.56217710717693414</v>
      </c>
      <c r="AK103" s="2" t="s">
        <v>14</v>
      </c>
      <c r="AL103" s="2" t="s">
        <v>14</v>
      </c>
      <c r="AM103" s="34" t="s">
        <v>14</v>
      </c>
      <c r="AN103" s="34" t="s">
        <v>14</v>
      </c>
    </row>
    <row r="104" spans="1:40" ht="15.6" x14ac:dyDescent="0.3">
      <c r="A104" s="2">
        <v>2021</v>
      </c>
      <c r="B104" s="41" t="s">
        <v>112</v>
      </c>
      <c r="C104" s="42" t="s">
        <v>218</v>
      </c>
      <c r="D104" s="42" t="s">
        <v>219</v>
      </c>
      <c r="E104" s="21">
        <v>57754</v>
      </c>
      <c r="F104" s="21">
        <v>51933</v>
      </c>
      <c r="G104" s="3">
        <f t="shared" si="0"/>
        <v>0.11208672712918569</v>
      </c>
      <c r="H104" s="2" t="s">
        <v>14</v>
      </c>
      <c r="I104" s="2" t="s">
        <v>14</v>
      </c>
      <c r="J104" s="38" t="s">
        <v>14</v>
      </c>
      <c r="K104" s="38" t="s">
        <v>14</v>
      </c>
      <c r="L104" s="23">
        <v>11423</v>
      </c>
      <c r="M104" s="24">
        <v>9877</v>
      </c>
      <c r="N104" s="3">
        <f t="shared" si="1"/>
        <v>0.15652526070669232</v>
      </c>
      <c r="O104" s="2" t="s">
        <v>14</v>
      </c>
      <c r="P104" s="2" t="s">
        <v>14</v>
      </c>
      <c r="Q104" s="22" t="s">
        <v>14</v>
      </c>
      <c r="R104" s="22" t="s">
        <v>14</v>
      </c>
      <c r="S104" s="25">
        <v>0.19778716625688261</v>
      </c>
      <c r="T104" s="25">
        <v>0.1901873567866289</v>
      </c>
      <c r="U104" s="78">
        <f t="shared" si="2"/>
        <v>0.759980947025371</v>
      </c>
      <c r="V104" s="2" t="s">
        <v>14</v>
      </c>
      <c r="W104" s="2" t="s">
        <v>14</v>
      </c>
      <c r="X104" s="22" t="s">
        <v>14</v>
      </c>
      <c r="Y104" s="22" t="s">
        <v>14</v>
      </c>
      <c r="Z104" s="26">
        <v>137.14392016107851</v>
      </c>
      <c r="AA104" s="26">
        <v>27.12530733801988</v>
      </c>
      <c r="AB104" s="26">
        <v>23.159339918741459</v>
      </c>
      <c r="AC104" s="3">
        <f t="shared" si="3"/>
        <v>0.17124699724576356</v>
      </c>
      <c r="AD104" s="2" t="s">
        <v>14</v>
      </c>
      <c r="AE104" s="2" t="s">
        <v>14</v>
      </c>
      <c r="AF104" s="22" t="s">
        <v>14</v>
      </c>
      <c r="AG104" s="22" t="s">
        <v>14</v>
      </c>
      <c r="AH104" s="24">
        <v>1566595</v>
      </c>
      <c r="AI104" s="24">
        <v>1202734</v>
      </c>
      <c r="AJ104" s="3">
        <f t="shared" si="4"/>
        <v>0.30252823982692767</v>
      </c>
      <c r="AK104" s="2" t="s">
        <v>14</v>
      </c>
      <c r="AL104" s="2" t="s">
        <v>14</v>
      </c>
      <c r="AM104" s="34" t="s">
        <v>14</v>
      </c>
      <c r="AN104" s="34" t="s">
        <v>14</v>
      </c>
    </row>
    <row r="105" spans="1:40" ht="15.6" x14ac:dyDescent="0.3">
      <c r="A105" s="2">
        <v>2021</v>
      </c>
      <c r="B105" s="41" t="s">
        <v>114</v>
      </c>
      <c r="C105" s="42" t="s">
        <v>220</v>
      </c>
      <c r="D105" s="42" t="s">
        <v>221</v>
      </c>
      <c r="E105" s="21">
        <v>57694</v>
      </c>
      <c r="F105" s="21">
        <v>51534</v>
      </c>
      <c r="G105" s="3">
        <f t="shared" si="0"/>
        <v>0.11953273566965499</v>
      </c>
      <c r="H105" s="2" t="s">
        <v>14</v>
      </c>
      <c r="I105" s="2" t="s">
        <v>14</v>
      </c>
      <c r="J105" s="38" t="s">
        <v>14</v>
      </c>
      <c r="K105" s="38" t="s">
        <v>14</v>
      </c>
      <c r="L105" s="23">
        <v>22360</v>
      </c>
      <c r="M105" s="24">
        <v>12858</v>
      </c>
      <c r="N105" s="3">
        <f t="shared" si="1"/>
        <v>0.73899517809923787</v>
      </c>
      <c r="O105" s="2" t="s">
        <v>14</v>
      </c>
      <c r="P105" s="2" t="s">
        <v>14</v>
      </c>
      <c r="Q105" s="22" t="s">
        <v>14</v>
      </c>
      <c r="R105" s="22" t="s">
        <v>14</v>
      </c>
      <c r="S105" s="25">
        <v>0.3875619648490311</v>
      </c>
      <c r="T105" s="25">
        <v>0.24950518104552341</v>
      </c>
      <c r="U105" s="78">
        <f t="shared" si="2"/>
        <v>13.80567838035077</v>
      </c>
      <c r="V105" s="2" t="s">
        <v>14</v>
      </c>
      <c r="W105" s="2" t="s">
        <v>14</v>
      </c>
      <c r="X105" s="22" t="s">
        <v>14</v>
      </c>
      <c r="Y105" s="22" t="s">
        <v>14</v>
      </c>
      <c r="Z105" s="26">
        <v>175.31551878354199</v>
      </c>
      <c r="AA105" s="26">
        <v>67.945626928276766</v>
      </c>
      <c r="AB105" s="26">
        <v>32.43652734117282</v>
      </c>
      <c r="AC105" s="3">
        <f t="shared" si="3"/>
        <v>1.0947256842143827</v>
      </c>
      <c r="AD105" s="2" t="s">
        <v>14</v>
      </c>
      <c r="AE105" s="2" t="s">
        <v>14</v>
      </c>
      <c r="AF105" s="22" t="s">
        <v>14</v>
      </c>
      <c r="AG105" s="22" t="s">
        <v>14</v>
      </c>
      <c r="AH105" s="24">
        <v>3920055</v>
      </c>
      <c r="AI105" s="24">
        <v>1671584</v>
      </c>
      <c r="AJ105" s="3">
        <f t="shared" si="4"/>
        <v>1.345113975726018</v>
      </c>
      <c r="AK105" s="2" t="s">
        <v>14</v>
      </c>
      <c r="AL105" s="2" t="s">
        <v>14</v>
      </c>
      <c r="AM105" s="34" t="s">
        <v>14</v>
      </c>
      <c r="AN105" s="34" t="s">
        <v>14</v>
      </c>
    </row>
    <row r="106" spans="1:40" ht="15.6" x14ac:dyDescent="0.3">
      <c r="A106" s="2">
        <v>2021</v>
      </c>
      <c r="B106" s="41" t="s">
        <v>116</v>
      </c>
      <c r="C106" s="42" t="s">
        <v>222</v>
      </c>
      <c r="D106" s="42" t="s">
        <v>223</v>
      </c>
      <c r="E106" s="21">
        <v>55979</v>
      </c>
      <c r="F106" s="21">
        <v>51135</v>
      </c>
      <c r="G106" s="3">
        <f t="shared" si="0"/>
        <v>9.4729637234770708E-2</v>
      </c>
      <c r="H106" s="2" t="s">
        <v>14</v>
      </c>
      <c r="I106" s="2" t="s">
        <v>14</v>
      </c>
      <c r="J106" s="38" t="s">
        <v>14</v>
      </c>
      <c r="K106" s="38" t="s">
        <v>14</v>
      </c>
      <c r="L106" s="23">
        <v>28300</v>
      </c>
      <c r="M106" s="24">
        <v>21714</v>
      </c>
      <c r="N106" s="3">
        <f t="shared" si="1"/>
        <v>0.30330662245555862</v>
      </c>
      <c r="O106" s="2" t="s">
        <v>14</v>
      </c>
      <c r="P106" s="2" t="s">
        <v>14</v>
      </c>
      <c r="Q106" s="22" t="s">
        <v>14</v>
      </c>
      <c r="R106" s="22" t="s">
        <v>14</v>
      </c>
      <c r="S106" s="25">
        <v>0.50554672287822222</v>
      </c>
      <c r="T106" s="25">
        <v>0.42464065708418891</v>
      </c>
      <c r="U106" s="78">
        <f t="shared" si="2"/>
        <v>8.0906065794033317</v>
      </c>
      <c r="V106" s="2" t="s">
        <v>14</v>
      </c>
      <c r="W106" s="2" t="s">
        <v>14</v>
      </c>
      <c r="X106" s="22" t="s">
        <v>14</v>
      </c>
      <c r="Y106" s="22" t="s">
        <v>14</v>
      </c>
      <c r="Z106" s="26">
        <v>172.18166077738519</v>
      </c>
      <c r="AA106" s="26">
        <v>87.045874345736792</v>
      </c>
      <c r="AB106" s="26">
        <v>70.770704996577692</v>
      </c>
      <c r="AC106" s="3">
        <f t="shared" si="3"/>
        <v>0.2299704284413463</v>
      </c>
      <c r="AD106" s="2" t="s">
        <v>14</v>
      </c>
      <c r="AE106" s="2" t="s">
        <v>14</v>
      </c>
      <c r="AF106" s="22" t="s">
        <v>14</v>
      </c>
      <c r="AG106" s="22" t="s">
        <v>14</v>
      </c>
      <c r="AH106" s="24">
        <v>4872741</v>
      </c>
      <c r="AI106" s="24">
        <v>3618860</v>
      </c>
      <c r="AJ106" s="3">
        <f t="shared" si="4"/>
        <v>0.34648508093709068</v>
      </c>
      <c r="AK106" s="2" t="s">
        <v>14</v>
      </c>
      <c r="AL106" s="2" t="s">
        <v>14</v>
      </c>
      <c r="AM106" s="34" t="s">
        <v>14</v>
      </c>
      <c r="AN106" s="34" t="s">
        <v>14</v>
      </c>
    </row>
    <row r="107" spans="1:40" s="31" customFormat="1" ht="15.6" x14ac:dyDescent="0.3">
      <c r="A107" s="27">
        <v>2022</v>
      </c>
      <c r="B107" s="28" t="s">
        <v>13</v>
      </c>
      <c r="C107" s="29" t="s">
        <v>224</v>
      </c>
      <c r="D107" s="29" t="s">
        <v>225</v>
      </c>
      <c r="E107" s="30" t="e">
        <v>#N/A</v>
      </c>
      <c r="F107" s="30" t="e">
        <v>#N/A</v>
      </c>
      <c r="G107" s="79" t="e">
        <f t="shared" si="0"/>
        <v>#N/A</v>
      </c>
      <c r="H107" s="71" t="s">
        <v>14</v>
      </c>
      <c r="I107" s="71" t="s">
        <v>14</v>
      </c>
      <c r="J107" s="30" t="e">
        <v>#N/A</v>
      </c>
      <c r="K107" s="30" t="e">
        <v>#N/A</v>
      </c>
      <c r="L107" s="30" t="e">
        <v>#N/A</v>
      </c>
      <c r="M107" s="30" t="e">
        <v>#N/A</v>
      </c>
      <c r="N107" s="79" t="e">
        <f t="shared" si="1"/>
        <v>#N/A</v>
      </c>
      <c r="O107" s="71" t="s">
        <v>14</v>
      </c>
      <c r="P107" s="71" t="s">
        <v>14</v>
      </c>
      <c r="Q107" s="30" t="e">
        <v>#N/A</v>
      </c>
      <c r="R107" s="30" t="e">
        <v>#N/A</v>
      </c>
      <c r="S107" s="30" t="e">
        <v>#N/A</v>
      </c>
      <c r="T107" s="30" t="e">
        <v>#N/A</v>
      </c>
      <c r="U107" s="80" t="e">
        <f t="shared" si="2"/>
        <v>#N/A</v>
      </c>
      <c r="V107" s="71" t="s">
        <v>14</v>
      </c>
      <c r="W107" s="71" t="s">
        <v>14</v>
      </c>
      <c r="X107" s="30" t="e">
        <v>#N/A</v>
      </c>
      <c r="Y107" s="30" t="e">
        <v>#N/A</v>
      </c>
      <c r="Z107" s="30" t="e">
        <v>#N/A</v>
      </c>
      <c r="AA107" s="30" t="e">
        <v>#N/A</v>
      </c>
      <c r="AB107" s="30" t="e">
        <v>#N/A</v>
      </c>
      <c r="AC107" s="79" t="e">
        <f t="shared" si="3"/>
        <v>#N/A</v>
      </c>
      <c r="AD107" s="71" t="s">
        <v>14</v>
      </c>
      <c r="AE107" s="71" t="s">
        <v>14</v>
      </c>
      <c r="AF107" s="30" t="e">
        <v>#N/A</v>
      </c>
      <c r="AG107" s="30" t="e">
        <v>#N/A</v>
      </c>
      <c r="AH107" s="30" t="e">
        <v>#N/A</v>
      </c>
      <c r="AI107" s="30" t="e">
        <v>#N/A</v>
      </c>
      <c r="AJ107" s="79" t="e">
        <f t="shared" si="4"/>
        <v>#N/A</v>
      </c>
      <c r="AK107" s="71" t="s">
        <v>14</v>
      </c>
      <c r="AL107" s="71" t="s">
        <v>14</v>
      </c>
      <c r="AM107" s="35" t="e">
        <v>#N/A</v>
      </c>
      <c r="AN107" s="35" t="e">
        <v>#N/A</v>
      </c>
    </row>
    <row r="108" spans="1:40" ht="15.6" x14ac:dyDescent="0.3">
      <c r="A108" s="2">
        <v>2022</v>
      </c>
      <c r="B108" s="41" t="s">
        <v>16</v>
      </c>
      <c r="C108" s="42" t="s">
        <v>123</v>
      </c>
      <c r="D108" s="42" t="s">
        <v>226</v>
      </c>
      <c r="E108" s="21">
        <v>57439</v>
      </c>
      <c r="F108" s="21">
        <v>51411</v>
      </c>
      <c r="G108" s="3">
        <f t="shared" si="0"/>
        <v>0.11725117192818657</v>
      </c>
      <c r="H108" s="2" t="s">
        <v>14</v>
      </c>
      <c r="I108" s="2" t="s">
        <v>14</v>
      </c>
      <c r="J108" s="23" t="e">
        <v>#N/A</v>
      </c>
      <c r="K108" s="22" t="e">
        <v>#N/A</v>
      </c>
      <c r="L108" s="23">
        <v>7534</v>
      </c>
      <c r="M108" s="23">
        <v>11104</v>
      </c>
      <c r="N108" s="3">
        <f t="shared" si="1"/>
        <v>-0.32150576368876083</v>
      </c>
      <c r="O108" s="2" t="s">
        <v>14</v>
      </c>
      <c r="P108" s="2" t="s">
        <v>14</v>
      </c>
      <c r="Q108" s="39" t="e">
        <v>#N/A</v>
      </c>
      <c r="R108" s="22" t="e">
        <v>#N/A</v>
      </c>
      <c r="S108" s="25">
        <v>0.13116523616358219</v>
      </c>
      <c r="T108" s="25">
        <v>0.21598490595397871</v>
      </c>
      <c r="U108" s="78">
        <f t="shared" si="2"/>
        <v>-8.481966979039651</v>
      </c>
      <c r="V108" s="2" t="s">
        <v>14</v>
      </c>
      <c r="W108" s="2" t="s">
        <v>14</v>
      </c>
      <c r="X108" s="22" t="e">
        <v>#N/A</v>
      </c>
      <c r="Y108" s="22" t="e">
        <v>#N/A</v>
      </c>
      <c r="Z108" s="26">
        <v>124.6617998407221</v>
      </c>
      <c r="AA108" s="26">
        <v>16.35129441668553</v>
      </c>
      <c r="AB108" s="26">
        <v>25.583026978662151</v>
      </c>
      <c r="AC108" s="3">
        <f t="shared" si="3"/>
        <v>-0.36085380239314391</v>
      </c>
      <c r="AD108" s="2" t="s">
        <v>14</v>
      </c>
      <c r="AE108" s="2" t="s">
        <v>14</v>
      </c>
      <c r="AF108" s="24" t="e">
        <v>#N/A</v>
      </c>
      <c r="AG108" s="22" t="e">
        <v>#N/A</v>
      </c>
      <c r="AH108" s="23">
        <v>939202</v>
      </c>
      <c r="AI108" s="21">
        <v>1315249</v>
      </c>
      <c r="AJ108" s="3">
        <f t="shared" si="4"/>
        <v>-0.2859131616902959</v>
      </c>
      <c r="AK108" s="2" t="s">
        <v>14</v>
      </c>
      <c r="AL108" s="2" t="s">
        <v>14</v>
      </c>
      <c r="AM108" s="40" t="e">
        <v>#N/A</v>
      </c>
      <c r="AN108" s="38" t="e">
        <v>#N/A</v>
      </c>
    </row>
    <row r="109" spans="1:40" ht="15.6" x14ac:dyDescent="0.3">
      <c r="A109" s="2">
        <v>2022</v>
      </c>
      <c r="B109" s="41" t="s">
        <v>18</v>
      </c>
      <c r="C109" s="42" t="s">
        <v>125</v>
      </c>
      <c r="D109" s="42" t="s">
        <v>227</v>
      </c>
      <c r="E109" s="21">
        <v>58141</v>
      </c>
      <c r="F109" s="21">
        <v>50988</v>
      </c>
      <c r="G109" s="3">
        <f t="shared" si="0"/>
        <v>0.1402879108809916</v>
      </c>
      <c r="H109" s="2" t="s">
        <v>14</v>
      </c>
      <c r="I109" s="2" t="s">
        <v>14</v>
      </c>
      <c r="J109" s="23" t="e">
        <v>#N/A</v>
      </c>
      <c r="K109" s="22" t="e">
        <v>#N/A</v>
      </c>
      <c r="L109" s="23">
        <v>8783</v>
      </c>
      <c r="M109" s="23">
        <v>11448</v>
      </c>
      <c r="N109" s="3">
        <f t="shared" si="1"/>
        <v>-0.23279175401816912</v>
      </c>
      <c r="O109" s="2" t="s">
        <v>14</v>
      </c>
      <c r="P109" s="2" t="s">
        <v>14</v>
      </c>
      <c r="Q109" s="39" t="e">
        <v>#N/A</v>
      </c>
      <c r="R109" s="22" t="e">
        <v>#N/A</v>
      </c>
      <c r="S109" s="25">
        <v>0.15106379319241159</v>
      </c>
      <c r="T109" s="25">
        <v>0.22452341727465289</v>
      </c>
      <c r="U109" s="78">
        <f t="shared" si="2"/>
        <v>-7.3459624082241302</v>
      </c>
      <c r="V109" s="2" t="s">
        <v>14</v>
      </c>
      <c r="W109" s="2" t="s">
        <v>14</v>
      </c>
      <c r="X109" s="22" t="e">
        <v>#N/A</v>
      </c>
      <c r="Y109" s="22" t="e">
        <v>#N/A</v>
      </c>
      <c r="Z109" s="26">
        <v>124.8117955140613</v>
      </c>
      <c r="AA109" s="26">
        <v>18.854543265509712</v>
      </c>
      <c r="AB109" s="26">
        <v>26.28789126853377</v>
      </c>
      <c r="AC109" s="3">
        <f t="shared" si="3"/>
        <v>-0.28276699439645314</v>
      </c>
      <c r="AD109" s="2" t="s">
        <v>14</v>
      </c>
      <c r="AE109" s="2" t="s">
        <v>14</v>
      </c>
      <c r="AF109" s="24" t="e">
        <v>#N/A</v>
      </c>
      <c r="AG109" s="22" t="e">
        <v>#N/A</v>
      </c>
      <c r="AH109" s="23">
        <v>1096222</v>
      </c>
      <c r="AI109" s="21">
        <v>1340367</v>
      </c>
      <c r="AJ109" s="3">
        <f t="shared" si="4"/>
        <v>-0.1821478744254372</v>
      </c>
      <c r="AK109" s="2" t="s">
        <v>14</v>
      </c>
      <c r="AL109" s="2" t="s">
        <v>14</v>
      </c>
      <c r="AM109" s="40" t="e">
        <v>#N/A</v>
      </c>
      <c r="AN109" s="38" t="e">
        <v>#N/A</v>
      </c>
    </row>
    <row r="110" spans="1:40" ht="15.6" x14ac:dyDescent="0.3">
      <c r="A110" s="2">
        <v>2022</v>
      </c>
      <c r="B110" s="41" t="s">
        <v>20</v>
      </c>
      <c r="C110" s="42" t="s">
        <v>127</v>
      </c>
      <c r="D110" s="42" t="s">
        <v>228</v>
      </c>
      <c r="E110" s="21">
        <v>55616</v>
      </c>
      <c r="F110" s="21">
        <v>50299</v>
      </c>
      <c r="G110" s="3">
        <f t="shared" si="0"/>
        <v>0.10570786695560548</v>
      </c>
      <c r="H110" s="2" t="s">
        <v>14</v>
      </c>
      <c r="I110" s="2" t="s">
        <v>14</v>
      </c>
      <c r="J110" s="23" t="e">
        <v>#N/A</v>
      </c>
      <c r="K110" s="22" t="e">
        <v>#N/A</v>
      </c>
      <c r="L110" s="23">
        <v>8852</v>
      </c>
      <c r="M110" s="23">
        <v>12295</v>
      </c>
      <c r="N110" s="3">
        <f t="shared" si="1"/>
        <v>-0.28003253355022367</v>
      </c>
      <c r="O110" s="2" t="s">
        <v>14</v>
      </c>
      <c r="P110" s="2" t="s">
        <v>14</v>
      </c>
      <c r="Q110" s="39" t="e">
        <v>#N/A</v>
      </c>
      <c r="R110" s="22" t="e">
        <v>#N/A</v>
      </c>
      <c r="S110" s="25">
        <v>0.15916283084004601</v>
      </c>
      <c r="T110" s="25">
        <v>0.24443825920992471</v>
      </c>
      <c r="U110" s="78">
        <f t="shared" si="2"/>
        <v>-8.5275428369878696</v>
      </c>
      <c r="V110" s="2" t="s">
        <v>14</v>
      </c>
      <c r="W110" s="2" t="s">
        <v>14</v>
      </c>
      <c r="X110" s="22" t="e">
        <v>#N/A</v>
      </c>
      <c r="Y110" s="22" t="e">
        <v>#N/A</v>
      </c>
      <c r="Z110" s="26">
        <v>124.5924084952553</v>
      </c>
      <c r="AA110" s="26">
        <v>19.83048043728423</v>
      </c>
      <c r="AB110" s="26">
        <v>29.01960277540309</v>
      </c>
      <c r="AC110" s="3">
        <f t="shared" si="3"/>
        <v>-0.31665224397583852</v>
      </c>
      <c r="AD110" s="2" t="s">
        <v>14</v>
      </c>
      <c r="AE110" s="2" t="s">
        <v>14</v>
      </c>
      <c r="AF110" s="24" t="e">
        <v>#N/A</v>
      </c>
      <c r="AG110" s="22" t="e">
        <v>#N/A</v>
      </c>
      <c r="AH110" s="23">
        <v>1102892</v>
      </c>
      <c r="AI110" s="21">
        <v>1459657</v>
      </c>
      <c r="AJ110" s="3">
        <f t="shared" si="4"/>
        <v>-0.24441701029762472</v>
      </c>
      <c r="AK110" s="2" t="s">
        <v>14</v>
      </c>
      <c r="AL110" s="2" t="s">
        <v>14</v>
      </c>
      <c r="AM110" s="40" t="e">
        <v>#N/A</v>
      </c>
      <c r="AN110" s="38" t="e">
        <v>#N/A</v>
      </c>
    </row>
    <row r="111" spans="1:40" ht="15.6" x14ac:dyDescent="0.3">
      <c r="A111" s="2">
        <v>2022</v>
      </c>
      <c r="B111" s="41" t="s">
        <v>22</v>
      </c>
      <c r="C111" s="42" t="s">
        <v>129</v>
      </c>
      <c r="D111" s="42" t="s">
        <v>229</v>
      </c>
      <c r="E111" s="21">
        <v>59217</v>
      </c>
      <c r="F111" s="21">
        <v>41946</v>
      </c>
      <c r="G111" s="3">
        <f t="shared" si="0"/>
        <v>0.41174367043341437</v>
      </c>
      <c r="H111" s="2" t="s">
        <v>14</v>
      </c>
      <c r="I111" s="2" t="s">
        <v>14</v>
      </c>
      <c r="J111" s="23" t="e">
        <v>#N/A</v>
      </c>
      <c r="K111" s="22" t="e">
        <v>#N/A</v>
      </c>
      <c r="L111" s="23">
        <v>8908</v>
      </c>
      <c r="M111" s="23">
        <v>5158</v>
      </c>
      <c r="N111" s="3">
        <f t="shared" si="1"/>
        <v>0.72702597906165178</v>
      </c>
      <c r="O111" s="2" t="s">
        <v>14</v>
      </c>
      <c r="P111" s="2" t="s">
        <v>14</v>
      </c>
      <c r="Q111" s="39" t="e">
        <v>#N/A</v>
      </c>
      <c r="R111" s="22" t="e">
        <v>#N/A</v>
      </c>
      <c r="S111" s="25">
        <v>0.1504297752334634</v>
      </c>
      <c r="T111" s="25">
        <v>0.1229676250417203</v>
      </c>
      <c r="U111" s="78">
        <f t="shared" si="2"/>
        <v>2.74621501917431</v>
      </c>
      <c r="V111" s="2" t="s">
        <v>14</v>
      </c>
      <c r="W111" s="2" t="s">
        <v>14</v>
      </c>
      <c r="X111" s="22" t="e">
        <v>#N/A</v>
      </c>
      <c r="Y111" s="22" t="e">
        <v>#N/A</v>
      </c>
      <c r="Z111" s="26">
        <v>122.09328693309391</v>
      </c>
      <c r="AA111" s="26">
        <v>18.366465710860059</v>
      </c>
      <c r="AB111" s="26">
        <v>14.930672769751579</v>
      </c>
      <c r="AC111" s="3">
        <f t="shared" si="3"/>
        <v>0.2301164183350892</v>
      </c>
      <c r="AD111" s="2" t="s">
        <v>14</v>
      </c>
      <c r="AE111" s="2" t="s">
        <v>14</v>
      </c>
      <c r="AF111" s="24" t="e">
        <v>#N/A</v>
      </c>
      <c r="AG111" s="22" t="e">
        <v>#N/A</v>
      </c>
      <c r="AH111" s="23">
        <v>1087607</v>
      </c>
      <c r="AI111" s="21">
        <v>626282</v>
      </c>
      <c r="AJ111" s="3">
        <f t="shared" si="4"/>
        <v>0.73660906748078336</v>
      </c>
      <c r="AK111" s="2" t="s">
        <v>14</v>
      </c>
      <c r="AL111" s="2" t="s">
        <v>14</v>
      </c>
      <c r="AM111" s="40" t="e">
        <v>#N/A</v>
      </c>
      <c r="AN111" s="38" t="e">
        <v>#N/A</v>
      </c>
    </row>
    <row r="112" spans="1:40" ht="15.6" x14ac:dyDescent="0.3">
      <c r="A112" s="2">
        <v>2022</v>
      </c>
      <c r="B112" s="41" t="s">
        <v>24</v>
      </c>
      <c r="C112" s="42" t="s">
        <v>131</v>
      </c>
      <c r="D112" s="42" t="s">
        <v>230</v>
      </c>
      <c r="E112" s="21">
        <v>58966</v>
      </c>
      <c r="F112" s="21">
        <v>48872</v>
      </c>
      <c r="G112" s="3">
        <f t="shared" si="0"/>
        <v>0.2065395318382714</v>
      </c>
      <c r="H112" s="2" t="s">
        <v>14</v>
      </c>
      <c r="I112" s="2" t="s">
        <v>14</v>
      </c>
      <c r="J112" s="23" t="e">
        <v>#N/A</v>
      </c>
      <c r="K112" s="22" t="e">
        <v>#N/A</v>
      </c>
      <c r="L112" s="23">
        <v>9905</v>
      </c>
      <c r="M112" s="23">
        <v>14087</v>
      </c>
      <c r="N112" s="3">
        <f t="shared" si="1"/>
        <v>-0.29686945410662313</v>
      </c>
      <c r="O112" s="2" t="s">
        <v>14</v>
      </c>
      <c r="P112" s="2" t="s">
        <v>14</v>
      </c>
      <c r="Q112" s="39" t="e">
        <v>#N/A</v>
      </c>
      <c r="R112" s="22" t="e">
        <v>#N/A</v>
      </c>
      <c r="S112" s="25">
        <v>0.1679781569039786</v>
      </c>
      <c r="T112" s="25">
        <v>0.28824275658863968</v>
      </c>
      <c r="U112" s="78">
        <f t="shared" si="2"/>
        <v>-12.026459968466108</v>
      </c>
      <c r="V112" s="2" t="s">
        <v>14</v>
      </c>
      <c r="W112" s="2" t="s">
        <v>14</v>
      </c>
      <c r="X112" s="22" t="e">
        <v>#N/A</v>
      </c>
      <c r="Y112" s="22" t="e">
        <v>#N/A</v>
      </c>
      <c r="Z112" s="26">
        <v>116.93629480060579</v>
      </c>
      <c r="AA112" s="26">
        <v>19.642743275786049</v>
      </c>
      <c r="AB112" s="26">
        <v>36.681105745621217</v>
      </c>
      <c r="AC112" s="3">
        <f t="shared" si="3"/>
        <v>-0.46449969605589414</v>
      </c>
      <c r="AD112" s="2" t="s">
        <v>14</v>
      </c>
      <c r="AE112" s="2" t="s">
        <v>14</v>
      </c>
      <c r="AF112" s="24" t="e">
        <v>#N/A</v>
      </c>
      <c r="AG112" s="22" t="e">
        <v>#N/A</v>
      </c>
      <c r="AH112" s="23">
        <v>1158254</v>
      </c>
      <c r="AI112" s="21">
        <v>1792679</v>
      </c>
      <c r="AJ112" s="3">
        <f t="shared" si="4"/>
        <v>-0.35389771398002656</v>
      </c>
      <c r="AK112" s="2" t="s">
        <v>14</v>
      </c>
      <c r="AL112" s="2" t="s">
        <v>14</v>
      </c>
      <c r="AM112" s="40" t="e">
        <v>#N/A</v>
      </c>
      <c r="AN112" s="38" t="e">
        <v>#N/A</v>
      </c>
    </row>
    <row r="113" spans="1:40" ht="15.6" x14ac:dyDescent="0.3">
      <c r="A113" s="2">
        <v>2022</v>
      </c>
      <c r="B113" s="41" t="s">
        <v>26</v>
      </c>
      <c r="C113" s="42" t="s">
        <v>133</v>
      </c>
      <c r="D113" s="42" t="s">
        <v>231</v>
      </c>
      <c r="E113" s="21">
        <v>59481</v>
      </c>
      <c r="F113" s="21">
        <v>48110</v>
      </c>
      <c r="G113" s="3">
        <f t="shared" si="0"/>
        <v>0.23635418831843691</v>
      </c>
      <c r="H113" s="2" t="s">
        <v>14</v>
      </c>
      <c r="I113" s="2" t="s">
        <v>14</v>
      </c>
      <c r="J113" s="23" t="e">
        <v>#N/A</v>
      </c>
      <c r="K113" s="22" t="e">
        <v>#N/A</v>
      </c>
      <c r="L113" s="23">
        <v>8880</v>
      </c>
      <c r="M113" s="23">
        <v>16964</v>
      </c>
      <c r="N113" s="3">
        <f t="shared" si="1"/>
        <v>-0.47653855222824804</v>
      </c>
      <c r="O113" s="2" t="s">
        <v>14</v>
      </c>
      <c r="P113" s="2" t="s">
        <v>14</v>
      </c>
      <c r="Q113" s="39" t="e">
        <v>#N/A</v>
      </c>
      <c r="R113" s="22" t="e">
        <v>#N/A</v>
      </c>
      <c r="S113" s="25">
        <v>0.1492913703535583</v>
      </c>
      <c r="T113" s="25">
        <v>0.35260860527956772</v>
      </c>
      <c r="U113" s="78">
        <f t="shared" si="2"/>
        <v>-20.331723492600943</v>
      </c>
      <c r="V113" s="2" t="s">
        <v>14</v>
      </c>
      <c r="W113" s="2" t="s">
        <v>14</v>
      </c>
      <c r="X113" s="22" t="e">
        <v>#N/A</v>
      </c>
      <c r="Y113" s="22" t="e">
        <v>#N/A</v>
      </c>
      <c r="Z113" s="26">
        <v>123.7775900900901</v>
      </c>
      <c r="AA113" s="26">
        <v>18.47892604361056</v>
      </c>
      <c r="AB113" s="26">
        <v>47.096362502598211</v>
      </c>
      <c r="AC113" s="3">
        <f t="shared" si="3"/>
        <v>-0.60763581173405667</v>
      </c>
      <c r="AD113" s="2" t="s">
        <v>14</v>
      </c>
      <c r="AE113" s="2" t="s">
        <v>14</v>
      </c>
      <c r="AF113" s="24" t="e">
        <v>#N/A</v>
      </c>
      <c r="AG113" s="22" t="e">
        <v>#N/A</v>
      </c>
      <c r="AH113" s="23">
        <v>1099145</v>
      </c>
      <c r="AI113" s="21">
        <v>2265806</v>
      </c>
      <c r="AJ113" s="3">
        <f t="shared" si="4"/>
        <v>-0.5148988924912371</v>
      </c>
      <c r="AK113" s="2" t="s">
        <v>14</v>
      </c>
      <c r="AL113" s="2" t="s">
        <v>14</v>
      </c>
      <c r="AM113" s="40" t="e">
        <v>#N/A</v>
      </c>
      <c r="AN113" s="38" t="e">
        <v>#N/A</v>
      </c>
    </row>
    <row r="114" spans="1:40" ht="15.6" x14ac:dyDescent="0.3">
      <c r="A114" s="2">
        <v>2022</v>
      </c>
      <c r="B114" s="41" t="s">
        <v>28</v>
      </c>
      <c r="C114" s="42" t="s">
        <v>135</v>
      </c>
      <c r="D114" s="42" t="s">
        <v>232</v>
      </c>
      <c r="E114" s="21">
        <v>58796</v>
      </c>
      <c r="F114" s="21">
        <v>47930</v>
      </c>
      <c r="G114" s="3">
        <f t="shared" si="0"/>
        <v>0.2267056123513457</v>
      </c>
      <c r="H114" s="2" t="s">
        <v>14</v>
      </c>
      <c r="I114" s="2" t="s">
        <v>14</v>
      </c>
      <c r="J114" s="23" t="e">
        <v>#N/A</v>
      </c>
      <c r="K114" s="22" t="e">
        <v>#N/A</v>
      </c>
      <c r="L114" s="23">
        <v>10189</v>
      </c>
      <c r="M114" s="23">
        <v>17112</v>
      </c>
      <c r="N114" s="3">
        <f t="shared" si="1"/>
        <v>-0.40456989247311825</v>
      </c>
      <c r="O114" s="2" t="s">
        <v>14</v>
      </c>
      <c r="P114" s="2" t="s">
        <v>14</v>
      </c>
      <c r="Q114" s="39" t="e">
        <v>#N/A</v>
      </c>
      <c r="R114" s="22" t="e">
        <v>#N/A</v>
      </c>
      <c r="S114" s="25">
        <v>0.17329410163956729</v>
      </c>
      <c r="T114" s="25">
        <v>0.357020655122053</v>
      </c>
      <c r="U114" s="78">
        <f t="shared" si="2"/>
        <v>-18.372655348248571</v>
      </c>
      <c r="V114" s="2" t="s">
        <v>14</v>
      </c>
      <c r="W114" s="2" t="s">
        <v>14</v>
      </c>
      <c r="X114" s="22" t="e">
        <v>#N/A</v>
      </c>
      <c r="Y114" s="22" t="e">
        <v>#N/A</v>
      </c>
      <c r="Z114" s="26">
        <v>122.6443223083718</v>
      </c>
      <c r="AA114" s="26">
        <v>21.253537655622829</v>
      </c>
      <c r="AB114" s="26">
        <v>49.849780930523679</v>
      </c>
      <c r="AC114" s="3">
        <f t="shared" si="3"/>
        <v>-0.57364832384631392</v>
      </c>
      <c r="AD114" s="2" t="s">
        <v>14</v>
      </c>
      <c r="AE114" s="2" t="s">
        <v>14</v>
      </c>
      <c r="AF114" s="24" t="e">
        <v>#N/A</v>
      </c>
      <c r="AG114" s="22" t="e">
        <v>#N/A</v>
      </c>
      <c r="AH114" s="23">
        <v>1249623</v>
      </c>
      <c r="AI114" s="21">
        <v>2389300</v>
      </c>
      <c r="AJ114" s="3">
        <f t="shared" si="4"/>
        <v>-0.47699200602686981</v>
      </c>
      <c r="AK114" s="2" t="s">
        <v>14</v>
      </c>
      <c r="AL114" s="2" t="s">
        <v>14</v>
      </c>
      <c r="AM114" s="40" t="e">
        <v>#N/A</v>
      </c>
      <c r="AN114" s="38" t="e">
        <v>#N/A</v>
      </c>
    </row>
    <row r="115" spans="1:40" ht="15.6" x14ac:dyDescent="0.3">
      <c r="A115" s="2">
        <v>2022</v>
      </c>
      <c r="B115" s="41" t="s">
        <v>30</v>
      </c>
      <c r="C115" s="42" t="s">
        <v>137</v>
      </c>
      <c r="D115" s="42" t="s">
        <v>233</v>
      </c>
      <c r="E115" s="21">
        <v>60683</v>
      </c>
      <c r="F115" s="21">
        <v>44468</v>
      </c>
      <c r="G115" s="3">
        <f t="shared" si="0"/>
        <v>0.36464423855356659</v>
      </c>
      <c r="H115" s="2" t="s">
        <v>14</v>
      </c>
      <c r="I115" s="2" t="s">
        <v>14</v>
      </c>
      <c r="J115" s="23" t="e">
        <v>#N/A</v>
      </c>
      <c r="K115" s="22" t="e">
        <v>#N/A</v>
      </c>
      <c r="L115" s="23">
        <v>10784</v>
      </c>
      <c r="M115" s="23">
        <v>9172</v>
      </c>
      <c r="N115" s="3">
        <f t="shared" si="1"/>
        <v>0.17575228957697339</v>
      </c>
      <c r="O115" s="2" t="s">
        <v>14</v>
      </c>
      <c r="P115" s="2" t="s">
        <v>14</v>
      </c>
      <c r="Q115" s="39" t="e">
        <v>#N/A</v>
      </c>
      <c r="R115" s="22" t="e">
        <v>#N/A</v>
      </c>
      <c r="S115" s="25">
        <v>0.177710396651451</v>
      </c>
      <c r="T115" s="25">
        <v>0.2062606818386255</v>
      </c>
      <c r="U115" s="78">
        <f t="shared" si="2"/>
        <v>-2.8550285187174507</v>
      </c>
      <c r="V115" s="2" t="s">
        <v>14</v>
      </c>
      <c r="W115" s="2" t="s">
        <v>14</v>
      </c>
      <c r="X115" s="22" t="e">
        <v>#N/A</v>
      </c>
      <c r="Y115" s="22" t="e">
        <v>#N/A</v>
      </c>
      <c r="Z115" s="26">
        <v>124.54182121661719</v>
      </c>
      <c r="AA115" s="26">
        <v>22.132376448099141</v>
      </c>
      <c r="AB115" s="26">
        <v>26.499730143024198</v>
      </c>
      <c r="AC115" s="3">
        <f t="shared" si="3"/>
        <v>-0.16480747808953525</v>
      </c>
      <c r="AD115" s="2" t="s">
        <v>14</v>
      </c>
      <c r="AE115" s="2" t="s">
        <v>14</v>
      </c>
      <c r="AF115" s="24" t="e">
        <v>#N/A</v>
      </c>
      <c r="AG115" s="22" t="e">
        <v>#N/A</v>
      </c>
      <c r="AH115" s="23">
        <v>1343059</v>
      </c>
      <c r="AI115" s="21">
        <v>1178390</v>
      </c>
      <c r="AJ115" s="3">
        <f t="shared" si="4"/>
        <v>0.13974066310813907</v>
      </c>
      <c r="AK115" s="2" t="s">
        <v>14</v>
      </c>
      <c r="AL115" s="2" t="s">
        <v>14</v>
      </c>
      <c r="AM115" s="40" t="e">
        <v>#N/A</v>
      </c>
      <c r="AN115" s="38" t="e">
        <v>#N/A</v>
      </c>
    </row>
    <row r="116" spans="1:40" ht="15.6" x14ac:dyDescent="0.3">
      <c r="A116" s="2">
        <v>2022</v>
      </c>
      <c r="B116" s="41" t="s">
        <v>32</v>
      </c>
      <c r="C116" s="42" t="s">
        <v>139</v>
      </c>
      <c r="D116" s="42" t="s">
        <v>234</v>
      </c>
      <c r="E116" s="21">
        <v>61313</v>
      </c>
      <c r="F116" s="21">
        <v>51381</v>
      </c>
      <c r="G116" s="3">
        <f t="shared" si="0"/>
        <v>0.19330102567096788</v>
      </c>
      <c r="H116" s="2" t="s">
        <v>14</v>
      </c>
      <c r="I116" s="2" t="s">
        <v>14</v>
      </c>
      <c r="J116" s="23" t="e">
        <v>#N/A</v>
      </c>
      <c r="K116" s="22" t="e">
        <v>#N/A</v>
      </c>
      <c r="L116" s="23">
        <v>9025</v>
      </c>
      <c r="M116" s="23">
        <v>15970</v>
      </c>
      <c r="N116" s="3">
        <f t="shared" si="1"/>
        <v>-0.4348778960551033</v>
      </c>
      <c r="O116" s="2" t="s">
        <v>14</v>
      </c>
      <c r="P116" s="2" t="s">
        <v>14</v>
      </c>
      <c r="Q116" s="39" t="e">
        <v>#N/A</v>
      </c>
      <c r="R116" s="22" t="e">
        <v>#N/A</v>
      </c>
      <c r="S116" s="25">
        <v>0.1471955376510691</v>
      </c>
      <c r="T116" s="25">
        <v>0.31081528191354779</v>
      </c>
      <c r="U116" s="78">
        <f t="shared" si="2"/>
        <v>-16.361974426247869</v>
      </c>
      <c r="V116" s="2" t="s">
        <v>14</v>
      </c>
      <c r="W116" s="2" t="s">
        <v>14</v>
      </c>
      <c r="X116" s="22" t="e">
        <v>#N/A</v>
      </c>
      <c r="Y116" s="22" t="e">
        <v>#N/A</v>
      </c>
      <c r="Z116" s="26">
        <v>126.7182271468144</v>
      </c>
      <c r="AA116" s="26">
        <v>18.652357575065651</v>
      </c>
      <c r="AB116" s="26">
        <v>41.043615344193377</v>
      </c>
      <c r="AC116" s="3">
        <f t="shared" si="3"/>
        <v>-0.54554789049048813</v>
      </c>
      <c r="AD116" s="2" t="s">
        <v>14</v>
      </c>
      <c r="AE116" s="2" t="s">
        <v>14</v>
      </c>
      <c r="AF116" s="24" t="e">
        <v>#N/A</v>
      </c>
      <c r="AG116" s="22" t="e">
        <v>#N/A</v>
      </c>
      <c r="AH116" s="23">
        <v>1143632</v>
      </c>
      <c r="AI116" s="21">
        <v>2108862</v>
      </c>
      <c r="AJ116" s="3">
        <f t="shared" si="4"/>
        <v>-0.4577018316039646</v>
      </c>
      <c r="AK116" s="2" t="s">
        <v>14</v>
      </c>
      <c r="AL116" s="2" t="s">
        <v>14</v>
      </c>
      <c r="AM116" s="40" t="e">
        <v>#N/A</v>
      </c>
      <c r="AN116" s="38" t="e">
        <v>#N/A</v>
      </c>
    </row>
    <row r="117" spans="1:40" ht="15.6" x14ac:dyDescent="0.3">
      <c r="A117" s="2">
        <v>2022</v>
      </c>
      <c r="B117" s="41" t="s">
        <v>34</v>
      </c>
      <c r="C117" s="42" t="s">
        <v>141</v>
      </c>
      <c r="D117" s="42" t="s">
        <v>235</v>
      </c>
      <c r="E117" s="21">
        <v>58583</v>
      </c>
      <c r="F117" s="21">
        <v>51885</v>
      </c>
      <c r="G117" s="3">
        <f t="shared" si="0"/>
        <v>0.12909318685554591</v>
      </c>
      <c r="H117" s="2" t="s">
        <v>14</v>
      </c>
      <c r="I117" s="2" t="s">
        <v>14</v>
      </c>
      <c r="J117" s="23" t="e">
        <v>#N/A</v>
      </c>
      <c r="K117" s="22" t="e">
        <v>#N/A</v>
      </c>
      <c r="L117" s="23">
        <v>10189</v>
      </c>
      <c r="M117" s="23">
        <v>16674</v>
      </c>
      <c r="N117" s="3">
        <f t="shared" si="1"/>
        <v>-0.38892887129662951</v>
      </c>
      <c r="O117" s="2" t="s">
        <v>14</v>
      </c>
      <c r="P117" s="2" t="s">
        <v>14</v>
      </c>
      <c r="Q117" s="39" t="e">
        <v>#N/A</v>
      </c>
      <c r="R117" s="22" t="e">
        <v>#N/A</v>
      </c>
      <c r="S117" s="25">
        <v>0.17392417595548201</v>
      </c>
      <c r="T117" s="25">
        <v>0.32136455623012428</v>
      </c>
      <c r="U117" s="78">
        <f t="shared" si="2"/>
        <v>-14.744038027464226</v>
      </c>
      <c r="V117" s="2" t="s">
        <v>14</v>
      </c>
      <c r="W117" s="2" t="s">
        <v>14</v>
      </c>
      <c r="X117" s="22" t="e">
        <v>#N/A</v>
      </c>
      <c r="Y117" s="22" t="e">
        <v>#N/A</v>
      </c>
      <c r="Z117" s="26">
        <v>126.18627932083621</v>
      </c>
      <c r="AA117" s="26">
        <v>21.94684464776471</v>
      </c>
      <c r="AB117" s="26">
        <v>43.670636985641323</v>
      </c>
      <c r="AC117" s="3">
        <f t="shared" si="3"/>
        <v>-0.49744619811749674</v>
      </c>
      <c r="AD117" s="2" t="s">
        <v>14</v>
      </c>
      <c r="AE117" s="2" t="s">
        <v>14</v>
      </c>
      <c r="AF117" s="24" t="e">
        <v>#N/A</v>
      </c>
      <c r="AG117" s="22" t="e">
        <v>#N/A</v>
      </c>
      <c r="AH117" s="23">
        <v>1285712</v>
      </c>
      <c r="AI117" s="21">
        <v>2265851</v>
      </c>
      <c r="AJ117" s="3">
        <f t="shared" si="4"/>
        <v>-0.43256992626611368</v>
      </c>
      <c r="AK117" s="2" t="s">
        <v>14</v>
      </c>
      <c r="AL117" s="2" t="s">
        <v>14</v>
      </c>
      <c r="AM117" s="40" t="e">
        <v>#N/A</v>
      </c>
      <c r="AN117" s="38" t="e">
        <v>#N/A</v>
      </c>
    </row>
    <row r="118" spans="1:40" ht="15.6" x14ac:dyDescent="0.3">
      <c r="A118" s="2">
        <v>2022</v>
      </c>
      <c r="B118" s="41" t="s">
        <v>36</v>
      </c>
      <c r="C118" s="42" t="s">
        <v>143</v>
      </c>
      <c r="D118" s="42" t="s">
        <v>236</v>
      </c>
      <c r="E118" s="21">
        <v>62872</v>
      </c>
      <c r="F118" s="21">
        <v>52895</v>
      </c>
      <c r="G118" s="3">
        <f t="shared" si="0"/>
        <v>0.18861896209471596</v>
      </c>
      <c r="H118" s="2" t="s">
        <v>14</v>
      </c>
      <c r="I118" s="2" t="s">
        <v>14</v>
      </c>
      <c r="J118" s="23" t="e">
        <v>#N/A</v>
      </c>
      <c r="K118" s="22" t="e">
        <v>#N/A</v>
      </c>
      <c r="L118" s="23">
        <v>12882</v>
      </c>
      <c r="M118" s="23">
        <v>15479</v>
      </c>
      <c r="N118" s="3">
        <f t="shared" si="1"/>
        <v>-0.16777569610439952</v>
      </c>
      <c r="O118" s="2" t="s">
        <v>14</v>
      </c>
      <c r="P118" s="2" t="s">
        <v>14</v>
      </c>
      <c r="Q118" s="39" t="e">
        <v>#N/A</v>
      </c>
      <c r="R118" s="22" t="e">
        <v>#N/A</v>
      </c>
      <c r="S118" s="25">
        <v>0.20489247995928239</v>
      </c>
      <c r="T118" s="25">
        <v>0.29263635504300972</v>
      </c>
      <c r="U118" s="78">
        <f t="shared" si="2"/>
        <v>-8.7743875083727332</v>
      </c>
      <c r="V118" s="2" t="s">
        <v>14</v>
      </c>
      <c r="W118" s="2" t="s">
        <v>14</v>
      </c>
      <c r="X118" s="22" t="e">
        <v>#N/A</v>
      </c>
      <c r="Y118" s="22" t="e">
        <v>#N/A</v>
      </c>
      <c r="Z118" s="26">
        <v>131.43719919267201</v>
      </c>
      <c r="AA118" s="26">
        <v>26.930493701488739</v>
      </c>
      <c r="AB118" s="26">
        <v>37.958521599395027</v>
      </c>
      <c r="AC118" s="3">
        <f t="shared" si="3"/>
        <v>-0.29052838290946637</v>
      </c>
      <c r="AD118" s="2" t="s">
        <v>14</v>
      </c>
      <c r="AE118" s="2" t="s">
        <v>14</v>
      </c>
      <c r="AF118" s="24" t="e">
        <v>#N/A</v>
      </c>
      <c r="AG118" s="22" t="e">
        <v>#N/A</v>
      </c>
      <c r="AH118" s="23">
        <v>1693174</v>
      </c>
      <c r="AI118" s="21">
        <v>2007816</v>
      </c>
      <c r="AJ118" s="3">
        <f t="shared" si="4"/>
        <v>-0.1567085828581902</v>
      </c>
      <c r="AK118" s="2" t="s">
        <v>14</v>
      </c>
      <c r="AL118" s="2" t="s">
        <v>14</v>
      </c>
      <c r="AM118" s="40" t="e">
        <v>#N/A</v>
      </c>
      <c r="AN118" s="38" t="e">
        <v>#N/A</v>
      </c>
    </row>
    <row r="119" spans="1:40" ht="15.6" x14ac:dyDescent="0.3">
      <c r="A119" s="2">
        <v>2022</v>
      </c>
      <c r="B119" s="41" t="s">
        <v>38</v>
      </c>
      <c r="C119" s="42" t="s">
        <v>145</v>
      </c>
      <c r="D119" s="42" t="s">
        <v>237</v>
      </c>
      <c r="E119" s="19">
        <v>63769</v>
      </c>
      <c r="F119" s="19">
        <v>50740</v>
      </c>
      <c r="G119" s="3">
        <f t="shared" si="0"/>
        <v>0.25677966101694916</v>
      </c>
      <c r="H119" s="2" t="s">
        <v>14</v>
      </c>
      <c r="I119" s="2" t="s">
        <v>14</v>
      </c>
      <c r="J119" s="47" t="e">
        <v>#N/A</v>
      </c>
      <c r="K119" s="3" t="e">
        <v>#N/A</v>
      </c>
      <c r="L119" s="47">
        <v>15418</v>
      </c>
      <c r="M119" s="47">
        <v>13546</v>
      </c>
      <c r="N119" s="3">
        <f t="shared" si="1"/>
        <v>0.13819577735124761</v>
      </c>
      <c r="O119" s="2" t="s">
        <v>14</v>
      </c>
      <c r="P119" s="2" t="s">
        <v>14</v>
      </c>
      <c r="Q119" s="48" t="e">
        <v>#N/A</v>
      </c>
      <c r="R119" s="3" t="e">
        <v>#N/A</v>
      </c>
      <c r="S119" s="49">
        <v>0.24177892079223451</v>
      </c>
      <c r="T119" s="49">
        <v>0.26696886085928262</v>
      </c>
      <c r="U119" s="78">
        <f t="shared" si="2"/>
        <v>-2.5189940067048111</v>
      </c>
      <c r="V119" s="2" t="s">
        <v>14</v>
      </c>
      <c r="W119" s="2" t="s">
        <v>14</v>
      </c>
      <c r="X119" s="3" t="e">
        <v>#N/A</v>
      </c>
      <c r="Y119" s="3" t="e">
        <v>#N/A</v>
      </c>
      <c r="Z119" s="50">
        <v>130.21753794266439</v>
      </c>
      <c r="AA119" s="50">
        <v>31.48385579199925</v>
      </c>
      <c r="AB119" s="50">
        <v>38.442964130863217</v>
      </c>
      <c r="AC119" s="3">
        <f t="shared" si="3"/>
        <v>-0.18102423931657696</v>
      </c>
      <c r="AD119" s="2" t="s">
        <v>14</v>
      </c>
      <c r="AE119" s="2" t="s">
        <v>14</v>
      </c>
      <c r="AF119" s="51" t="e">
        <v>#N/A</v>
      </c>
      <c r="AG119" s="3" t="e">
        <v>#N/A</v>
      </c>
      <c r="AH119" s="47">
        <v>2007694</v>
      </c>
      <c r="AI119" s="19">
        <v>1950596</v>
      </c>
      <c r="AJ119" s="3">
        <f t="shared" si="4"/>
        <v>2.9272078892810197E-2</v>
      </c>
      <c r="AK119" s="2" t="s">
        <v>14</v>
      </c>
      <c r="AL119" s="2" t="s">
        <v>14</v>
      </c>
      <c r="AM119" s="52" t="e">
        <v>#N/A</v>
      </c>
      <c r="AN119" s="37" t="e">
        <v>#N/A</v>
      </c>
    </row>
    <row r="120" spans="1:40" ht="15.6" x14ac:dyDescent="0.3">
      <c r="A120" s="2">
        <v>2022</v>
      </c>
      <c r="B120" s="41" t="s">
        <v>40</v>
      </c>
      <c r="C120" s="42" t="s">
        <v>147</v>
      </c>
      <c r="D120" s="42" t="s">
        <v>238</v>
      </c>
      <c r="E120" s="21">
        <v>67151</v>
      </c>
      <c r="F120" s="21">
        <v>47698</v>
      </c>
      <c r="G120" s="3">
        <f t="shared" ref="G120:G168" si="5">(E120-F120)/F120</f>
        <v>0.40783680657469917</v>
      </c>
      <c r="H120" s="2" t="s">
        <v>14</v>
      </c>
      <c r="I120" s="2" t="s">
        <v>14</v>
      </c>
      <c r="J120" s="23">
        <v>40840</v>
      </c>
      <c r="K120" s="22">
        <v>0.64424583741429964</v>
      </c>
      <c r="L120" s="23">
        <v>14101</v>
      </c>
      <c r="M120" s="23">
        <v>7630</v>
      </c>
      <c r="N120" s="3">
        <f t="shared" ref="N120:N168" si="6">(L120-M120)/M120</f>
        <v>0.84809960681520313</v>
      </c>
      <c r="O120" s="2" t="s">
        <v>14</v>
      </c>
      <c r="P120" s="2" t="s">
        <v>14</v>
      </c>
      <c r="Q120" s="39">
        <v>12613</v>
      </c>
      <c r="R120" s="22">
        <v>0.11797351938476175</v>
      </c>
      <c r="S120" s="25">
        <v>0.20998942681419491</v>
      </c>
      <c r="T120" s="25">
        <v>0.1599647783974171</v>
      </c>
      <c r="U120" s="78">
        <f t="shared" ref="U120:U168" si="7">(S120-T120)*100</f>
        <v>5.0024648416777815</v>
      </c>
      <c r="V120" s="2" t="s">
        <v>14</v>
      </c>
      <c r="W120" s="2" t="s">
        <v>14</v>
      </c>
      <c r="X120" s="22">
        <v>0.30883937316356508</v>
      </c>
      <c r="Y120" s="22">
        <v>-0.32006911986904607</v>
      </c>
      <c r="Z120" s="26">
        <v>138.02120416991701</v>
      </c>
      <c r="AA120" s="26">
        <v>28.982993551845841</v>
      </c>
      <c r="AB120" s="26">
        <v>23.211497337414571</v>
      </c>
      <c r="AC120" s="3">
        <f t="shared" ref="AC120:AC168" si="8">(AA120-AB120)/AB120</f>
        <v>0.2486481647665274</v>
      </c>
      <c r="AD120" s="2" t="s">
        <v>14</v>
      </c>
      <c r="AE120" s="2" t="s">
        <v>14</v>
      </c>
      <c r="AF120" s="24">
        <v>33.93435357492654</v>
      </c>
      <c r="AG120" s="22">
        <v>-0.14590995558964082</v>
      </c>
      <c r="AH120" s="23">
        <v>1946237</v>
      </c>
      <c r="AI120" s="21">
        <v>1107142</v>
      </c>
      <c r="AJ120" s="3">
        <f t="shared" ref="AJ120:AJ168" si="9">(AH120-AI120)/AI120</f>
        <v>0.75789284482026698</v>
      </c>
      <c r="AK120" s="2" t="s">
        <v>14</v>
      </c>
      <c r="AL120" s="2" t="s">
        <v>14</v>
      </c>
      <c r="AM120" s="40">
        <v>1385879</v>
      </c>
      <c r="AN120" s="38">
        <v>0.40433400029872746</v>
      </c>
    </row>
    <row r="121" spans="1:40" ht="15.6" x14ac:dyDescent="0.3">
      <c r="A121" s="2">
        <v>2022</v>
      </c>
      <c r="B121" s="41" t="s">
        <v>42</v>
      </c>
      <c r="C121" s="42" t="s">
        <v>149</v>
      </c>
      <c r="D121" s="42" t="s">
        <v>239</v>
      </c>
      <c r="E121" s="21">
        <v>63859</v>
      </c>
      <c r="F121" s="21">
        <v>55803</v>
      </c>
      <c r="G121" s="3">
        <f t="shared" si="5"/>
        <v>0.14436499829758256</v>
      </c>
      <c r="H121" s="2" t="s">
        <v>14</v>
      </c>
      <c r="I121" s="2" t="s">
        <v>14</v>
      </c>
      <c r="J121" s="23">
        <v>49355</v>
      </c>
      <c r="K121" s="22">
        <v>0.29387093506230366</v>
      </c>
      <c r="L121" s="23">
        <v>28552</v>
      </c>
      <c r="M121" s="23">
        <v>15623</v>
      </c>
      <c r="N121" s="3">
        <f t="shared" si="6"/>
        <v>0.82756192792677463</v>
      </c>
      <c r="O121" s="2" t="s">
        <v>14</v>
      </c>
      <c r="P121" s="2" t="s">
        <v>14</v>
      </c>
      <c r="Q121" s="39">
        <v>19326</v>
      </c>
      <c r="R121" s="22">
        <v>0.47738797474904282</v>
      </c>
      <c r="S121" s="25">
        <v>0.4471100393053446</v>
      </c>
      <c r="T121" s="25">
        <v>0.27996702686235508</v>
      </c>
      <c r="U121" s="78">
        <f t="shared" si="7"/>
        <v>16.714301244298952</v>
      </c>
      <c r="V121" s="2" t="s">
        <v>14</v>
      </c>
      <c r="W121" s="2" t="s">
        <v>14</v>
      </c>
      <c r="X121" s="22">
        <v>0.39157126937493669</v>
      </c>
      <c r="Y121" s="22">
        <v>0.1418356612809315</v>
      </c>
      <c r="Z121" s="26">
        <v>144.10601709162231</v>
      </c>
      <c r="AA121" s="26">
        <v>64.431246965971908</v>
      </c>
      <c r="AB121" s="26">
        <v>40.17678261025393</v>
      </c>
      <c r="AC121" s="3">
        <f t="shared" si="8"/>
        <v>0.60369354587213131</v>
      </c>
      <c r="AD121" s="2" t="s">
        <v>14</v>
      </c>
      <c r="AE121" s="2" t="s">
        <v>14</v>
      </c>
      <c r="AF121" s="24">
        <v>43.877540269476242</v>
      </c>
      <c r="AG121" s="22">
        <v>0.46843343018464534</v>
      </c>
      <c r="AH121" s="23">
        <v>4114515</v>
      </c>
      <c r="AI121" s="21">
        <v>2241985</v>
      </c>
      <c r="AJ121" s="3">
        <f t="shared" si="9"/>
        <v>0.83521076189180565</v>
      </c>
      <c r="AK121" s="2" t="s">
        <v>14</v>
      </c>
      <c r="AL121" s="2" t="s">
        <v>14</v>
      </c>
      <c r="AM121" s="40">
        <v>2165576</v>
      </c>
      <c r="AN121" s="38">
        <v>0.89996333538975315</v>
      </c>
    </row>
    <row r="122" spans="1:40" ht="15.6" x14ac:dyDescent="0.3">
      <c r="A122" s="2">
        <v>2022</v>
      </c>
      <c r="B122" s="41" t="s">
        <v>44</v>
      </c>
      <c r="C122" s="42" t="s">
        <v>151</v>
      </c>
      <c r="D122" s="42" t="s">
        <v>240</v>
      </c>
      <c r="E122" s="21">
        <v>66015</v>
      </c>
      <c r="F122" s="21">
        <v>56030</v>
      </c>
      <c r="G122" s="3">
        <f t="shared" si="5"/>
        <v>0.17820810280207031</v>
      </c>
      <c r="H122" s="2" t="s">
        <v>14</v>
      </c>
      <c r="I122" s="2" t="s">
        <v>14</v>
      </c>
      <c r="J122" s="23">
        <v>49298</v>
      </c>
      <c r="K122" s="22">
        <v>0.33910097772729109</v>
      </c>
      <c r="L122" s="23">
        <v>29003</v>
      </c>
      <c r="M122" s="23">
        <v>17080</v>
      </c>
      <c r="N122" s="3">
        <f t="shared" si="6"/>
        <v>0.69806791569086646</v>
      </c>
      <c r="O122" s="2" t="s">
        <v>14</v>
      </c>
      <c r="P122" s="2" t="s">
        <v>14</v>
      </c>
      <c r="Q122" s="39">
        <v>27935</v>
      </c>
      <c r="R122" s="22">
        <v>3.8231609092536312E-2</v>
      </c>
      <c r="S122" s="25">
        <v>0.4393395440430205</v>
      </c>
      <c r="T122" s="25">
        <v>0.30483669462787788</v>
      </c>
      <c r="U122" s="78">
        <f t="shared" si="7"/>
        <v>13.450284941514262</v>
      </c>
      <c r="V122" s="2" t="s">
        <v>14</v>
      </c>
      <c r="W122" s="2" t="s">
        <v>14</v>
      </c>
      <c r="X122" s="22">
        <v>0.56665584810742831</v>
      </c>
      <c r="Y122" s="22">
        <v>-0.22468012019929029</v>
      </c>
      <c r="Z122" s="26">
        <v>132.6855152915216</v>
      </c>
      <c r="AA122" s="26">
        <v>58.293993789290312</v>
      </c>
      <c r="AB122" s="26">
        <v>44.720810280207033</v>
      </c>
      <c r="AC122" s="3">
        <f t="shared" si="8"/>
        <v>0.30350933768949684</v>
      </c>
      <c r="AD122" s="2" t="s">
        <v>14</v>
      </c>
      <c r="AE122" s="2" t="s">
        <v>14</v>
      </c>
      <c r="AF122" s="24">
        <v>70.737676984867534</v>
      </c>
      <c r="AG122" s="22">
        <v>-0.17591308798901073</v>
      </c>
      <c r="AH122" s="23">
        <v>3848278</v>
      </c>
      <c r="AI122" s="21">
        <v>2505707</v>
      </c>
      <c r="AJ122" s="3">
        <f t="shared" si="9"/>
        <v>0.53580526374392534</v>
      </c>
      <c r="AK122" s="2" t="s">
        <v>14</v>
      </c>
      <c r="AL122" s="2" t="s">
        <v>14</v>
      </c>
      <c r="AM122" s="40">
        <v>3487226</v>
      </c>
      <c r="AN122" s="38">
        <v>0.10353558960617981</v>
      </c>
    </row>
    <row r="123" spans="1:40" ht="15.6" x14ac:dyDescent="0.3">
      <c r="A123" s="2">
        <v>2022</v>
      </c>
      <c r="B123" s="41" t="s">
        <v>46</v>
      </c>
      <c r="C123" s="42" t="s">
        <v>153</v>
      </c>
      <c r="D123" s="42" t="s">
        <v>241</v>
      </c>
      <c r="E123" s="21">
        <v>68468</v>
      </c>
      <c r="F123" s="21">
        <v>56639</v>
      </c>
      <c r="G123" s="3">
        <f t="shared" si="5"/>
        <v>0.20884902628930596</v>
      </c>
      <c r="H123" s="2" t="s">
        <v>14</v>
      </c>
      <c r="I123" s="2" t="s">
        <v>14</v>
      </c>
      <c r="J123" s="23">
        <v>49558</v>
      </c>
      <c r="K123" s="22">
        <v>0.38157310625933261</v>
      </c>
      <c r="L123" s="23">
        <v>25430</v>
      </c>
      <c r="M123" s="23">
        <v>14079</v>
      </c>
      <c r="N123" s="3">
        <f t="shared" si="6"/>
        <v>0.80623623836920233</v>
      </c>
      <c r="O123" s="2" t="s">
        <v>14</v>
      </c>
      <c r="P123" s="2" t="s">
        <v>14</v>
      </c>
      <c r="Q123" s="39">
        <v>23137</v>
      </c>
      <c r="R123" s="22">
        <v>9.910532912650738E-2</v>
      </c>
      <c r="S123" s="25">
        <v>0.37141438336157029</v>
      </c>
      <c r="T123" s="25">
        <v>0.24857430392485741</v>
      </c>
      <c r="U123" s="78">
        <f t="shared" si="7"/>
        <v>12.284007943671288</v>
      </c>
      <c r="V123" s="2" t="s">
        <v>14</v>
      </c>
      <c r="W123" s="2" t="s">
        <v>14</v>
      </c>
      <c r="X123" s="22">
        <v>0.46686710521005692</v>
      </c>
      <c r="Y123" s="22">
        <v>-0.20445373165783376</v>
      </c>
      <c r="Z123" s="26">
        <v>132.4762092017302</v>
      </c>
      <c r="AA123" s="26">
        <v>49.203569550739033</v>
      </c>
      <c r="AB123" s="26">
        <v>36.846836985116262</v>
      </c>
      <c r="AC123" s="3">
        <f t="shared" si="8"/>
        <v>0.33535395644988719</v>
      </c>
      <c r="AD123" s="2" t="s">
        <v>14</v>
      </c>
      <c r="AE123" s="2" t="s">
        <v>14</v>
      </c>
      <c r="AF123" s="24">
        <v>54.823479559304253</v>
      </c>
      <c r="AG123" s="22">
        <v>-0.10250918135332854</v>
      </c>
      <c r="AH123" s="23">
        <v>3368870</v>
      </c>
      <c r="AI123" s="21">
        <v>2086968</v>
      </c>
      <c r="AJ123" s="3">
        <f t="shared" si="9"/>
        <v>0.61424133000601833</v>
      </c>
      <c r="AK123" s="2" t="s">
        <v>14</v>
      </c>
      <c r="AL123" s="2" t="s">
        <v>14</v>
      </c>
      <c r="AM123" s="40">
        <v>2716942</v>
      </c>
      <c r="AN123" s="38">
        <v>0.23994917815691319</v>
      </c>
    </row>
    <row r="124" spans="1:40" ht="15.6" x14ac:dyDescent="0.3">
      <c r="A124" s="2">
        <v>2022</v>
      </c>
      <c r="B124" s="41" t="s">
        <v>48</v>
      </c>
      <c r="C124" s="42" t="s">
        <v>155</v>
      </c>
      <c r="D124" s="42" t="s">
        <v>242</v>
      </c>
      <c r="E124" s="21">
        <v>70817</v>
      </c>
      <c r="F124" s="21">
        <v>54047</v>
      </c>
      <c r="G124" s="3">
        <f t="shared" si="5"/>
        <v>0.31028549225673951</v>
      </c>
      <c r="H124" s="2" t="s">
        <v>14</v>
      </c>
      <c r="I124" s="2" t="s">
        <v>14</v>
      </c>
      <c r="J124" s="23">
        <v>45255</v>
      </c>
      <c r="K124" s="22">
        <v>0.56484366368357097</v>
      </c>
      <c r="L124" s="23">
        <v>21631</v>
      </c>
      <c r="M124" s="23">
        <v>11425</v>
      </c>
      <c r="N124" s="3">
        <f t="shared" si="6"/>
        <v>0.89330415754923409</v>
      </c>
      <c r="O124" s="2" t="s">
        <v>14</v>
      </c>
      <c r="P124" s="2" t="s">
        <v>14</v>
      </c>
      <c r="Q124" s="39">
        <v>18922</v>
      </c>
      <c r="R124" s="22">
        <v>0.1431666842828454</v>
      </c>
      <c r="S124" s="25">
        <v>0.30544925653444788</v>
      </c>
      <c r="T124" s="25">
        <v>0.21139008640627599</v>
      </c>
      <c r="U124" s="78">
        <f t="shared" si="7"/>
        <v>9.4059170128171878</v>
      </c>
      <c r="V124" s="2" t="s">
        <v>14</v>
      </c>
      <c r="W124" s="2" t="s">
        <v>14</v>
      </c>
      <c r="X124" s="22">
        <v>0.4181195448016794</v>
      </c>
      <c r="Y124" s="22">
        <v>-0.26946907808548581</v>
      </c>
      <c r="Z124" s="26">
        <v>139.8205353427951</v>
      </c>
      <c r="AA124" s="26">
        <v>42.708078568705247</v>
      </c>
      <c r="AB124" s="26">
        <v>35.517160989509129</v>
      </c>
      <c r="AC124" s="3">
        <f t="shared" si="8"/>
        <v>0.20246318621356399</v>
      </c>
      <c r="AD124" s="2" t="s">
        <v>14</v>
      </c>
      <c r="AE124" s="2" t="s">
        <v>14</v>
      </c>
      <c r="AF124" s="24">
        <v>49.993525577284281</v>
      </c>
      <c r="AG124" s="22">
        <v>-0.14572781024047932</v>
      </c>
      <c r="AH124" s="23">
        <v>3024458</v>
      </c>
      <c r="AI124" s="21">
        <v>1919596</v>
      </c>
      <c r="AJ124" s="3">
        <f t="shared" si="9"/>
        <v>0.57557006786844733</v>
      </c>
      <c r="AK124" s="2" t="s">
        <v>14</v>
      </c>
      <c r="AL124" s="2" t="s">
        <v>14</v>
      </c>
      <c r="AM124" s="40">
        <v>2262457</v>
      </c>
      <c r="AN124" s="38">
        <v>0.3368024232062754</v>
      </c>
    </row>
    <row r="125" spans="1:40" ht="15.6" x14ac:dyDescent="0.3">
      <c r="A125" s="2">
        <v>2022</v>
      </c>
      <c r="B125" s="41" t="s">
        <v>50</v>
      </c>
      <c r="C125" s="42" t="s">
        <v>157</v>
      </c>
      <c r="D125" s="42" t="s">
        <v>243</v>
      </c>
      <c r="E125" s="21">
        <v>70713</v>
      </c>
      <c r="F125" s="21">
        <v>60260</v>
      </c>
      <c r="G125" s="3">
        <f t="shared" si="5"/>
        <v>0.17346498506471955</v>
      </c>
      <c r="H125" s="2" t="s">
        <v>14</v>
      </c>
      <c r="I125" s="2" t="s">
        <v>14</v>
      </c>
      <c r="J125" s="23">
        <v>51639</v>
      </c>
      <c r="K125" s="22">
        <v>0.36937198628943246</v>
      </c>
      <c r="L125" s="23">
        <v>21717</v>
      </c>
      <c r="M125" s="23">
        <v>33074</v>
      </c>
      <c r="N125" s="3">
        <f t="shared" si="6"/>
        <v>-0.34338150813327689</v>
      </c>
      <c r="O125" s="2" t="s">
        <v>14</v>
      </c>
      <c r="P125" s="2" t="s">
        <v>14</v>
      </c>
      <c r="Q125" s="39">
        <v>18679</v>
      </c>
      <c r="R125" s="22">
        <v>0.16264253975052201</v>
      </c>
      <c r="S125" s="25">
        <v>0.30711467481226928</v>
      </c>
      <c r="T125" s="25">
        <v>0.54885496183206106</v>
      </c>
      <c r="U125" s="78">
        <f t="shared" si="7"/>
        <v>-24.174028701979179</v>
      </c>
      <c r="V125" s="2" t="s">
        <v>14</v>
      </c>
      <c r="W125" s="2" t="s">
        <v>14</v>
      </c>
      <c r="X125" s="22">
        <v>0.3617227289451771</v>
      </c>
      <c r="Y125" s="22">
        <v>-0.15096660995605904</v>
      </c>
      <c r="Z125" s="26">
        <v>132.9393562646774</v>
      </c>
      <c r="AA125" s="26">
        <v>40.827627168978829</v>
      </c>
      <c r="AB125" s="26">
        <v>85.091370726850315</v>
      </c>
      <c r="AC125" s="3">
        <f t="shared" si="8"/>
        <v>-0.52019074531025511</v>
      </c>
      <c r="AD125" s="2" t="s">
        <v>14</v>
      </c>
      <c r="AE125" s="2" t="s">
        <v>14</v>
      </c>
      <c r="AF125" s="24">
        <v>42.501055403861422</v>
      </c>
      <c r="AG125" s="22">
        <v>-3.9373804226295883E-2</v>
      </c>
      <c r="AH125" s="23">
        <v>2887044</v>
      </c>
      <c r="AI125" s="21">
        <v>5127606</v>
      </c>
      <c r="AJ125" s="3">
        <f t="shared" si="9"/>
        <v>-0.43696064011158425</v>
      </c>
      <c r="AK125" s="2" t="s">
        <v>14</v>
      </c>
      <c r="AL125" s="2" t="s">
        <v>14</v>
      </c>
      <c r="AM125" s="40">
        <v>2194712</v>
      </c>
      <c r="AN125" s="38">
        <v>0.31545460178829843</v>
      </c>
    </row>
    <row r="126" spans="1:40" ht="15.6" x14ac:dyDescent="0.3">
      <c r="A126" s="2">
        <v>2022</v>
      </c>
      <c r="B126" s="41" t="s">
        <v>52</v>
      </c>
      <c r="C126" s="42" t="s">
        <v>159</v>
      </c>
      <c r="D126" s="42" t="s">
        <v>244</v>
      </c>
      <c r="E126" s="21">
        <v>72158</v>
      </c>
      <c r="F126" s="21">
        <v>60744</v>
      </c>
      <c r="G126" s="3">
        <f t="shared" si="5"/>
        <v>0.18790333201633083</v>
      </c>
      <c r="H126" s="2" t="s">
        <v>14</v>
      </c>
      <c r="I126" s="2" t="s">
        <v>14</v>
      </c>
      <c r="J126" s="23">
        <v>51608</v>
      </c>
      <c r="K126" s="22">
        <v>0.39819407843745158</v>
      </c>
      <c r="L126" s="23">
        <v>20046</v>
      </c>
      <c r="M126" s="23">
        <v>30286</v>
      </c>
      <c r="N126" s="3">
        <f t="shared" si="6"/>
        <v>-0.33811001783002048</v>
      </c>
      <c r="O126" s="2" t="s">
        <v>14</v>
      </c>
      <c r="P126" s="2" t="s">
        <v>14</v>
      </c>
      <c r="Q126" s="39">
        <v>18223</v>
      </c>
      <c r="R126" s="22">
        <v>0.10003841299456728</v>
      </c>
      <c r="S126" s="25">
        <v>0.27780703456304218</v>
      </c>
      <c r="T126" s="25">
        <v>0.49858422231002242</v>
      </c>
      <c r="U126" s="78">
        <f t="shared" si="7"/>
        <v>-22.077718774698024</v>
      </c>
      <c r="V126" s="2" t="s">
        <v>14</v>
      </c>
      <c r="W126" s="2" t="s">
        <v>14</v>
      </c>
      <c r="X126" s="22">
        <v>0.35310416989614007</v>
      </c>
      <c r="Y126" s="22">
        <v>-0.21324340450367762</v>
      </c>
      <c r="Z126" s="26">
        <v>143.91704080614591</v>
      </c>
      <c r="AA126" s="26">
        <v>39.981166329443717</v>
      </c>
      <c r="AB126" s="26">
        <v>75.244221651521144</v>
      </c>
      <c r="AC126" s="3">
        <f t="shared" si="8"/>
        <v>-0.46864801772276088</v>
      </c>
      <c r="AD126" s="2" t="s">
        <v>14</v>
      </c>
      <c r="AE126" s="2" t="s">
        <v>14</v>
      </c>
      <c r="AF126" s="24">
        <v>40.554739575259653</v>
      </c>
      <c r="AG126" s="22">
        <v>-1.4143186513416617E-2</v>
      </c>
      <c r="AH126" s="23">
        <v>2884961</v>
      </c>
      <c r="AI126" s="21">
        <v>4570635</v>
      </c>
      <c r="AJ126" s="3">
        <f t="shared" si="9"/>
        <v>-0.36880520977938513</v>
      </c>
      <c r="AK126" s="2" t="s">
        <v>14</v>
      </c>
      <c r="AL126" s="2" t="s">
        <v>14</v>
      </c>
      <c r="AM126" s="40">
        <v>2092949</v>
      </c>
      <c r="AN126" s="38">
        <v>0.37841915880415633</v>
      </c>
    </row>
    <row r="127" spans="1:40" ht="15.6" x14ac:dyDescent="0.3">
      <c r="A127" s="2">
        <v>2022</v>
      </c>
      <c r="B127" s="41" t="s">
        <v>54</v>
      </c>
      <c r="C127" s="42" t="s">
        <v>161</v>
      </c>
      <c r="D127" s="42" t="s">
        <v>245</v>
      </c>
      <c r="E127" s="21">
        <v>67206</v>
      </c>
      <c r="F127" s="21">
        <v>61105</v>
      </c>
      <c r="G127" s="3">
        <f t="shared" si="5"/>
        <v>9.9844529907536214E-2</v>
      </c>
      <c r="H127" s="2" t="s">
        <v>14</v>
      </c>
      <c r="I127" s="2" t="s">
        <v>14</v>
      </c>
      <c r="J127" s="23">
        <v>51708</v>
      </c>
      <c r="K127" s="22">
        <f t="shared" ref="K127" si="10">IF(J127=0,IF(E127=0,"",1),E127/J127-1)</f>
        <v>0.29972151311209094</v>
      </c>
      <c r="L127" s="23">
        <v>36281</v>
      </c>
      <c r="M127" s="23">
        <v>25200</v>
      </c>
      <c r="N127" s="3">
        <f t="shared" si="6"/>
        <v>0.43972222222222224</v>
      </c>
      <c r="O127" s="2" t="s">
        <v>14</v>
      </c>
      <c r="P127" s="2" t="s">
        <v>14</v>
      </c>
      <c r="Q127" s="39">
        <v>18200</v>
      </c>
      <c r="R127" s="22">
        <f t="shared" ref="R127" si="11">IF(Q127=0,IF(L127=0,"",1),L127/Q127-1)</f>
        <v>0.9934615384615384</v>
      </c>
      <c r="S127" s="25">
        <v>0.53984763265184654</v>
      </c>
      <c r="T127" s="25">
        <v>0.41240487685132149</v>
      </c>
      <c r="U127" s="78">
        <f t="shared" si="7"/>
        <v>12.744275580052506</v>
      </c>
      <c r="V127" s="2" t="s">
        <v>14</v>
      </c>
      <c r="W127" s="2" t="s">
        <v>14</v>
      </c>
      <c r="X127" s="22">
        <v>0.35197648332946552</v>
      </c>
      <c r="Y127" s="22">
        <f t="shared" ref="Y127" si="12">IF(X127=0,IF(S127=0,"",1),S127/X127-1)</f>
        <v>0.53376051588800411</v>
      </c>
      <c r="Z127" s="26">
        <v>145.80425015848519</v>
      </c>
      <c r="AA127" s="26">
        <v>78.712079278635841</v>
      </c>
      <c r="AB127" s="26">
        <v>62.1426560837902</v>
      </c>
      <c r="AC127" s="3">
        <f t="shared" si="8"/>
        <v>0.26663525891948064</v>
      </c>
      <c r="AD127" s="2" t="s">
        <v>14</v>
      </c>
      <c r="AE127" s="2" t="s">
        <v>14</v>
      </c>
      <c r="AF127" s="24">
        <v>40.629902529589231</v>
      </c>
      <c r="AG127" s="22">
        <f t="shared" ref="AG127" si="13">IF(AF127=0,IF(AA127=0,"",1),AA127/AF127-1)</f>
        <v>0.93729431719194478</v>
      </c>
      <c r="AH127" s="23">
        <v>5289924</v>
      </c>
      <c r="AI127" s="21">
        <v>3797227</v>
      </c>
      <c r="AJ127" s="3">
        <f t="shared" si="9"/>
        <v>0.39310186091060662</v>
      </c>
      <c r="AK127" s="2" t="s">
        <v>14</v>
      </c>
      <c r="AL127" s="2" t="s">
        <v>14</v>
      </c>
      <c r="AM127" s="40">
        <v>2100891</v>
      </c>
      <c r="AN127" s="38">
        <f t="shared" ref="AN127" si="14">IF(AM127=0,IF(AH127=0,"",1),AH127/AM127-1)</f>
        <v>1.5179431012841693</v>
      </c>
    </row>
    <row r="128" spans="1:40" ht="15.6" x14ac:dyDescent="0.3">
      <c r="A128" s="2">
        <v>2022</v>
      </c>
      <c r="B128" s="41" t="s">
        <v>56</v>
      </c>
      <c r="C128" s="42" t="s">
        <v>163</v>
      </c>
      <c r="D128" s="42" t="s">
        <v>246</v>
      </c>
      <c r="E128" s="21">
        <v>74384</v>
      </c>
      <c r="F128" s="21">
        <v>56293</v>
      </c>
      <c r="G128" s="3">
        <f t="shared" si="5"/>
        <v>0.32137210665624499</v>
      </c>
      <c r="H128" s="2" t="s">
        <v>14</v>
      </c>
      <c r="I128" s="2" t="s">
        <v>14</v>
      </c>
      <c r="J128" s="23">
        <v>50772</v>
      </c>
      <c r="K128" s="22">
        <v>0.46505948160403365</v>
      </c>
      <c r="L128" s="23">
        <v>30085</v>
      </c>
      <c r="M128" s="23">
        <v>15465</v>
      </c>
      <c r="N128" s="3">
        <f t="shared" si="6"/>
        <v>0.94536049143226641</v>
      </c>
      <c r="O128" s="2" t="s">
        <v>14</v>
      </c>
      <c r="P128" s="2" t="s">
        <v>14</v>
      </c>
      <c r="Q128" s="39">
        <v>27545</v>
      </c>
      <c r="R128" s="22">
        <v>9.2212742784534507E-2</v>
      </c>
      <c r="S128" s="25">
        <v>0.40445525919552588</v>
      </c>
      <c r="T128" s="25">
        <v>0.27472332261560051</v>
      </c>
      <c r="U128" s="78">
        <f t="shared" si="7"/>
        <v>12.973193657992537</v>
      </c>
      <c r="V128" s="2" t="s">
        <v>14</v>
      </c>
      <c r="W128" s="2" t="s">
        <v>14</v>
      </c>
      <c r="X128" s="22">
        <v>0.54252343811549675</v>
      </c>
      <c r="Y128" s="22">
        <v>-0.25449256054183189</v>
      </c>
      <c r="Z128" s="26">
        <v>150.37902609273701</v>
      </c>
      <c r="AA128" s="26">
        <v>60.821587975908798</v>
      </c>
      <c r="AB128" s="26">
        <v>47.006554989075021</v>
      </c>
      <c r="AC128" s="3">
        <f t="shared" si="8"/>
        <v>0.29389588303258096</v>
      </c>
      <c r="AD128" s="2" t="s">
        <v>14</v>
      </c>
      <c r="AE128" s="2" t="s">
        <v>14</v>
      </c>
      <c r="AF128" s="24">
        <v>73.544749074292923</v>
      </c>
      <c r="AG128" s="22">
        <v>-0.17299890554431741</v>
      </c>
      <c r="AH128" s="23">
        <v>4524153</v>
      </c>
      <c r="AI128" s="21">
        <v>2646140</v>
      </c>
      <c r="AJ128" s="3">
        <f t="shared" si="9"/>
        <v>0.709717928756604</v>
      </c>
      <c r="AK128" s="2" t="s">
        <v>14</v>
      </c>
      <c r="AL128" s="2" t="s">
        <v>14</v>
      </c>
      <c r="AM128" s="40">
        <v>3734014</v>
      </c>
      <c r="AN128" s="38">
        <v>0.21160579472921093</v>
      </c>
    </row>
    <row r="129" spans="1:40" ht="15.6" x14ac:dyDescent="0.3">
      <c r="A129" s="2">
        <v>2022</v>
      </c>
      <c r="B129" s="41" t="s">
        <v>58</v>
      </c>
      <c r="C129" s="42" t="s">
        <v>165</v>
      </c>
      <c r="D129" s="42" t="s">
        <v>247</v>
      </c>
      <c r="E129" s="21">
        <v>76257</v>
      </c>
      <c r="F129" s="21">
        <v>60978</v>
      </c>
      <c r="G129" s="3">
        <f t="shared" si="5"/>
        <v>0.25056577782150941</v>
      </c>
      <c r="H129" s="2" t="s">
        <v>14</v>
      </c>
      <c r="I129" s="2" t="s">
        <v>14</v>
      </c>
      <c r="J129" s="23">
        <v>55767</v>
      </c>
      <c r="K129" s="22">
        <f t="shared" ref="K129:K130" si="15">IF(J129=0,IF(E129=0,"",1),E129/J129-1)</f>
        <v>0.36742159341546077</v>
      </c>
      <c r="L129" s="23">
        <v>24717</v>
      </c>
      <c r="M129" s="23">
        <v>26800</v>
      </c>
      <c r="N129" s="3">
        <f t="shared" si="6"/>
        <v>-7.7723880597014919E-2</v>
      </c>
      <c r="O129" s="2" t="s">
        <v>14</v>
      </c>
      <c r="P129" s="2" t="s">
        <v>14</v>
      </c>
      <c r="Q129" s="39">
        <v>26266</v>
      </c>
      <c r="R129" s="22">
        <f t="shared" ref="R129:R130" si="16">IF(Q129=0,IF(L129=0,"",1),L129/Q129-1)</f>
        <v>-5.897357800959413E-2</v>
      </c>
      <c r="S129" s="25">
        <v>0.32412762107085252</v>
      </c>
      <c r="T129" s="25">
        <v>0.43950277149135752</v>
      </c>
      <c r="U129" s="78">
        <f t="shared" si="7"/>
        <v>-11.537515042050501</v>
      </c>
      <c r="V129" s="2" t="s">
        <v>14</v>
      </c>
      <c r="W129" s="2" t="s">
        <v>14</v>
      </c>
      <c r="X129" s="22">
        <v>0.47099539153979952</v>
      </c>
      <c r="Y129" s="22">
        <f t="shared" ref="Y129:Y130" si="17">IF(X129=0,IF(S129=0,"",1),S129/X129-1)</f>
        <v>-0.31182421974193886</v>
      </c>
      <c r="Z129" s="26">
        <v>150.6234575393454</v>
      </c>
      <c r="AA129" s="26">
        <v>48.821222969694588</v>
      </c>
      <c r="AB129" s="26">
        <v>67.37782478926826</v>
      </c>
      <c r="AC129" s="3">
        <f t="shared" si="8"/>
        <v>-0.27541111452635247</v>
      </c>
      <c r="AD129" s="2" t="s">
        <v>14</v>
      </c>
      <c r="AE129" s="2" t="s">
        <v>14</v>
      </c>
      <c r="AF129" s="24">
        <v>60.184535657288357</v>
      </c>
      <c r="AG129" s="22">
        <f t="shared" ref="AG129:AG130" si="18">IF(AF129=0,IF(AA129=0,"",1),AA129/AF129-1)</f>
        <v>-0.18880784845297161</v>
      </c>
      <c r="AH129" s="23">
        <v>3722960</v>
      </c>
      <c r="AI129" s="21">
        <v>4108565</v>
      </c>
      <c r="AJ129" s="3">
        <f t="shared" si="9"/>
        <v>-9.3853936836827453E-2</v>
      </c>
      <c r="AK129" s="2" t="s">
        <v>14</v>
      </c>
      <c r="AL129" s="2" t="s">
        <v>14</v>
      </c>
      <c r="AM129" s="40">
        <v>3356311</v>
      </c>
      <c r="AN129" s="38">
        <f t="shared" ref="AN129:AN130" si="19">IF(AM129=0,IF(AH129=0,"",1),AH129/AM129-1)</f>
        <v>0.1092416644345533</v>
      </c>
    </row>
    <row r="130" spans="1:40" ht="15.6" x14ac:dyDescent="0.3">
      <c r="A130" s="2">
        <v>2022</v>
      </c>
      <c r="B130" s="41" t="s">
        <v>60</v>
      </c>
      <c r="C130" s="42" t="s">
        <v>167</v>
      </c>
      <c r="D130" s="42" t="s">
        <v>248</v>
      </c>
      <c r="E130" s="21">
        <v>76526</v>
      </c>
      <c r="F130" s="21">
        <v>61200</v>
      </c>
      <c r="G130" s="3">
        <f t="shared" si="5"/>
        <v>0.25042483660130721</v>
      </c>
      <c r="H130" s="2" t="s">
        <v>14</v>
      </c>
      <c r="I130" s="2" t="s">
        <v>14</v>
      </c>
      <c r="J130" s="23">
        <v>55267</v>
      </c>
      <c r="K130" s="22">
        <f t="shared" si="15"/>
        <v>0.38465992364340384</v>
      </c>
      <c r="L130" s="23">
        <v>24002</v>
      </c>
      <c r="M130" s="23">
        <v>27095</v>
      </c>
      <c r="N130" s="3">
        <f t="shared" si="6"/>
        <v>-0.11415390293412069</v>
      </c>
      <c r="O130" s="2" t="s">
        <v>14</v>
      </c>
      <c r="P130" s="2" t="s">
        <v>14</v>
      </c>
      <c r="Q130" s="39">
        <v>23633</v>
      </c>
      <c r="R130" s="22">
        <f t="shared" si="16"/>
        <v>1.5613760419751932E-2</v>
      </c>
      <c r="S130" s="25">
        <v>0.31364503567414997</v>
      </c>
      <c r="T130" s="25">
        <v>0.44272875816993462</v>
      </c>
      <c r="U130" s="78">
        <f t="shared" si="7"/>
        <v>-12.908372249578465</v>
      </c>
      <c r="V130" s="2" t="s">
        <v>14</v>
      </c>
      <c r="W130" s="2" t="s">
        <v>14</v>
      </c>
      <c r="X130" s="22">
        <v>0.42761503247869431</v>
      </c>
      <c r="Y130" s="22">
        <f t="shared" si="17"/>
        <v>-0.26652476678359716</v>
      </c>
      <c r="Z130" s="26">
        <v>151.78293475543711</v>
      </c>
      <c r="AA130" s="26">
        <v>47.605963986096228</v>
      </c>
      <c r="AB130" s="26">
        <v>66.037598039215681</v>
      </c>
      <c r="AC130" s="3">
        <f t="shared" si="8"/>
        <v>-0.27910818382846142</v>
      </c>
      <c r="AD130" s="2" t="s">
        <v>14</v>
      </c>
      <c r="AE130" s="2" t="s">
        <v>14</v>
      </c>
      <c r="AF130" s="24">
        <v>52.011887744947259</v>
      </c>
      <c r="AG130" s="22">
        <f t="shared" si="18"/>
        <v>-8.4709937475381247E-2</v>
      </c>
      <c r="AH130" s="23">
        <v>3643094</v>
      </c>
      <c r="AI130" s="21">
        <v>4041501</v>
      </c>
      <c r="AJ130" s="3">
        <f t="shared" si="9"/>
        <v>-9.8578968556484334E-2</v>
      </c>
      <c r="AK130" s="2" t="s">
        <v>14</v>
      </c>
      <c r="AL130" s="2" t="s">
        <v>14</v>
      </c>
      <c r="AM130" s="40">
        <v>2874541</v>
      </c>
      <c r="AN130" s="38">
        <f t="shared" si="19"/>
        <v>0.26736546808690509</v>
      </c>
    </row>
    <row r="131" spans="1:40" ht="15.6" x14ac:dyDescent="0.3">
      <c r="A131" s="2">
        <v>2022</v>
      </c>
      <c r="B131" s="41" t="s">
        <v>62</v>
      </c>
      <c r="C131" s="42" t="s">
        <v>169</v>
      </c>
      <c r="D131" s="42" t="s">
        <v>249</v>
      </c>
      <c r="E131" s="21">
        <v>74739</v>
      </c>
      <c r="F131" s="21">
        <v>61771</v>
      </c>
      <c r="G131" s="3">
        <f t="shared" si="5"/>
        <v>0.2099367016884946</v>
      </c>
      <c r="H131" s="2" t="s">
        <v>14</v>
      </c>
      <c r="I131" s="2" t="s">
        <v>14</v>
      </c>
      <c r="J131" s="23">
        <v>55125</v>
      </c>
      <c r="K131" s="22">
        <v>0.3558095238095238</v>
      </c>
      <c r="L131" s="23">
        <v>23034</v>
      </c>
      <c r="M131" s="23">
        <v>29351</v>
      </c>
      <c r="N131" s="3">
        <f t="shared" si="6"/>
        <v>-0.21522264999488944</v>
      </c>
      <c r="O131" s="2" t="s">
        <v>14</v>
      </c>
      <c r="P131" s="2" t="s">
        <v>14</v>
      </c>
      <c r="Q131" s="39">
        <v>23924</v>
      </c>
      <c r="R131" s="22">
        <v>-3.7201136933623147E-2</v>
      </c>
      <c r="S131" s="25">
        <v>0.30819250993457231</v>
      </c>
      <c r="T131" s="25">
        <v>0.47515824577876348</v>
      </c>
      <c r="U131" s="78">
        <f t="shared" si="7"/>
        <v>-16.696573584419117</v>
      </c>
      <c r="V131" s="2" t="s">
        <v>14</v>
      </c>
      <c r="W131" s="2" t="s">
        <v>14</v>
      </c>
      <c r="X131" s="22">
        <v>0.4339954648526077</v>
      </c>
      <c r="Y131" s="22">
        <v>-0.28987158877515051</v>
      </c>
      <c r="Z131" s="26">
        <v>151.4721281583746</v>
      </c>
      <c r="AA131" s="26">
        <v>46.682575362260657</v>
      </c>
      <c r="AB131" s="26">
        <v>70.626491395638723</v>
      </c>
      <c r="AC131" s="3">
        <f t="shared" si="8"/>
        <v>-0.33902174042949318</v>
      </c>
      <c r="AD131" s="2" t="s">
        <v>14</v>
      </c>
      <c r="AE131" s="2" t="s">
        <v>14</v>
      </c>
      <c r="AF131" s="24">
        <v>51.928671201814062</v>
      </c>
      <c r="AG131" s="22">
        <v>-0.10102503526741768</v>
      </c>
      <c r="AH131" s="23">
        <v>3489009</v>
      </c>
      <c r="AI131" s="21">
        <v>4362669</v>
      </c>
      <c r="AJ131" s="3">
        <f t="shared" si="9"/>
        <v>-0.20025814472745926</v>
      </c>
      <c r="AK131" s="2" t="s">
        <v>14</v>
      </c>
      <c r="AL131" s="2" t="s">
        <v>14</v>
      </c>
      <c r="AM131" s="40">
        <v>2862568</v>
      </c>
      <c r="AN131" s="38">
        <v>0.21883881885076617</v>
      </c>
    </row>
    <row r="132" spans="1:40" ht="15.6" x14ac:dyDescent="0.3">
      <c r="A132" s="2">
        <v>2022</v>
      </c>
      <c r="B132" s="41" t="s">
        <v>64</v>
      </c>
      <c r="C132" s="42" t="s">
        <v>171</v>
      </c>
      <c r="D132" s="42" t="s">
        <v>250</v>
      </c>
      <c r="E132" s="21">
        <v>78455</v>
      </c>
      <c r="F132" s="21">
        <v>59391</v>
      </c>
      <c r="G132" s="3">
        <f t="shared" si="5"/>
        <v>0.32099139600276139</v>
      </c>
      <c r="H132" s="2" t="s">
        <v>14</v>
      </c>
      <c r="I132" s="2" t="s">
        <v>14</v>
      </c>
      <c r="J132" s="23">
        <v>55550</v>
      </c>
      <c r="K132" s="22">
        <v>0.41233123312331244</v>
      </c>
      <c r="L132" s="23">
        <v>25510</v>
      </c>
      <c r="M132" s="23">
        <v>23677</v>
      </c>
      <c r="N132" s="3">
        <f t="shared" si="6"/>
        <v>7.7416902479199218E-2</v>
      </c>
      <c r="O132" s="2" t="s">
        <v>14</v>
      </c>
      <c r="P132" s="2" t="s">
        <v>14</v>
      </c>
      <c r="Q132" s="39">
        <v>24064</v>
      </c>
      <c r="R132" s="22">
        <v>6.0089760638297962E-2</v>
      </c>
      <c r="S132" s="25">
        <v>0.32515454719265818</v>
      </c>
      <c r="T132" s="25">
        <v>0.39866309710225462</v>
      </c>
      <c r="U132" s="78">
        <f t="shared" si="7"/>
        <v>-7.3508549909596432</v>
      </c>
      <c r="V132" s="2" t="s">
        <v>14</v>
      </c>
      <c r="W132" s="2" t="s">
        <v>14</v>
      </c>
      <c r="X132" s="22">
        <v>0.43319531953195323</v>
      </c>
      <c r="Y132" s="22">
        <v>-0.24940429286269283</v>
      </c>
      <c r="Z132" s="26">
        <v>143.35096040768329</v>
      </c>
      <c r="AA132" s="26">
        <v>46.611216620992927</v>
      </c>
      <c r="AB132" s="26">
        <v>61.888114360761733</v>
      </c>
      <c r="AC132" s="3">
        <f t="shared" si="8"/>
        <v>-0.24684703836209715</v>
      </c>
      <c r="AD132" s="2" t="s">
        <v>14</v>
      </c>
      <c r="AE132" s="2" t="s">
        <v>14</v>
      </c>
      <c r="AF132" s="24">
        <v>53.154329432943292</v>
      </c>
      <c r="AG132" s="22">
        <f t="shared" ref="AG132" si="20">IF(AF132=0,IF(AA132=0,"",1),AA132/AF132-1)</f>
        <v>-0.12309651691128587</v>
      </c>
      <c r="AH132" s="23">
        <v>3656883</v>
      </c>
      <c r="AI132" s="21">
        <v>3675597</v>
      </c>
      <c r="AJ132" s="3">
        <f t="shared" si="9"/>
        <v>-5.091417802332519E-3</v>
      </c>
      <c r="AK132" s="2" t="s">
        <v>14</v>
      </c>
      <c r="AL132" s="2" t="s">
        <v>14</v>
      </c>
      <c r="AM132" s="40">
        <v>2952723</v>
      </c>
      <c r="AN132" s="38">
        <v>0.23847817760081114</v>
      </c>
    </row>
    <row r="133" spans="1:40" ht="15.6" x14ac:dyDescent="0.3">
      <c r="A133" s="2">
        <v>2022</v>
      </c>
      <c r="B133" s="41" t="s">
        <v>66</v>
      </c>
      <c r="C133" s="42" t="s">
        <v>173</v>
      </c>
      <c r="D133" s="42" t="s">
        <v>251</v>
      </c>
      <c r="E133" s="21">
        <v>79444</v>
      </c>
      <c r="F133" s="21">
        <v>56482</v>
      </c>
      <c r="G133" s="3">
        <f t="shared" si="5"/>
        <v>0.40653659572961298</v>
      </c>
      <c r="H133" s="2" t="s">
        <v>14</v>
      </c>
      <c r="I133" s="2" t="s">
        <v>14</v>
      </c>
      <c r="J133" s="23">
        <v>50899</v>
      </c>
      <c r="K133" s="22">
        <v>0.5608165189885852</v>
      </c>
      <c r="L133" s="23">
        <v>28406</v>
      </c>
      <c r="M133" s="23">
        <v>25625</v>
      </c>
      <c r="N133" s="3">
        <f t="shared" si="6"/>
        <v>0.10852682926829268</v>
      </c>
      <c r="O133" s="2" t="s">
        <v>14</v>
      </c>
      <c r="P133" s="2" t="s">
        <v>14</v>
      </c>
      <c r="Q133" s="39">
        <v>23513</v>
      </c>
      <c r="R133" s="22">
        <v>0.20809764810955644</v>
      </c>
      <c r="S133" s="25">
        <v>0.35756004229394289</v>
      </c>
      <c r="T133" s="25">
        <v>0.45368435961899373</v>
      </c>
      <c r="U133" s="78">
        <f t="shared" si="7"/>
        <v>-9.6124317325050832</v>
      </c>
      <c r="V133" s="2" t="s">
        <v>14</v>
      </c>
      <c r="W133" s="2" t="s">
        <v>14</v>
      </c>
      <c r="X133" s="22">
        <v>0.46195406589520421</v>
      </c>
      <c r="Y133" s="22">
        <v>-0.22598355834136863</v>
      </c>
      <c r="Z133" s="26">
        <v>150.32940223896361</v>
      </c>
      <c r="AA133" s="26">
        <v>53.751787422586979</v>
      </c>
      <c r="AB133" s="26">
        <v>71.98962501327857</v>
      </c>
      <c r="AC133" s="3">
        <f t="shared" si="8"/>
        <v>-0.25333980538622891</v>
      </c>
      <c r="AD133" s="2" t="s">
        <v>14</v>
      </c>
      <c r="AE133" s="2" t="s">
        <v>14</v>
      </c>
      <c r="AF133" s="24">
        <v>58.449065796970473</v>
      </c>
      <c r="AG133" s="22">
        <v>-8.0365328518680279E-2</v>
      </c>
      <c r="AH133" s="23">
        <v>4270257</v>
      </c>
      <c r="AI133" s="21">
        <v>4066118</v>
      </c>
      <c r="AJ133" s="3">
        <f t="shared" si="9"/>
        <v>5.020488829886393E-2</v>
      </c>
      <c r="AK133" s="2" t="s">
        <v>14</v>
      </c>
      <c r="AL133" s="2" t="s">
        <v>14</v>
      </c>
      <c r="AM133" s="40">
        <v>2974999</v>
      </c>
      <c r="AN133" s="38">
        <v>0.43538098668268455</v>
      </c>
    </row>
    <row r="134" spans="1:40" ht="15.6" x14ac:dyDescent="0.3">
      <c r="A134" s="2">
        <v>2022</v>
      </c>
      <c r="B134" s="41" t="s">
        <v>68</v>
      </c>
      <c r="C134" s="42" t="s">
        <v>175</v>
      </c>
      <c r="D134" s="42" t="s">
        <v>252</v>
      </c>
      <c r="E134" s="21">
        <v>75376</v>
      </c>
      <c r="F134" s="21">
        <v>61326</v>
      </c>
      <c r="G134" s="3">
        <f t="shared" si="5"/>
        <v>0.22910347976388482</v>
      </c>
      <c r="H134" s="2" t="s">
        <v>14</v>
      </c>
      <c r="I134" s="2" t="s">
        <v>14</v>
      </c>
      <c r="J134" s="23">
        <v>58536</v>
      </c>
      <c r="K134" s="22">
        <v>0.28768621019543539</v>
      </c>
      <c r="L134" s="23">
        <v>39660</v>
      </c>
      <c r="M134" s="23">
        <v>40169</v>
      </c>
      <c r="N134" s="3">
        <f t="shared" si="6"/>
        <v>-1.2671463068535439E-2</v>
      </c>
      <c r="O134" s="2" t="s">
        <v>14</v>
      </c>
      <c r="P134" s="2" t="s">
        <v>14</v>
      </c>
      <c r="Q134" s="39">
        <v>30057</v>
      </c>
      <c r="R134" s="22">
        <v>0.31949296336959776</v>
      </c>
      <c r="S134" s="25">
        <v>0.52616217363617068</v>
      </c>
      <c r="T134" s="25">
        <v>0.65500766395982124</v>
      </c>
      <c r="U134" s="78">
        <f t="shared" si="7"/>
        <v>-12.884549032365056</v>
      </c>
      <c r="V134" s="2" t="s">
        <v>14</v>
      </c>
      <c r="W134" s="2" t="s">
        <v>14</v>
      </c>
      <c r="X134" s="22">
        <v>0.51347888478884784</v>
      </c>
      <c r="Y134" s="22">
        <v>2.4700701865352226E-2</v>
      </c>
      <c r="Z134" s="26">
        <v>148.1554715078164</v>
      </c>
      <c r="AA134" s="26">
        <v>77.953804924644444</v>
      </c>
      <c r="AB134" s="26">
        <v>100.81627694615661</v>
      </c>
      <c r="AC134" s="3">
        <f t="shared" si="8"/>
        <v>-0.22677361943967067</v>
      </c>
      <c r="AD134" s="2" t="s">
        <v>14</v>
      </c>
      <c r="AE134" s="2" t="s">
        <v>14</v>
      </c>
      <c r="AF134" s="24">
        <v>62.958470001366678</v>
      </c>
      <c r="AG134" s="22">
        <v>0.23817819783346472</v>
      </c>
      <c r="AH134" s="23">
        <v>5875846</v>
      </c>
      <c r="AI134" s="21">
        <v>6182659</v>
      </c>
      <c r="AJ134" s="3">
        <f t="shared" si="9"/>
        <v>-4.96247650080653E-2</v>
      </c>
      <c r="AK134" s="2" t="s">
        <v>14</v>
      </c>
      <c r="AL134" s="2" t="s">
        <v>14</v>
      </c>
      <c r="AM134" s="40">
        <v>3685337</v>
      </c>
      <c r="AN134" s="38">
        <v>0.59438499111478804</v>
      </c>
    </row>
    <row r="135" spans="1:40" ht="15.6" x14ac:dyDescent="0.3">
      <c r="A135" s="2">
        <v>2022</v>
      </c>
      <c r="B135" s="41" t="s">
        <v>70</v>
      </c>
      <c r="C135" s="42" t="s">
        <v>177</v>
      </c>
      <c r="D135" s="42" t="s">
        <v>253</v>
      </c>
      <c r="E135" s="21">
        <v>75297</v>
      </c>
      <c r="F135" s="21">
        <v>60037</v>
      </c>
      <c r="G135" s="3">
        <f t="shared" si="5"/>
        <v>0.25417659110215368</v>
      </c>
      <c r="H135" s="2" t="s">
        <v>14</v>
      </c>
      <c r="I135" s="2" t="s">
        <v>14</v>
      </c>
      <c r="J135" s="23">
        <v>57963</v>
      </c>
      <c r="K135" s="22">
        <f t="shared" ref="K135" si="21">IF(J135=0,IF(E135=0,"",1),E135/J135-1)</f>
        <v>0.29905284405569077</v>
      </c>
      <c r="L135" s="23">
        <v>36119</v>
      </c>
      <c r="M135" s="23">
        <v>40371</v>
      </c>
      <c r="N135" s="3">
        <f t="shared" si="6"/>
        <v>-0.10532312798791212</v>
      </c>
      <c r="O135" s="2" t="s">
        <v>14</v>
      </c>
      <c r="P135" s="2" t="s">
        <v>14</v>
      </c>
      <c r="Q135" s="39">
        <v>31484</v>
      </c>
      <c r="R135" s="22">
        <f t="shared" ref="R135" si="22">IF(Q135=0,IF(L135=0,"",1),L135/Q135-1)</f>
        <v>0.14721763435395752</v>
      </c>
      <c r="S135" s="25">
        <v>0.47968710572798379</v>
      </c>
      <c r="T135" s="25">
        <v>0.67243533154554691</v>
      </c>
      <c r="U135" s="78">
        <f t="shared" si="7"/>
        <v>-19.274822581756311</v>
      </c>
      <c r="V135" s="2" t="s">
        <v>14</v>
      </c>
      <c r="W135" s="2" t="s">
        <v>14</v>
      </c>
      <c r="X135" s="22">
        <v>0.54317409381847037</v>
      </c>
      <c r="Y135" s="22">
        <f t="shared" ref="Y135" si="23">IF(X135=0,IF(S135=0,"",1),S135/X135-1)</f>
        <v>-0.11688147283346695</v>
      </c>
      <c r="Z135" s="26">
        <v>143.0692433345331</v>
      </c>
      <c r="AA135" s="26">
        <v>68.628471253834817</v>
      </c>
      <c r="AB135" s="26">
        <v>101.7210386928061</v>
      </c>
      <c r="AC135" s="3">
        <f t="shared" si="8"/>
        <v>-0.32532667641066521</v>
      </c>
      <c r="AD135" s="2" t="s">
        <v>14</v>
      </c>
      <c r="AE135" s="2" t="s">
        <v>14</v>
      </c>
      <c r="AF135" s="24">
        <v>66.2342873902317</v>
      </c>
      <c r="AG135" s="22">
        <f t="shared" ref="AG135" si="24">IF(AF135=0,IF(AA135=0,"",1),AA135/AF135-1)</f>
        <v>3.6147197440161705E-2</v>
      </c>
      <c r="AH135" s="23">
        <v>5167518</v>
      </c>
      <c r="AI135" s="21">
        <v>6107026</v>
      </c>
      <c r="AJ135" s="3">
        <f t="shared" si="9"/>
        <v>-0.15384051091316789</v>
      </c>
      <c r="AK135" s="2" t="s">
        <v>14</v>
      </c>
      <c r="AL135" s="2" t="s">
        <v>14</v>
      </c>
      <c r="AM135" s="40">
        <v>3839138</v>
      </c>
      <c r="AN135" s="38">
        <f t="shared" ref="AN135" si="25">IF(AM135=0,IF(AH135=0,"",1),AH135/AM135-1)</f>
        <v>0.34600996369497539</v>
      </c>
    </row>
    <row r="136" spans="1:40" ht="15.6" x14ac:dyDescent="0.3">
      <c r="A136" s="2">
        <v>2022</v>
      </c>
      <c r="B136" s="41" t="s">
        <v>72</v>
      </c>
      <c r="C136" s="42" t="s">
        <v>179</v>
      </c>
      <c r="D136" s="42" t="s">
        <v>254</v>
      </c>
      <c r="E136" s="21">
        <v>76172</v>
      </c>
      <c r="F136" s="21">
        <v>60111</v>
      </c>
      <c r="G136" s="3">
        <f t="shared" si="5"/>
        <v>0.26718903362113422</v>
      </c>
      <c r="H136" s="2" t="s">
        <v>14</v>
      </c>
      <c r="I136" s="2" t="s">
        <v>14</v>
      </c>
      <c r="J136" s="23">
        <v>57295</v>
      </c>
      <c r="K136" s="22">
        <v>0.32947028536521517</v>
      </c>
      <c r="L136" s="23">
        <v>40857</v>
      </c>
      <c r="M136" s="23">
        <v>41298</v>
      </c>
      <c r="N136" s="3">
        <f t="shared" si="6"/>
        <v>-1.067848321952637E-2</v>
      </c>
      <c r="O136" s="2" t="s">
        <v>14</v>
      </c>
      <c r="P136" s="2" t="s">
        <v>14</v>
      </c>
      <c r="Q136" s="39">
        <v>33519</v>
      </c>
      <c r="R136" s="22">
        <v>0.21892061219010106</v>
      </c>
      <c r="S136" s="25">
        <v>0.53637819671270281</v>
      </c>
      <c r="T136" s="25">
        <v>0.68702899635674008</v>
      </c>
      <c r="U136" s="78">
        <f t="shared" si="7"/>
        <v>-15.065079964403727</v>
      </c>
      <c r="V136" s="2" t="s">
        <v>14</v>
      </c>
      <c r="W136" s="2" t="s">
        <v>14</v>
      </c>
      <c r="X136" s="22">
        <v>0.58502487128021641</v>
      </c>
      <c r="Y136" s="22">
        <v>-8.3153173404507674E-2</v>
      </c>
      <c r="Z136" s="26">
        <v>144.0918814401449</v>
      </c>
      <c r="AA136" s="26">
        <v>77.287743527805489</v>
      </c>
      <c r="AB136" s="26">
        <v>104.1052386418459</v>
      </c>
      <c r="AC136" s="3">
        <f t="shared" si="8"/>
        <v>-0.25759986206170526</v>
      </c>
      <c r="AD136" s="2" t="s">
        <v>14</v>
      </c>
      <c r="AE136" s="2" t="s">
        <v>14</v>
      </c>
      <c r="AF136" s="24">
        <v>73.461331704337198</v>
      </c>
      <c r="AG136" s="22">
        <v>5.2087427966438282E-2</v>
      </c>
      <c r="AH136" s="23">
        <v>5887162</v>
      </c>
      <c r="AI136" s="21">
        <v>6257870</v>
      </c>
      <c r="AJ136" s="3">
        <f t="shared" si="9"/>
        <v>-5.923868664577564E-2</v>
      </c>
      <c r="AK136" s="2" t="s">
        <v>14</v>
      </c>
      <c r="AL136" s="2" t="s">
        <v>14</v>
      </c>
      <c r="AM136" s="40">
        <v>4208967</v>
      </c>
      <c r="AN136" s="38">
        <v>0.39871897308769588</v>
      </c>
    </row>
    <row r="137" spans="1:40" ht="15.6" x14ac:dyDescent="0.3">
      <c r="A137" s="2">
        <v>2022</v>
      </c>
      <c r="B137" s="41" t="s">
        <v>74</v>
      </c>
      <c r="C137" s="42" t="s">
        <v>181</v>
      </c>
      <c r="D137" s="42" t="s">
        <v>255</v>
      </c>
      <c r="E137" s="21">
        <v>75952</v>
      </c>
      <c r="F137" s="21">
        <v>56819</v>
      </c>
      <c r="G137" s="3">
        <f t="shared" si="5"/>
        <v>0.33673595100230558</v>
      </c>
      <c r="H137" s="2" t="s">
        <v>14</v>
      </c>
      <c r="I137" s="2" t="s">
        <v>14</v>
      </c>
      <c r="J137" s="23">
        <v>55496</v>
      </c>
      <c r="K137" s="22">
        <v>0.36860314256883386</v>
      </c>
      <c r="L137" s="23">
        <v>44077</v>
      </c>
      <c r="M137" s="23">
        <v>39506</v>
      </c>
      <c r="N137" s="3">
        <f t="shared" si="6"/>
        <v>0.1157039437047537</v>
      </c>
      <c r="O137" s="2" t="s">
        <v>14</v>
      </c>
      <c r="P137" s="2" t="s">
        <v>14</v>
      </c>
      <c r="Q137" s="39">
        <v>35863</v>
      </c>
      <c r="R137" s="22">
        <v>0.22903828458299635</v>
      </c>
      <c r="S137" s="25">
        <v>0.58032704866231299</v>
      </c>
      <c r="T137" s="25">
        <v>0.6952955877435365</v>
      </c>
      <c r="U137" s="78">
        <f t="shared" si="7"/>
        <v>-11.49685390812235</v>
      </c>
      <c r="V137" s="2" t="s">
        <v>14</v>
      </c>
      <c r="W137" s="2" t="s">
        <v>14</v>
      </c>
      <c r="X137" s="22">
        <v>0.64622675508144733</v>
      </c>
      <c r="Y137" s="22">
        <v>-0.10197613438463815</v>
      </c>
      <c r="Z137" s="26">
        <v>142.44980375252399</v>
      </c>
      <c r="AA137" s="26">
        <v>82.667474194227935</v>
      </c>
      <c r="AB137" s="26">
        <v>110.72598954575049</v>
      </c>
      <c r="AC137" s="3">
        <f t="shared" si="8"/>
        <v>-0.25340496361000375</v>
      </c>
      <c r="AD137" s="2" t="s">
        <v>14</v>
      </c>
      <c r="AE137" s="2" t="s">
        <v>14</v>
      </c>
      <c r="AF137" s="24">
        <v>83.829303012829754</v>
      </c>
      <c r="AG137" s="22">
        <v>-1.3859459363797955E-2</v>
      </c>
      <c r="AH137" s="23">
        <v>6278760</v>
      </c>
      <c r="AI137" s="21">
        <v>6291340</v>
      </c>
      <c r="AJ137" s="3">
        <f t="shared" si="9"/>
        <v>-1.9995740176178682E-3</v>
      </c>
      <c r="AK137" s="2" t="s">
        <v>14</v>
      </c>
      <c r="AL137" s="2" t="s">
        <v>14</v>
      </c>
      <c r="AM137" s="40">
        <v>4652191</v>
      </c>
      <c r="AN137" s="38">
        <v>0.34963504292923475</v>
      </c>
    </row>
    <row r="138" spans="1:40" ht="15.6" x14ac:dyDescent="0.3">
      <c r="A138" s="2">
        <v>2022</v>
      </c>
      <c r="B138" s="41" t="s">
        <v>76</v>
      </c>
      <c r="C138" s="42" t="s">
        <v>183</v>
      </c>
      <c r="D138" s="42" t="s">
        <v>256</v>
      </c>
      <c r="E138" s="21">
        <v>73335</v>
      </c>
      <c r="F138" s="21">
        <v>59041</v>
      </c>
      <c r="G138" s="3">
        <f t="shared" si="5"/>
        <v>0.2421029454108162</v>
      </c>
      <c r="H138" s="2" t="s">
        <v>14</v>
      </c>
      <c r="I138" s="2" t="s">
        <v>14</v>
      </c>
      <c r="J138" s="23">
        <v>56394</v>
      </c>
      <c r="K138" s="22">
        <f t="shared" ref="K138" si="26">IF(J138=0,IF(E138=0,"",1),E138/J138-1)</f>
        <v>0.30040429832960958</v>
      </c>
      <c r="L138" s="23">
        <v>49717</v>
      </c>
      <c r="M138" s="23">
        <v>46769</v>
      </c>
      <c r="N138" s="3">
        <f t="shared" si="6"/>
        <v>6.3033205755949451E-2</v>
      </c>
      <c r="O138" s="2" t="s">
        <v>14</v>
      </c>
      <c r="P138" s="2" t="s">
        <v>14</v>
      </c>
      <c r="Q138" s="39">
        <v>39867</v>
      </c>
      <c r="R138" s="22">
        <f t="shared" ref="R138" si="27">IF(Q138=0,IF(L138=0,"",1),L138/Q138-1)</f>
        <v>0.2470715127799934</v>
      </c>
      <c r="S138" s="25">
        <v>0.67794368309811137</v>
      </c>
      <c r="T138" s="25">
        <v>0.79214444199793366</v>
      </c>
      <c r="U138" s="78">
        <f t="shared" si="7"/>
        <v>-11.420075889982229</v>
      </c>
      <c r="V138" s="2" t="s">
        <v>14</v>
      </c>
      <c r="W138" s="2" t="s">
        <v>14</v>
      </c>
      <c r="X138" s="22">
        <v>0.7069369081817215</v>
      </c>
      <c r="Y138" s="22">
        <f t="shared" ref="Y138" si="28">IF(X138=0,IF(S138=0,"",1),S138/X138-1)</f>
        <v>-4.1012464829686457E-2</v>
      </c>
      <c r="Z138" s="26">
        <v>146.03175976024301</v>
      </c>
      <c r="AA138" s="26">
        <v>99.001309061157698</v>
      </c>
      <c r="AB138" s="26">
        <v>120.7763926762758</v>
      </c>
      <c r="AC138" s="3">
        <f t="shared" si="8"/>
        <v>-0.18029254834165453</v>
      </c>
      <c r="AD138" s="2" t="s">
        <v>14</v>
      </c>
      <c r="AE138" s="2" t="s">
        <v>14</v>
      </c>
      <c r="AF138" s="24">
        <v>91.891992055892473</v>
      </c>
      <c r="AG138" s="22">
        <f t="shared" ref="AG138" si="29">IF(AF138=0,IF(AA138=0,"",1),AA138/AF138-1)</f>
        <v>7.7366012491502545E-2</v>
      </c>
      <c r="AH138" s="23">
        <v>7260261</v>
      </c>
      <c r="AI138" s="21">
        <v>7130759</v>
      </c>
      <c r="AJ138" s="3">
        <f t="shared" si="9"/>
        <v>1.8161040080025143E-2</v>
      </c>
      <c r="AK138" s="2" t="s">
        <v>14</v>
      </c>
      <c r="AL138" s="2" t="s">
        <v>14</v>
      </c>
      <c r="AM138" s="40">
        <v>5182157</v>
      </c>
      <c r="AN138" s="38">
        <f t="shared" ref="AN138" si="30">IF(AM138=0,IF(AH138=0,"",1),AH138/AM138-1)</f>
        <v>0.40101139351818182</v>
      </c>
    </row>
    <row r="139" spans="1:40" ht="15.6" x14ac:dyDescent="0.3">
      <c r="A139" s="2">
        <v>2022</v>
      </c>
      <c r="B139" s="41" t="s">
        <v>78</v>
      </c>
      <c r="C139" s="42" t="s">
        <v>185</v>
      </c>
      <c r="D139" s="42" t="s">
        <v>257</v>
      </c>
      <c r="E139" s="21">
        <v>73383</v>
      </c>
      <c r="F139" s="21">
        <v>59770</v>
      </c>
      <c r="G139" s="3">
        <f t="shared" si="5"/>
        <v>0.22775639953153756</v>
      </c>
      <c r="H139" s="2" t="s">
        <v>14</v>
      </c>
      <c r="I139" s="2" t="s">
        <v>14</v>
      </c>
      <c r="J139" s="23">
        <v>56690</v>
      </c>
      <c r="K139" s="22">
        <f t="shared" ref="K139" si="31">IF(J139=0,IF(E139=0,"",1),E139/J139-1)</f>
        <v>0.29446110425119065</v>
      </c>
      <c r="L139" s="23">
        <v>48008</v>
      </c>
      <c r="M139" s="23">
        <v>44933</v>
      </c>
      <c r="N139" s="3">
        <f t="shared" si="6"/>
        <v>6.8435225780606679E-2</v>
      </c>
      <c r="O139" s="2" t="s">
        <v>14</v>
      </c>
      <c r="P139" s="2" t="s">
        <v>14</v>
      </c>
      <c r="Q139" s="39">
        <v>41174</v>
      </c>
      <c r="R139" s="22">
        <f t="shared" ref="R139" si="32">IF(Q139=0,IF(L139=0,"",1),L139/Q139-1)</f>
        <v>0.16597853014037978</v>
      </c>
      <c r="S139" s="25">
        <v>0.654211465870842</v>
      </c>
      <c r="T139" s="25">
        <v>0.75176509954826831</v>
      </c>
      <c r="U139" s="78">
        <f t="shared" si="7"/>
        <v>-9.7553633677426319</v>
      </c>
      <c r="V139" s="2" t="s">
        <v>14</v>
      </c>
      <c r="W139" s="2" t="s">
        <v>14</v>
      </c>
      <c r="X139" s="22">
        <v>0.72630093490915504</v>
      </c>
      <c r="Y139" s="22">
        <f t="shared" ref="Y139" si="33">IF(X139=0,IF(S139=0,"",1),S139/X139-1)</f>
        <v>-9.9255646762082095E-2</v>
      </c>
      <c r="Z139" s="26">
        <v>143.3532536243959</v>
      </c>
      <c r="AA139" s="26">
        <v>93.783342190970657</v>
      </c>
      <c r="AB139" s="26">
        <v>113.716881378618</v>
      </c>
      <c r="AC139" s="3">
        <f t="shared" si="8"/>
        <v>-0.17529094137992612</v>
      </c>
      <c r="AD139" s="2" t="s">
        <v>14</v>
      </c>
      <c r="AE139" s="2" t="s">
        <v>14</v>
      </c>
      <c r="AF139" s="24">
        <v>94.894073028752871</v>
      </c>
      <c r="AG139" s="22">
        <f t="shared" ref="AG139" si="34">IF(AF139=0,IF(AA139=0,"",1),AA139/AF139-1)</f>
        <v>-1.1704954823107516E-2</v>
      </c>
      <c r="AH139" s="23">
        <v>6882103</v>
      </c>
      <c r="AI139" s="21">
        <v>6796858</v>
      </c>
      <c r="AJ139" s="3">
        <f t="shared" si="9"/>
        <v>1.2541824472425347E-2</v>
      </c>
      <c r="AK139" s="2" t="s">
        <v>14</v>
      </c>
      <c r="AL139" s="2" t="s">
        <v>14</v>
      </c>
      <c r="AM139" s="40">
        <v>5379545</v>
      </c>
      <c r="AN139" s="38">
        <f t="shared" ref="AN139" si="35">IF(AM139=0,IF(AH139=0,"",1),AH139/AM139-1)</f>
        <v>0.27930949550566075</v>
      </c>
    </row>
    <row r="140" spans="1:40" ht="15.6" x14ac:dyDescent="0.3">
      <c r="A140" s="2">
        <v>2022</v>
      </c>
      <c r="B140" s="41" t="s">
        <v>80</v>
      </c>
      <c r="C140" s="42" t="s">
        <v>187</v>
      </c>
      <c r="D140" s="42" t="s">
        <v>258</v>
      </c>
      <c r="E140" s="21">
        <v>76305</v>
      </c>
      <c r="F140" s="21">
        <v>61786</v>
      </c>
      <c r="G140" s="3">
        <f t="shared" si="5"/>
        <v>0.23498850872365909</v>
      </c>
      <c r="H140" s="2" t="s">
        <v>14</v>
      </c>
      <c r="I140" s="2" t="s">
        <v>14</v>
      </c>
      <c r="J140" s="23">
        <v>57638</v>
      </c>
      <c r="K140" s="22">
        <f t="shared" ref="K140" si="36">IF(J140=0,IF(E140=0,"",1),E140/J140-1)</f>
        <v>0.32386619938235195</v>
      </c>
      <c r="L140" s="23">
        <v>38684</v>
      </c>
      <c r="M140" s="23">
        <v>38148</v>
      </c>
      <c r="N140" s="3">
        <f t="shared" si="6"/>
        <v>1.4050540002097095E-2</v>
      </c>
      <c r="O140" s="2" t="s">
        <v>14</v>
      </c>
      <c r="P140" s="2" t="s">
        <v>14</v>
      </c>
      <c r="Q140" s="39">
        <v>36122</v>
      </c>
      <c r="R140" s="22">
        <f t="shared" ref="R140" si="37">IF(Q140=0,IF(L140=0,"",1),L140/Q140-1)</f>
        <v>7.0926305298709913E-2</v>
      </c>
      <c r="S140" s="25">
        <v>0.50696546753161653</v>
      </c>
      <c r="T140" s="25">
        <v>0.61742142232868291</v>
      </c>
      <c r="U140" s="78">
        <f t="shared" si="7"/>
        <v>-11.045595479706638</v>
      </c>
      <c r="V140" s="2" t="s">
        <v>14</v>
      </c>
      <c r="W140" s="2" t="s">
        <v>14</v>
      </c>
      <c r="X140" s="22">
        <v>0.6267046046011312</v>
      </c>
      <c r="Y140" s="22">
        <f t="shared" ref="Y140" si="38">IF(X140=0,IF(S140=0,"",1),S140/X140-1)</f>
        <v>-0.19106152434562551</v>
      </c>
      <c r="Z140" s="26">
        <v>144.25793609761141</v>
      </c>
      <c r="AA140" s="26">
        <v>73.133792018871631</v>
      </c>
      <c r="AB140" s="26">
        <v>91.82879616741657</v>
      </c>
      <c r="AC140" s="3">
        <f t="shared" si="8"/>
        <v>-0.20358542122736059</v>
      </c>
      <c r="AD140" s="2" t="s">
        <v>14</v>
      </c>
      <c r="AE140" s="2" t="s">
        <v>14</v>
      </c>
      <c r="AF140" s="24">
        <v>80.59672438321941</v>
      </c>
      <c r="AG140" s="22">
        <f t="shared" ref="AG140" si="39">IF(AF140=0,IF(AA140=0,"",1),AA140/AF140-1)</f>
        <v>-9.2595976095296462E-2</v>
      </c>
      <c r="AH140" s="23">
        <v>5580474</v>
      </c>
      <c r="AI140" s="21">
        <v>5673734</v>
      </c>
      <c r="AJ140" s="3">
        <f t="shared" si="9"/>
        <v>-1.6437147035796885E-2</v>
      </c>
      <c r="AK140" s="2" t="s">
        <v>14</v>
      </c>
      <c r="AL140" s="2" t="s">
        <v>14</v>
      </c>
      <c r="AM140" s="40">
        <v>4645434</v>
      </c>
      <c r="AN140" s="38">
        <f t="shared" ref="AN140" si="40">IF(AM140=0,IF(AH140=0,"",1),AH140/AM140-1)</f>
        <v>0.20128151643097292</v>
      </c>
    </row>
    <row r="141" spans="1:40" ht="15.6" x14ac:dyDescent="0.3">
      <c r="A141" s="2">
        <v>2022</v>
      </c>
      <c r="B141" s="41" t="s">
        <v>82</v>
      </c>
      <c r="C141" s="42" t="s">
        <v>189</v>
      </c>
      <c r="D141" s="42" t="s">
        <v>259</v>
      </c>
      <c r="E141" s="21">
        <v>79226</v>
      </c>
      <c r="F141" s="21">
        <v>60322</v>
      </c>
      <c r="G141" s="3">
        <f t="shared" si="5"/>
        <v>0.31338483472033418</v>
      </c>
      <c r="H141" s="2" t="s">
        <v>14</v>
      </c>
      <c r="I141" s="2" t="s">
        <v>14</v>
      </c>
      <c r="J141" s="23">
        <v>55428</v>
      </c>
      <c r="K141" s="22">
        <f t="shared" ref="K141" si="41">IF(J141=0,IF(E141=0,"",1),E141/J141-1)</f>
        <v>0.4293497871112073</v>
      </c>
      <c r="L141" s="23">
        <v>23347</v>
      </c>
      <c r="M141" s="23">
        <v>21410</v>
      </c>
      <c r="N141" s="3">
        <f t="shared" si="6"/>
        <v>9.0471742176553016E-2</v>
      </c>
      <c r="O141" s="2" t="s">
        <v>14</v>
      </c>
      <c r="P141" s="2" t="s">
        <v>14</v>
      </c>
      <c r="Q141" s="39">
        <v>26446</v>
      </c>
      <c r="R141" s="22">
        <f t="shared" ref="R141" si="42">IF(Q141=0,IF(L141=0,"",1),L141/Q141-1)</f>
        <v>-0.11718218256068968</v>
      </c>
      <c r="S141" s="25">
        <v>0.29468861232423699</v>
      </c>
      <c r="T141" s="25">
        <v>0.35492855011438612</v>
      </c>
      <c r="U141" s="78">
        <f t="shared" si="7"/>
        <v>-6.0239937790149138</v>
      </c>
      <c r="V141" s="2" t="s">
        <v>14</v>
      </c>
      <c r="W141" s="2" t="s">
        <v>14</v>
      </c>
      <c r="X141" s="22">
        <v>0.47712347549974737</v>
      </c>
      <c r="Y141" s="22">
        <f t="shared" ref="Y141" si="43">IF(X141=0,IF(S141=0,"",1),S141/X141-1)</f>
        <v>-0.38236404734523899</v>
      </c>
      <c r="Z141" s="26">
        <v>137.10545252066649</v>
      </c>
      <c r="AA141" s="26">
        <v>40.403415545401757</v>
      </c>
      <c r="AB141" s="26">
        <v>55.002751898146613</v>
      </c>
      <c r="AC141" s="3">
        <f t="shared" si="8"/>
        <v>-0.26542919852046165</v>
      </c>
      <c r="AD141" s="2" t="s">
        <v>14</v>
      </c>
      <c r="AE141" s="2" t="s">
        <v>14</v>
      </c>
      <c r="AF141" s="24">
        <v>61.684834379735882</v>
      </c>
      <c r="AG141" s="22">
        <f t="shared" ref="AG141" si="44">IF(AF141=0,IF(AA141=0,"",1),AA141/AF141-1)</f>
        <v>-0.34500244749502473</v>
      </c>
      <c r="AH141" s="23">
        <v>3201001</v>
      </c>
      <c r="AI141" s="21">
        <v>3317876</v>
      </c>
      <c r="AJ141" s="3">
        <f t="shared" si="9"/>
        <v>-3.5225849308412972E-2</v>
      </c>
      <c r="AK141" s="2" t="s">
        <v>14</v>
      </c>
      <c r="AL141" s="2" t="s">
        <v>14</v>
      </c>
      <c r="AM141" s="40">
        <v>3419067</v>
      </c>
      <c r="AN141" s="38">
        <f t="shared" ref="AN141" si="45">IF(AM141=0,IF(AH141=0,"",1),AH141/AM141-1)</f>
        <v>-6.3779387768651552E-2</v>
      </c>
    </row>
    <row r="142" spans="1:40" ht="15.6" x14ac:dyDescent="0.3">
      <c r="A142" s="2">
        <v>2022</v>
      </c>
      <c r="B142" s="41" t="s">
        <v>84</v>
      </c>
      <c r="C142" s="42" t="s">
        <v>191</v>
      </c>
      <c r="D142" s="42" t="s">
        <v>260</v>
      </c>
      <c r="E142" s="21">
        <v>74402</v>
      </c>
      <c r="F142" s="21">
        <v>58678</v>
      </c>
      <c r="G142" s="3">
        <f t="shared" si="5"/>
        <v>0.26797096015542454</v>
      </c>
      <c r="H142" s="2" t="s">
        <v>14</v>
      </c>
      <c r="I142" s="2" t="s">
        <v>14</v>
      </c>
      <c r="J142" s="23">
        <v>40915</v>
      </c>
      <c r="K142" s="22">
        <v>0.81845289013809119</v>
      </c>
      <c r="L142" s="23">
        <v>24279</v>
      </c>
      <c r="M142" s="23">
        <v>20834</v>
      </c>
      <c r="N142" s="3">
        <f t="shared" si="6"/>
        <v>0.16535470864932322</v>
      </c>
      <c r="O142" s="2" t="s">
        <v>14</v>
      </c>
      <c r="P142" s="2" t="s">
        <v>14</v>
      </c>
      <c r="Q142" s="39">
        <v>20505</v>
      </c>
      <c r="R142" s="22">
        <v>0.18405267008046811</v>
      </c>
      <c r="S142" s="25">
        <v>0.32632187306792831</v>
      </c>
      <c r="T142" s="25">
        <v>0.3550564095572446</v>
      </c>
      <c r="U142" s="78">
        <f t="shared" si="7"/>
        <v>-2.8734536489316289</v>
      </c>
      <c r="V142" s="2" t="s">
        <v>14</v>
      </c>
      <c r="W142" s="2" t="s">
        <v>14</v>
      </c>
      <c r="X142" s="22">
        <v>0.50116094341928386</v>
      </c>
      <c r="Y142" s="22">
        <v>-0.3488681084333437</v>
      </c>
      <c r="Z142" s="26">
        <v>132.79447258948059</v>
      </c>
      <c r="AA142" s="26">
        <v>43.333741028466967</v>
      </c>
      <c r="AB142" s="26">
        <v>54.100753263574077</v>
      </c>
      <c r="AC142" s="3">
        <f t="shared" si="8"/>
        <v>-0.19901778784208751</v>
      </c>
      <c r="AD142" s="2" t="s">
        <v>14</v>
      </c>
      <c r="AE142" s="2" t="s">
        <v>14</v>
      </c>
      <c r="AF142" s="24">
        <v>60.430306733471831</v>
      </c>
      <c r="AG142" s="22">
        <v>-0.28291376676953428</v>
      </c>
      <c r="AH142" s="23">
        <v>3224117</v>
      </c>
      <c r="AI142" s="21">
        <v>3174524</v>
      </c>
      <c r="AJ142" s="3">
        <f t="shared" si="9"/>
        <v>1.5622184617284355E-2</v>
      </c>
      <c r="AK142" s="2" t="s">
        <v>14</v>
      </c>
      <c r="AL142" s="2" t="s">
        <v>14</v>
      </c>
      <c r="AM142" s="40">
        <v>2472506</v>
      </c>
      <c r="AN142" s="38">
        <v>0.30398753329617811</v>
      </c>
    </row>
    <row r="143" spans="1:40" ht="15.6" x14ac:dyDescent="0.3">
      <c r="A143" s="2">
        <v>2022</v>
      </c>
      <c r="B143" s="41" t="s">
        <v>86</v>
      </c>
      <c r="C143" s="42" t="s">
        <v>193</v>
      </c>
      <c r="D143" s="42" t="s">
        <v>261</v>
      </c>
      <c r="E143" s="21">
        <v>74367</v>
      </c>
      <c r="F143" s="21">
        <v>62959</v>
      </c>
      <c r="G143" s="3">
        <f t="shared" si="5"/>
        <v>0.181197287123366</v>
      </c>
      <c r="H143" s="2" t="s">
        <v>14</v>
      </c>
      <c r="I143" s="2" t="s">
        <v>14</v>
      </c>
      <c r="J143" s="23">
        <v>54349</v>
      </c>
      <c r="K143" s="22">
        <v>0.36832324421792495</v>
      </c>
      <c r="L143" s="23">
        <v>24968</v>
      </c>
      <c r="M143" s="23">
        <v>30350</v>
      </c>
      <c r="N143" s="3">
        <f t="shared" si="6"/>
        <v>-0.17733113673805601</v>
      </c>
      <c r="O143" s="2" t="s">
        <v>14</v>
      </c>
      <c r="P143" s="2" t="s">
        <v>14</v>
      </c>
      <c r="Q143" s="39">
        <v>27106</v>
      </c>
      <c r="R143" s="22">
        <v>-7.8875525713864136E-2</v>
      </c>
      <c r="S143" s="25">
        <v>0.33574031492463052</v>
      </c>
      <c r="T143" s="25">
        <v>0.48205975317269972</v>
      </c>
      <c r="U143" s="78">
        <f t="shared" si="7"/>
        <v>-14.631943824806919</v>
      </c>
      <c r="V143" s="2" t="s">
        <v>14</v>
      </c>
      <c r="W143" s="2" t="s">
        <v>14</v>
      </c>
      <c r="X143" s="22">
        <v>0.49873962722405202</v>
      </c>
      <c r="Y143" s="22">
        <v>-0.32682246086332389</v>
      </c>
      <c r="Z143" s="26">
        <v>131.8103572572893</v>
      </c>
      <c r="AA143" s="26">
        <v>44.254050855890377</v>
      </c>
      <c r="AB143" s="26">
        <v>72.804730062421569</v>
      </c>
      <c r="AC143" s="3">
        <f t="shared" si="8"/>
        <v>-0.39215417984590167</v>
      </c>
      <c r="AD143" s="2" t="s">
        <v>14</v>
      </c>
      <c r="AE143" s="2" t="s">
        <v>14</v>
      </c>
      <c r="AF143" s="24">
        <v>61.728753058933933</v>
      </c>
      <c r="AG143" s="22">
        <v>-0.28308853390185984</v>
      </c>
      <c r="AH143" s="23">
        <v>3291041</v>
      </c>
      <c r="AI143" s="21">
        <v>4583713</v>
      </c>
      <c r="AJ143" s="3">
        <f t="shared" si="9"/>
        <v>-0.2820141662447016</v>
      </c>
      <c r="AK143" s="2" t="s">
        <v>14</v>
      </c>
      <c r="AL143" s="2" t="s">
        <v>14</v>
      </c>
      <c r="AM143" s="40">
        <v>3354896</v>
      </c>
      <c r="AN143" s="38">
        <v>-1.9033376891563814E-2</v>
      </c>
    </row>
    <row r="144" spans="1:40" ht="15.6" x14ac:dyDescent="0.3">
      <c r="A144" s="2">
        <v>2022</v>
      </c>
      <c r="B144" s="41" t="s">
        <v>88</v>
      </c>
      <c r="C144" s="42" t="s">
        <v>195</v>
      </c>
      <c r="D144" s="42" t="s">
        <v>262</v>
      </c>
      <c r="E144" s="21">
        <v>77893</v>
      </c>
      <c r="F144" s="21">
        <v>62617</v>
      </c>
      <c r="G144" s="3">
        <f t="shared" si="5"/>
        <v>0.24395930817509623</v>
      </c>
      <c r="H144" s="2" t="s">
        <v>14</v>
      </c>
      <c r="I144" s="2" t="s">
        <v>14</v>
      </c>
      <c r="J144" s="23">
        <v>53767</v>
      </c>
      <c r="K144" s="22">
        <v>0.44871389514014171</v>
      </c>
      <c r="L144" s="23">
        <v>21833</v>
      </c>
      <c r="M144" s="23">
        <v>28675</v>
      </c>
      <c r="N144" s="3">
        <f t="shared" si="6"/>
        <v>-0.2386050566695728</v>
      </c>
      <c r="O144" s="2" t="s">
        <v>14</v>
      </c>
      <c r="P144" s="2" t="s">
        <v>14</v>
      </c>
      <c r="Q144" s="39">
        <v>26096</v>
      </c>
      <c r="R144" s="22">
        <v>-0.16335836909871249</v>
      </c>
      <c r="S144" s="25">
        <v>0.28029476332918241</v>
      </c>
      <c r="T144" s="25">
        <v>0.45794273120718021</v>
      </c>
      <c r="U144" s="78">
        <f t="shared" si="7"/>
        <v>-17.764796787799781</v>
      </c>
      <c r="V144" s="2" t="s">
        <v>14</v>
      </c>
      <c r="W144" s="2" t="s">
        <v>14</v>
      </c>
      <c r="X144" s="22">
        <v>0.48535346960031239</v>
      </c>
      <c r="Y144" s="22">
        <v>-0.42249354154199292</v>
      </c>
      <c r="Z144" s="26">
        <v>134.36472312554389</v>
      </c>
      <c r="AA144" s="26">
        <v>37.661728268265442</v>
      </c>
      <c r="AB144" s="26">
        <v>67.579107909992487</v>
      </c>
      <c r="AC144" s="3">
        <f t="shared" si="8"/>
        <v>-0.44270160656120994</v>
      </c>
      <c r="AD144" s="2" t="s">
        <v>14</v>
      </c>
      <c r="AE144" s="2" t="s">
        <v>14</v>
      </c>
      <c r="AF144" s="24">
        <v>61.155374114233638</v>
      </c>
      <c r="AG144" s="22">
        <v>-0.38416322663783942</v>
      </c>
      <c r="AH144" s="23">
        <v>2933585</v>
      </c>
      <c r="AI144" s="21">
        <v>4231601</v>
      </c>
      <c r="AJ144" s="3">
        <f t="shared" si="9"/>
        <v>-0.30674347605079022</v>
      </c>
      <c r="AK144" s="2" t="s">
        <v>14</v>
      </c>
      <c r="AL144" s="2" t="s">
        <v>14</v>
      </c>
      <c r="AM144" s="40">
        <v>3288141</v>
      </c>
      <c r="AN144" s="38">
        <v>-0.10782870929196775</v>
      </c>
    </row>
    <row r="145" spans="1:40" ht="15.6" x14ac:dyDescent="0.3">
      <c r="A145" s="2">
        <v>2022</v>
      </c>
      <c r="B145" s="41" t="s">
        <v>90</v>
      </c>
      <c r="C145" s="42" t="s">
        <v>197</v>
      </c>
      <c r="D145" s="42" t="s">
        <v>263</v>
      </c>
      <c r="E145" s="21">
        <v>73136</v>
      </c>
      <c r="F145" s="21">
        <v>59984</v>
      </c>
      <c r="G145" s="3">
        <f t="shared" si="5"/>
        <v>0.21925846892504669</v>
      </c>
      <c r="H145" s="2" t="s">
        <v>14</v>
      </c>
      <c r="I145" s="2" t="s">
        <v>14</v>
      </c>
      <c r="J145" s="23">
        <v>54612</v>
      </c>
      <c r="K145" s="22">
        <v>0.33919285138797339</v>
      </c>
      <c r="L145" s="23">
        <v>16051</v>
      </c>
      <c r="M145" s="23">
        <v>20230</v>
      </c>
      <c r="N145" s="3">
        <f t="shared" si="6"/>
        <v>-0.20657439446366782</v>
      </c>
      <c r="O145" s="2" t="s">
        <v>14</v>
      </c>
      <c r="P145" s="2" t="s">
        <v>14</v>
      </c>
      <c r="Q145" s="39">
        <v>22012</v>
      </c>
      <c r="R145" s="22">
        <v>-0.27080683263674354</v>
      </c>
      <c r="S145" s="25">
        <v>0.21946784073506889</v>
      </c>
      <c r="T145" s="25">
        <v>0.33725660176046951</v>
      </c>
      <c r="U145" s="78">
        <f t="shared" si="7"/>
        <v>-11.778876102540062</v>
      </c>
      <c r="V145" s="2" t="s">
        <v>14</v>
      </c>
      <c r="W145" s="2" t="s">
        <v>14</v>
      </c>
      <c r="X145" s="22">
        <v>0.40306159818354942</v>
      </c>
      <c r="Y145" s="22">
        <v>-0.45549801389135103</v>
      </c>
      <c r="Z145" s="26">
        <v>140.50408074263291</v>
      </c>
      <c r="AA145" s="26">
        <v>30.836127215051409</v>
      </c>
      <c r="AB145" s="26">
        <v>49.072702720725523</v>
      </c>
      <c r="AC145" s="3">
        <f t="shared" si="8"/>
        <v>-0.37162362157754192</v>
      </c>
      <c r="AD145" s="2" t="s">
        <v>14</v>
      </c>
      <c r="AE145" s="2" t="s">
        <v>14</v>
      </c>
      <c r="AF145" s="24">
        <v>46.340694352889471</v>
      </c>
      <c r="AG145" s="22">
        <v>-0.3345777907376416</v>
      </c>
      <c r="AH145" s="23">
        <v>2255231</v>
      </c>
      <c r="AI145" s="21">
        <v>2943577</v>
      </c>
      <c r="AJ145" s="3">
        <f t="shared" si="9"/>
        <v>-0.23384677893596803</v>
      </c>
      <c r="AK145" s="2" t="s">
        <v>14</v>
      </c>
      <c r="AL145" s="2" t="s">
        <v>14</v>
      </c>
      <c r="AM145" s="40">
        <v>2530758</v>
      </c>
      <c r="AN145" s="38">
        <v>-0.10887133420105755</v>
      </c>
    </row>
    <row r="146" spans="1:40" ht="15.6" x14ac:dyDescent="0.3">
      <c r="A146" s="2">
        <v>2022</v>
      </c>
      <c r="B146" s="41" t="s">
        <v>92</v>
      </c>
      <c r="C146" s="42" t="s">
        <v>199</v>
      </c>
      <c r="D146" s="42" t="s">
        <v>264</v>
      </c>
      <c r="E146" s="21">
        <v>76466</v>
      </c>
      <c r="F146" s="21">
        <v>56556</v>
      </c>
      <c r="G146" s="3">
        <f t="shared" si="5"/>
        <v>0.35204045547775659</v>
      </c>
      <c r="H146" s="2" t="s">
        <v>14</v>
      </c>
      <c r="I146" s="2" t="s">
        <v>14</v>
      </c>
      <c r="J146" s="23">
        <v>52883</v>
      </c>
      <c r="K146" s="22">
        <v>0.44594671255412899</v>
      </c>
      <c r="L146" s="23">
        <v>17078</v>
      </c>
      <c r="M146" s="23">
        <v>15597</v>
      </c>
      <c r="N146" s="3">
        <f t="shared" si="6"/>
        <v>9.4954157850868762E-2</v>
      </c>
      <c r="O146" s="2" t="s">
        <v>14</v>
      </c>
      <c r="P146" s="2" t="s">
        <v>14</v>
      </c>
      <c r="Q146" s="39">
        <v>16602</v>
      </c>
      <c r="R146" s="22">
        <v>2.8671244428382092E-2</v>
      </c>
      <c r="S146" s="25">
        <v>0.2233410927732587</v>
      </c>
      <c r="T146" s="25">
        <v>0.27577975811584982</v>
      </c>
      <c r="U146" s="78">
        <f t="shared" si="7"/>
        <v>-5.2438665342591122</v>
      </c>
      <c r="V146" s="2" t="s">
        <v>14</v>
      </c>
      <c r="W146" s="2" t="s">
        <v>14</v>
      </c>
      <c r="X146" s="22">
        <v>0.31393831666130889</v>
      </c>
      <c r="Y146" s="22">
        <v>-0.28858288103070462</v>
      </c>
      <c r="Z146" s="26">
        <v>131.13297810048019</v>
      </c>
      <c r="AA146" s="26">
        <v>29.287382627573042</v>
      </c>
      <c r="AB146" s="26">
        <v>40.874054034938823</v>
      </c>
      <c r="AC146" s="3">
        <f t="shared" si="8"/>
        <v>-0.28347252752226593</v>
      </c>
      <c r="AD146" s="2" t="s">
        <v>14</v>
      </c>
      <c r="AE146" s="2" t="s">
        <v>14</v>
      </c>
      <c r="AF146" s="24">
        <v>38.334455306998471</v>
      </c>
      <c r="AG146" s="22">
        <v>-0.23600368407409622</v>
      </c>
      <c r="AH146" s="23">
        <v>2239489</v>
      </c>
      <c r="AI146" s="21">
        <v>2311673</v>
      </c>
      <c r="AJ146" s="3">
        <f t="shared" si="9"/>
        <v>-3.1225869748878841E-2</v>
      </c>
      <c r="AK146" s="2" t="s">
        <v>14</v>
      </c>
      <c r="AL146" s="2" t="s">
        <v>14</v>
      </c>
      <c r="AM146" s="40">
        <v>2027241</v>
      </c>
      <c r="AN146" s="38">
        <v>0.10469796141652621</v>
      </c>
    </row>
    <row r="147" spans="1:40" ht="15.6" x14ac:dyDescent="0.3">
      <c r="A147" s="2">
        <v>2022</v>
      </c>
      <c r="B147" s="41" t="s">
        <v>94</v>
      </c>
      <c r="C147" s="42" t="s">
        <v>201</v>
      </c>
      <c r="D147" s="42" t="s">
        <v>265</v>
      </c>
      <c r="E147" s="21">
        <v>75171</v>
      </c>
      <c r="F147" s="21">
        <v>61021</v>
      </c>
      <c r="G147" s="3">
        <f t="shared" si="5"/>
        <v>0.23188738303207093</v>
      </c>
      <c r="H147" s="2" t="s">
        <v>14</v>
      </c>
      <c r="I147" s="2" t="s">
        <v>14</v>
      </c>
      <c r="J147" s="23">
        <v>53122</v>
      </c>
      <c r="K147" s="22">
        <v>0.4150634388765484</v>
      </c>
      <c r="L147" s="23">
        <v>15078</v>
      </c>
      <c r="M147" s="23">
        <v>25504</v>
      </c>
      <c r="N147" s="3">
        <f t="shared" si="6"/>
        <v>-0.40879861982434129</v>
      </c>
      <c r="O147" s="2" t="s">
        <v>14</v>
      </c>
      <c r="P147" s="2" t="s">
        <v>14</v>
      </c>
      <c r="Q147" s="39">
        <v>16886</v>
      </c>
      <c r="R147" s="22">
        <v>-0.10707094634608549</v>
      </c>
      <c r="S147" s="25">
        <v>0.20058267150895959</v>
      </c>
      <c r="T147" s="25">
        <v>0.41795447468904151</v>
      </c>
      <c r="U147" s="78">
        <f t="shared" si="7"/>
        <v>-21.737180318008193</v>
      </c>
      <c r="V147" s="2" t="s">
        <v>14</v>
      </c>
      <c r="W147" s="2" t="s">
        <v>14</v>
      </c>
      <c r="X147" s="22">
        <v>0.31787206806972629</v>
      </c>
      <c r="Y147" s="22">
        <v>-0.3689830228651575</v>
      </c>
      <c r="Z147" s="26">
        <v>136.24306937259581</v>
      </c>
      <c r="AA147" s="26">
        <v>27.32799882933578</v>
      </c>
      <c r="AB147" s="26">
        <v>62.333688402353289</v>
      </c>
      <c r="AC147" s="3">
        <f t="shared" si="8"/>
        <v>-0.56158540381986977</v>
      </c>
      <c r="AD147" s="2" t="s">
        <v>14</v>
      </c>
      <c r="AE147" s="2" t="s">
        <v>14</v>
      </c>
      <c r="AF147" s="24">
        <v>35.830955159820789</v>
      </c>
      <c r="AG147" s="22">
        <v>-0.2373075541123123</v>
      </c>
      <c r="AH147" s="23">
        <v>2054273</v>
      </c>
      <c r="AI147" s="21">
        <v>3803664</v>
      </c>
      <c r="AJ147" s="3">
        <f t="shared" si="9"/>
        <v>-0.45992259042859729</v>
      </c>
      <c r="AK147" s="2" t="s">
        <v>14</v>
      </c>
      <c r="AL147" s="2" t="s">
        <v>14</v>
      </c>
      <c r="AM147" s="40">
        <v>1903412</v>
      </c>
      <c r="AN147" s="38">
        <v>7.9258195282997157E-2</v>
      </c>
    </row>
    <row r="148" spans="1:40" ht="15.6" x14ac:dyDescent="0.3">
      <c r="A148" s="43">
        <v>2022</v>
      </c>
      <c r="B148" s="44" t="s">
        <v>96</v>
      </c>
      <c r="C148" s="45" t="s">
        <v>203</v>
      </c>
      <c r="D148" s="45" t="s">
        <v>266</v>
      </c>
      <c r="E148" s="21">
        <v>75672</v>
      </c>
      <c r="F148" s="21">
        <v>60681</v>
      </c>
      <c r="G148" s="3">
        <f t="shared" si="5"/>
        <v>0.24704602758688882</v>
      </c>
      <c r="H148" s="2" t="s">
        <v>14</v>
      </c>
      <c r="I148" s="2" t="s">
        <v>14</v>
      </c>
      <c r="J148" s="23">
        <v>52555</v>
      </c>
      <c r="K148" s="22">
        <v>0.43986300066596895</v>
      </c>
      <c r="L148" s="23">
        <v>17232</v>
      </c>
      <c r="M148" s="23">
        <v>25892</v>
      </c>
      <c r="N148" s="3">
        <f t="shared" si="6"/>
        <v>-0.33446624439981459</v>
      </c>
      <c r="O148" s="2" t="s">
        <v>14</v>
      </c>
      <c r="P148" s="2" t="s">
        <v>14</v>
      </c>
      <c r="Q148" s="39">
        <v>16097</v>
      </c>
      <c r="R148" s="22">
        <v>7.0510032925389821E-2</v>
      </c>
      <c r="S148" s="25">
        <v>0.2277196320964161</v>
      </c>
      <c r="T148" s="25">
        <v>0.42669039732370923</v>
      </c>
      <c r="U148" s="78">
        <f t="shared" si="7"/>
        <v>-19.897076522729311</v>
      </c>
      <c r="V148" s="2" t="s">
        <v>14</v>
      </c>
      <c r="W148" s="2" t="s">
        <v>14</v>
      </c>
      <c r="X148" s="22">
        <v>0.30628864998572919</v>
      </c>
      <c r="Y148" s="22">
        <v>-0.25651952135011802</v>
      </c>
      <c r="Z148" s="26">
        <v>132.03661792014859</v>
      </c>
      <c r="AA148" s="26">
        <v>30.067330056031292</v>
      </c>
      <c r="AB148" s="26">
        <v>62.711441802211567</v>
      </c>
      <c r="AC148" s="3">
        <f t="shared" si="8"/>
        <v>-0.52054474922037353</v>
      </c>
      <c r="AD148" s="2" t="s">
        <v>14</v>
      </c>
      <c r="AE148" s="2" t="s">
        <v>14</v>
      </c>
      <c r="AF148" s="24">
        <v>34.552944534297403</v>
      </c>
      <c r="AG148" s="22">
        <v>-0.12981858821941128</v>
      </c>
      <c r="AH148" s="23">
        <v>2275255</v>
      </c>
      <c r="AI148" s="21">
        <v>3805393</v>
      </c>
      <c r="AJ148" s="3">
        <f t="shared" si="9"/>
        <v>-0.40209723410959131</v>
      </c>
      <c r="AK148" s="2" t="s">
        <v>14</v>
      </c>
      <c r="AL148" s="2" t="s">
        <v>14</v>
      </c>
      <c r="AM148" s="40">
        <v>1815930</v>
      </c>
      <c r="AN148" s="38">
        <v>0.25294201869014765</v>
      </c>
    </row>
    <row r="149" spans="1:40" ht="15.6" x14ac:dyDescent="0.3">
      <c r="A149" s="43">
        <v>2022</v>
      </c>
      <c r="B149" s="44" t="s">
        <v>98</v>
      </c>
      <c r="C149" s="45" t="s">
        <v>205</v>
      </c>
      <c r="D149" s="45" t="s">
        <v>267</v>
      </c>
      <c r="E149" s="21">
        <v>74381</v>
      </c>
      <c r="F149" s="21">
        <v>59238</v>
      </c>
      <c r="G149" s="3">
        <f t="shared" si="5"/>
        <v>0.25562983220230256</v>
      </c>
      <c r="H149" s="2" t="s">
        <v>14</v>
      </c>
      <c r="I149" s="2" t="s">
        <v>14</v>
      </c>
      <c r="J149" s="23">
        <v>53985</v>
      </c>
      <c r="K149" s="22">
        <v>0.37780865055107893</v>
      </c>
      <c r="L149" s="23">
        <v>29026</v>
      </c>
      <c r="M149" s="23">
        <v>36515</v>
      </c>
      <c r="N149" s="3">
        <f t="shared" si="6"/>
        <v>-0.20509379706969738</v>
      </c>
      <c r="O149" s="2" t="s">
        <v>14</v>
      </c>
      <c r="P149" s="2" t="s">
        <v>14</v>
      </c>
      <c r="Q149" s="39">
        <v>22377</v>
      </c>
      <c r="R149" s="22">
        <v>0.29713545157974708</v>
      </c>
      <c r="S149" s="25">
        <v>0.39023406515104658</v>
      </c>
      <c r="T149" s="25">
        <v>0.61641176271987574</v>
      </c>
      <c r="U149" s="78">
        <f t="shared" si="7"/>
        <v>-22.617769756882915</v>
      </c>
      <c r="V149" s="2" t="s">
        <v>14</v>
      </c>
      <c r="W149" s="2" t="s">
        <v>14</v>
      </c>
      <c r="X149" s="22">
        <v>0.41450402889691579</v>
      </c>
      <c r="Y149" s="22">
        <v>-5.855181627656747E-2</v>
      </c>
      <c r="Z149" s="26">
        <v>126.5661131399435</v>
      </c>
      <c r="AA149" s="26">
        <v>49.390408840967453</v>
      </c>
      <c r="AB149" s="26">
        <v>90.623096660927104</v>
      </c>
      <c r="AC149" s="3">
        <f t="shared" si="8"/>
        <v>-0.45499093872541946</v>
      </c>
      <c r="AD149" s="2" t="s">
        <v>14</v>
      </c>
      <c r="AE149" s="2" t="s">
        <v>14</v>
      </c>
      <c r="AF149" s="24">
        <v>46.730239881448547</v>
      </c>
      <c r="AG149" s="22">
        <v>5.6926071132259892E-2</v>
      </c>
      <c r="AH149" s="23">
        <v>3673708</v>
      </c>
      <c r="AI149" s="21">
        <v>5368331</v>
      </c>
      <c r="AJ149" s="3">
        <f t="shared" si="9"/>
        <v>-0.31567036384306407</v>
      </c>
      <c r="AK149" s="2" t="s">
        <v>14</v>
      </c>
      <c r="AL149" s="2" t="s">
        <v>14</v>
      </c>
      <c r="AM149" s="40">
        <v>2522732</v>
      </c>
      <c r="AN149" s="38">
        <v>0.45624188379899255</v>
      </c>
    </row>
    <row r="150" spans="1:40" ht="15.6" x14ac:dyDescent="0.3">
      <c r="A150" s="43">
        <v>2022</v>
      </c>
      <c r="B150" s="44" t="s">
        <v>100</v>
      </c>
      <c r="C150" s="45" t="s">
        <v>207</v>
      </c>
      <c r="D150" s="45" t="s">
        <v>268</v>
      </c>
      <c r="E150" s="21">
        <v>73666</v>
      </c>
      <c r="F150" s="21">
        <v>54636</v>
      </c>
      <c r="G150" s="3">
        <f t="shared" si="5"/>
        <v>0.34830514678966251</v>
      </c>
      <c r="H150" s="2" t="s">
        <v>14</v>
      </c>
      <c r="I150" s="2" t="s">
        <v>14</v>
      </c>
      <c r="J150" s="23">
        <v>46531</v>
      </c>
      <c r="K150" s="22">
        <f t="shared" ref="K150:K153" si="46">IF(J150=0,IF(E150=0,"",1),E150/J150-1)</f>
        <v>0.58315961402076044</v>
      </c>
      <c r="L150" s="23">
        <v>22602</v>
      </c>
      <c r="M150" s="23">
        <v>20398</v>
      </c>
      <c r="N150" s="3">
        <f t="shared" si="6"/>
        <v>0.10804980880478478</v>
      </c>
      <c r="O150" s="2" t="s">
        <v>14</v>
      </c>
      <c r="P150" s="2" t="s">
        <v>14</v>
      </c>
      <c r="Q150" s="39">
        <v>20383</v>
      </c>
      <c r="R150" s="22">
        <f t="shared" ref="R150:R153" si="47">IF(Q150=0,IF(L150=0,"",1),L150/Q150-1)</f>
        <v>0.10886523082961297</v>
      </c>
      <c r="S150" s="25">
        <v>0.30681725626476258</v>
      </c>
      <c r="T150" s="25">
        <v>0.37334358298557729</v>
      </c>
      <c r="U150" s="78">
        <f t="shared" si="7"/>
        <v>-6.652632672081471</v>
      </c>
      <c r="V150" s="2" t="s">
        <v>14</v>
      </c>
      <c r="W150" s="2" t="s">
        <v>14</v>
      </c>
      <c r="X150" s="22">
        <v>0.43805205132062502</v>
      </c>
      <c r="Y150" s="22">
        <f t="shared" ref="Y150:Y153" si="48">IF(X150=0,IF(S150=0,"",1),S150/X150-1)</f>
        <v>-0.29958721722731363</v>
      </c>
      <c r="Z150" s="26">
        <v>128.7828510751261</v>
      </c>
      <c r="AA150" s="26">
        <v>39.512801020823723</v>
      </c>
      <c r="AB150" s="26">
        <v>55.657862947507141</v>
      </c>
      <c r="AC150" s="3">
        <f t="shared" si="8"/>
        <v>-0.29007692842807109</v>
      </c>
      <c r="AD150" s="2" t="s">
        <v>14</v>
      </c>
      <c r="AE150" s="2" t="s">
        <v>14</v>
      </c>
      <c r="AF150" s="24">
        <v>54.381122262577627</v>
      </c>
      <c r="AG150" s="22">
        <f t="shared" ref="AG150:AG153" si="49">IF(AF150=0,IF(AA150=0,"",1),AA150/AF150-1)</f>
        <v>-0.27340960655358781</v>
      </c>
      <c r="AH150" s="23">
        <v>2910750</v>
      </c>
      <c r="AI150" s="21">
        <v>3040923</v>
      </c>
      <c r="AJ150" s="3">
        <f t="shared" si="9"/>
        <v>-4.2807068774842374E-2</v>
      </c>
      <c r="AK150" s="2" t="s">
        <v>14</v>
      </c>
      <c r="AL150" s="2" t="s">
        <v>14</v>
      </c>
      <c r="AM150" s="40">
        <v>2530408</v>
      </c>
      <c r="AN150" s="38">
        <f t="shared" ref="AN150:AN153" si="50">IF(AM150=0,IF(AH150=0,"",1),AH150/AM150-1)</f>
        <v>0.15030856683981408</v>
      </c>
    </row>
    <row r="151" spans="1:40" s="70" customFormat="1" ht="15.6" x14ac:dyDescent="0.3">
      <c r="A151" s="57">
        <v>2022</v>
      </c>
      <c r="B151" s="58" t="s">
        <v>102</v>
      </c>
      <c r="C151" s="59" t="s">
        <v>209</v>
      </c>
      <c r="D151" s="59" t="s">
        <v>269</v>
      </c>
      <c r="E151" s="60">
        <v>73717</v>
      </c>
      <c r="F151" s="60">
        <v>53699</v>
      </c>
      <c r="G151" s="61">
        <f t="shared" si="5"/>
        <v>0.37278161604499155</v>
      </c>
      <c r="H151" s="62" t="s">
        <v>14</v>
      </c>
      <c r="I151" s="62" t="s">
        <v>14</v>
      </c>
      <c r="J151" s="63">
        <v>37769</v>
      </c>
      <c r="K151" s="61">
        <f t="shared" si="46"/>
        <v>0.95178585612539379</v>
      </c>
      <c r="L151" s="63">
        <v>16628</v>
      </c>
      <c r="M151" s="63">
        <v>13611</v>
      </c>
      <c r="N151" s="61">
        <f t="shared" si="6"/>
        <v>0.22165895231797811</v>
      </c>
      <c r="O151" s="62" t="s">
        <v>14</v>
      </c>
      <c r="P151" s="62" t="s">
        <v>14</v>
      </c>
      <c r="Q151" s="64">
        <v>7112</v>
      </c>
      <c r="R151" s="61">
        <f t="shared" si="47"/>
        <v>1.3380202474690663</v>
      </c>
      <c r="S151" s="65">
        <v>0.22556533771043311</v>
      </c>
      <c r="T151" s="65">
        <v>0.25346840723290942</v>
      </c>
      <c r="U151" s="81">
        <f t="shared" si="7"/>
        <v>-2.7903069522476316</v>
      </c>
      <c r="V151" s="62" t="s">
        <v>14</v>
      </c>
      <c r="W151" s="62" t="s">
        <v>14</v>
      </c>
      <c r="X151" s="61">
        <v>0.18830257618681989</v>
      </c>
      <c r="Y151" s="61">
        <f t="shared" si="48"/>
        <v>0.19788768841188809</v>
      </c>
      <c r="Z151" s="66">
        <v>154.81585277844599</v>
      </c>
      <c r="AA151" s="66">
        <v>34.921090114898867</v>
      </c>
      <c r="AB151" s="66">
        <v>40.422205255218913</v>
      </c>
      <c r="AC151" s="61">
        <f t="shared" si="8"/>
        <v>-0.13609141573516195</v>
      </c>
      <c r="AD151" s="62" t="s">
        <v>14</v>
      </c>
      <c r="AE151" s="62" t="s">
        <v>14</v>
      </c>
      <c r="AF151" s="67">
        <v>26.74990071222431</v>
      </c>
      <c r="AG151" s="61">
        <f t="shared" si="49"/>
        <v>0.30546615819551226</v>
      </c>
      <c r="AH151" s="63">
        <v>2574278</v>
      </c>
      <c r="AI151" s="60">
        <v>2170632</v>
      </c>
      <c r="AJ151" s="61">
        <f t="shared" si="9"/>
        <v>0.18595782242222542</v>
      </c>
      <c r="AK151" s="62" t="s">
        <v>14</v>
      </c>
      <c r="AL151" s="62" t="s">
        <v>14</v>
      </c>
      <c r="AM151" s="68">
        <v>1010317</v>
      </c>
      <c r="AN151" s="69">
        <f t="shared" si="50"/>
        <v>1.5479903832163568</v>
      </c>
    </row>
    <row r="152" spans="1:40" s="70" customFormat="1" ht="15.6" x14ac:dyDescent="0.3">
      <c r="A152" s="57">
        <v>2022</v>
      </c>
      <c r="B152" s="58" t="s">
        <v>104</v>
      </c>
      <c r="C152" s="59" t="s">
        <v>211</v>
      </c>
      <c r="D152" s="59" t="s">
        <v>270</v>
      </c>
      <c r="E152" s="60">
        <v>72733</v>
      </c>
      <c r="F152" s="60">
        <v>51735</v>
      </c>
      <c r="G152" s="61">
        <f t="shared" si="5"/>
        <v>0.40587609935246932</v>
      </c>
      <c r="H152" s="62" t="s">
        <v>14</v>
      </c>
      <c r="I152" s="62" t="s">
        <v>14</v>
      </c>
      <c r="J152" s="63">
        <v>36919</v>
      </c>
      <c r="K152" s="61">
        <f t="shared" si="46"/>
        <v>0.97006961185297547</v>
      </c>
      <c r="L152" s="63">
        <v>8898</v>
      </c>
      <c r="M152" s="63">
        <v>7998</v>
      </c>
      <c r="N152" s="61">
        <f t="shared" si="6"/>
        <v>0.11252813203300825</v>
      </c>
      <c r="O152" s="62" t="s">
        <v>14</v>
      </c>
      <c r="P152" s="62" t="s">
        <v>14</v>
      </c>
      <c r="Q152" s="64">
        <v>4301</v>
      </c>
      <c r="R152" s="61">
        <f t="shared" si="47"/>
        <v>1.0688212043710763</v>
      </c>
      <c r="S152" s="65">
        <v>0.12233786589306089</v>
      </c>
      <c r="T152" s="65">
        <v>0.15459553493766309</v>
      </c>
      <c r="U152" s="81">
        <f t="shared" si="7"/>
        <v>-3.2257669044602197</v>
      </c>
      <c r="V152" s="62" t="s">
        <v>14</v>
      </c>
      <c r="W152" s="62" t="s">
        <v>14</v>
      </c>
      <c r="X152" s="61">
        <v>0.11649828001841871</v>
      </c>
      <c r="Y152" s="61">
        <f t="shared" si="48"/>
        <v>5.0125940689587312E-2</v>
      </c>
      <c r="Z152" s="66">
        <v>143.62407282535401</v>
      </c>
      <c r="AA152" s="66">
        <v>17.57066256032337</v>
      </c>
      <c r="AB152" s="66">
        <v>25.325195708901131</v>
      </c>
      <c r="AC152" s="61">
        <f t="shared" si="8"/>
        <v>-0.30619835035873971</v>
      </c>
      <c r="AD152" s="62" t="s">
        <v>14</v>
      </c>
      <c r="AE152" s="62" t="s">
        <v>14</v>
      </c>
      <c r="AF152" s="67">
        <v>14.82873317262114</v>
      </c>
      <c r="AG152" s="61">
        <f t="shared" si="49"/>
        <v>0.18490651600399421</v>
      </c>
      <c r="AH152" s="63">
        <v>1277967</v>
      </c>
      <c r="AI152" s="60">
        <v>1310199</v>
      </c>
      <c r="AJ152" s="61">
        <f t="shared" si="9"/>
        <v>-2.4600843078036238E-2</v>
      </c>
      <c r="AK152" s="62" t="s">
        <v>14</v>
      </c>
      <c r="AL152" s="62" t="s">
        <v>14</v>
      </c>
      <c r="AM152" s="68">
        <v>547462</v>
      </c>
      <c r="AN152" s="69">
        <f t="shared" si="50"/>
        <v>1.3343483200660504</v>
      </c>
    </row>
    <row r="153" spans="1:40" s="70" customFormat="1" ht="15.6" x14ac:dyDescent="0.3">
      <c r="A153" s="57">
        <v>2022</v>
      </c>
      <c r="B153" s="58" t="s">
        <v>106</v>
      </c>
      <c r="C153" s="59" t="s">
        <v>213</v>
      </c>
      <c r="D153" s="59" t="s">
        <v>271</v>
      </c>
      <c r="E153" s="60">
        <v>72977</v>
      </c>
      <c r="F153" s="60">
        <v>51522</v>
      </c>
      <c r="G153" s="61">
        <f t="shared" si="5"/>
        <v>0.41642405186134079</v>
      </c>
      <c r="H153" s="62" t="s">
        <v>14</v>
      </c>
      <c r="I153" s="62" t="s">
        <v>14</v>
      </c>
      <c r="J153" s="63">
        <v>36462</v>
      </c>
      <c r="K153" s="61">
        <f t="shared" si="46"/>
        <v>1.0014535680982943</v>
      </c>
      <c r="L153" s="63">
        <v>7483</v>
      </c>
      <c r="M153" s="63">
        <v>6595</v>
      </c>
      <c r="N153" s="61">
        <f t="shared" si="6"/>
        <v>0.13464746019711904</v>
      </c>
      <c r="O153" s="62" t="s">
        <v>14</v>
      </c>
      <c r="P153" s="62" t="s">
        <v>14</v>
      </c>
      <c r="Q153" s="64">
        <v>3822</v>
      </c>
      <c r="R153" s="61">
        <f t="shared" si="47"/>
        <v>0.9578754578754578</v>
      </c>
      <c r="S153" s="65">
        <v>0.10253915617249269</v>
      </c>
      <c r="T153" s="65">
        <v>0.12800357128993439</v>
      </c>
      <c r="U153" s="81">
        <f t="shared" si="7"/>
        <v>-2.5464415117441699</v>
      </c>
      <c r="V153" s="62" t="s">
        <v>14</v>
      </c>
      <c r="W153" s="62" t="s">
        <v>14</v>
      </c>
      <c r="X153" s="61">
        <v>0.10482145795622839</v>
      </c>
      <c r="Y153" s="61">
        <f t="shared" si="48"/>
        <v>-2.1773230674665411E-2</v>
      </c>
      <c r="Z153" s="66">
        <v>156.126553521315</v>
      </c>
      <c r="AA153" s="66">
        <v>16.009085054195161</v>
      </c>
      <c r="AB153" s="66">
        <v>22.126295563060442</v>
      </c>
      <c r="AC153" s="61">
        <f t="shared" si="8"/>
        <v>-0.27646790179725717</v>
      </c>
      <c r="AD153" s="62" t="s">
        <v>14</v>
      </c>
      <c r="AE153" s="62" t="s">
        <v>14</v>
      </c>
      <c r="AF153" s="67">
        <v>12.52037737918929</v>
      </c>
      <c r="AG153" s="61">
        <f t="shared" si="49"/>
        <v>0.27864237389558388</v>
      </c>
      <c r="AH153" s="63">
        <v>1168295</v>
      </c>
      <c r="AI153" s="60">
        <v>1139991</v>
      </c>
      <c r="AJ153" s="61">
        <f t="shared" si="9"/>
        <v>2.4828266188066397E-2</v>
      </c>
      <c r="AK153" s="62" t="s">
        <v>14</v>
      </c>
      <c r="AL153" s="62" t="s">
        <v>14</v>
      </c>
      <c r="AM153" s="68">
        <v>456518</v>
      </c>
      <c r="AN153" s="69">
        <f t="shared" si="50"/>
        <v>1.559143341554988</v>
      </c>
    </row>
    <row r="154" spans="1:40" ht="15.6" x14ac:dyDescent="0.3">
      <c r="A154" s="43">
        <v>2022</v>
      </c>
      <c r="B154" s="44" t="s">
        <v>108</v>
      </c>
      <c r="C154" s="45" t="s">
        <v>215</v>
      </c>
      <c r="D154" s="45" t="s">
        <v>272</v>
      </c>
      <c r="E154" s="21">
        <v>71085</v>
      </c>
      <c r="F154" s="21">
        <v>53292</v>
      </c>
      <c r="G154" s="3">
        <f t="shared" si="5"/>
        <v>0.33387750506642649</v>
      </c>
      <c r="H154" s="2" t="s">
        <v>14</v>
      </c>
      <c r="I154" s="2" t="s">
        <v>14</v>
      </c>
      <c r="J154" s="23">
        <v>39814</v>
      </c>
      <c r="K154" s="22">
        <f t="shared" ref="K154" si="51">IF(J154=0,IF(E154=0,"",1),E154/J154-1)</f>
        <v>0.78542723665042447</v>
      </c>
      <c r="L154" s="23">
        <v>10753</v>
      </c>
      <c r="M154" s="23">
        <v>11972</v>
      </c>
      <c r="N154" s="3">
        <f t="shared" si="6"/>
        <v>-0.10182091546942866</v>
      </c>
      <c r="O154" s="2" t="s">
        <v>14</v>
      </c>
      <c r="P154" s="2" t="s">
        <v>14</v>
      </c>
      <c r="Q154" s="39">
        <v>8492</v>
      </c>
      <c r="R154" s="22">
        <f t="shared" ref="R154" si="52">IF(Q154=0,IF(L154=0,"",1),L154/Q154-1)</f>
        <v>0.26625058878944885</v>
      </c>
      <c r="S154" s="25">
        <v>0.1512696068087501</v>
      </c>
      <c r="T154" s="25">
        <v>0.22464910305486749</v>
      </c>
      <c r="U154" s="78">
        <f t="shared" si="7"/>
        <v>-7.3379496246117393</v>
      </c>
      <c r="V154" s="2" t="s">
        <v>14</v>
      </c>
      <c r="W154" s="2" t="s">
        <v>14</v>
      </c>
      <c r="X154" s="22">
        <v>0.2132918069020947</v>
      </c>
      <c r="Y154" s="22">
        <f t="shared" ref="Y154" si="53">IF(X154=0,IF(S154=0,"",1),S154/X154-1)</f>
        <v>-0.29078566586392163</v>
      </c>
      <c r="Z154" s="26">
        <v>135.48265600297589</v>
      </c>
      <c r="AA154" s="26">
        <v>20.49440810297531</v>
      </c>
      <c r="AB154" s="26">
        <v>31.562823688358481</v>
      </c>
      <c r="AC154" s="3">
        <f t="shared" si="8"/>
        <v>-0.35067887761466682</v>
      </c>
      <c r="AD154" s="2" t="s">
        <v>14</v>
      </c>
      <c r="AE154" s="2" t="s">
        <v>14</v>
      </c>
      <c r="AF154" s="24">
        <v>23.310744964082989</v>
      </c>
      <c r="AG154" s="22">
        <f t="shared" ref="AG154" si="54">IF(AF154=0,IF(AA154=0,"",1),AA154/AF154-1)</f>
        <v>-0.12081711096951508</v>
      </c>
      <c r="AH154" s="23">
        <v>1456845</v>
      </c>
      <c r="AI154" s="21">
        <v>1682046</v>
      </c>
      <c r="AJ154" s="3">
        <f t="shared" si="9"/>
        <v>-0.13388516128571989</v>
      </c>
      <c r="AK154" s="2" t="s">
        <v>14</v>
      </c>
      <c r="AL154" s="2" t="s">
        <v>14</v>
      </c>
      <c r="AM154" s="40">
        <v>928094</v>
      </c>
      <c r="AN154" s="38">
        <f t="shared" ref="AN154" si="55">IF(AM154=0,IF(AH154=0,"",1),AH154/AM154-1)</f>
        <v>0.56971707607203581</v>
      </c>
    </row>
    <row r="155" spans="1:40" ht="15.6" x14ac:dyDescent="0.3">
      <c r="A155" s="43">
        <v>2022</v>
      </c>
      <c r="B155" s="44" t="s">
        <v>110</v>
      </c>
      <c r="C155" s="45" t="s">
        <v>217</v>
      </c>
      <c r="D155" s="45" t="s">
        <v>273</v>
      </c>
      <c r="E155" s="21">
        <v>71012</v>
      </c>
      <c r="F155" s="21">
        <v>51638</v>
      </c>
      <c r="G155" s="3">
        <f t="shared" si="5"/>
        <v>0.37518881443897906</v>
      </c>
      <c r="H155" s="2" t="s">
        <v>14</v>
      </c>
      <c r="I155" s="2" t="s">
        <v>14</v>
      </c>
      <c r="J155" s="23">
        <v>49317</v>
      </c>
      <c r="K155" s="22">
        <v>0.43990915911349027</v>
      </c>
      <c r="L155" s="23">
        <v>10827</v>
      </c>
      <c r="M155" s="23">
        <v>9443</v>
      </c>
      <c r="N155" s="3">
        <f t="shared" si="6"/>
        <v>0.14656359207878852</v>
      </c>
      <c r="O155" s="2" t="s">
        <v>14</v>
      </c>
      <c r="P155" s="2" t="s">
        <v>14</v>
      </c>
      <c r="Q155" s="39">
        <v>10208</v>
      </c>
      <c r="R155" s="22">
        <v>6.063871473354232E-2</v>
      </c>
      <c r="S155" s="25">
        <v>0.1524671886441728</v>
      </c>
      <c r="T155" s="25">
        <v>0.1828692048491421</v>
      </c>
      <c r="U155" s="78">
        <f t="shared" si="7"/>
        <v>-3.0402016204969295</v>
      </c>
      <c r="V155" s="2" t="s">
        <v>14</v>
      </c>
      <c r="W155" s="2" t="s">
        <v>14</v>
      </c>
      <c r="X155" s="22">
        <v>0.20698744854715409</v>
      </c>
      <c r="Y155" s="22">
        <v>-0.2633988692824577</v>
      </c>
      <c r="Z155" s="26">
        <v>128.1290292786552</v>
      </c>
      <c r="AA155" s="26">
        <v>19.535472877823469</v>
      </c>
      <c r="AB155" s="26">
        <v>23.714241450094889</v>
      </c>
      <c r="AC155" s="3">
        <f t="shared" si="8"/>
        <v>-0.17621346147905981</v>
      </c>
      <c r="AD155" s="2" t="s">
        <v>14</v>
      </c>
      <c r="AE155" s="2" t="s">
        <v>14</v>
      </c>
      <c r="AF155" s="24">
        <v>20.672911977614209</v>
      </c>
      <c r="AG155" s="22">
        <v>-5.5020748940566411E-2</v>
      </c>
      <c r="AH155" s="23">
        <v>1387253</v>
      </c>
      <c r="AI155" s="21">
        <v>1224556</v>
      </c>
      <c r="AJ155" s="3">
        <f t="shared" si="9"/>
        <v>0.13286203325940177</v>
      </c>
      <c r="AK155" s="2" t="s">
        <v>14</v>
      </c>
      <c r="AL155" s="2" t="s">
        <v>14</v>
      </c>
      <c r="AM155" s="40">
        <v>1019526</v>
      </c>
      <c r="AN155" s="38">
        <v>0.3606842787726845</v>
      </c>
    </row>
    <row r="156" spans="1:40" ht="15.6" x14ac:dyDescent="0.3">
      <c r="A156" s="43">
        <v>2022</v>
      </c>
      <c r="B156" s="44" t="s">
        <v>112</v>
      </c>
      <c r="C156" s="45" t="s">
        <v>219</v>
      </c>
      <c r="D156" s="45" t="s">
        <v>274</v>
      </c>
      <c r="E156" s="21">
        <v>70078</v>
      </c>
      <c r="F156" s="21">
        <v>58144</v>
      </c>
      <c r="G156" s="3">
        <f t="shared" si="5"/>
        <v>0.20524903687396809</v>
      </c>
      <c r="H156" s="2" t="s">
        <v>14</v>
      </c>
      <c r="I156" s="2" t="s">
        <v>14</v>
      </c>
      <c r="J156" s="23">
        <v>50208</v>
      </c>
      <c r="K156" s="22">
        <v>0.3957536647546207</v>
      </c>
      <c r="L156" s="23">
        <v>11084</v>
      </c>
      <c r="M156" s="23">
        <v>19254</v>
      </c>
      <c r="N156" s="3">
        <f t="shared" si="6"/>
        <v>-0.42432741248571726</v>
      </c>
      <c r="O156" s="2" t="s">
        <v>14</v>
      </c>
      <c r="P156" s="2" t="s">
        <v>14</v>
      </c>
      <c r="Q156" s="39">
        <v>10569</v>
      </c>
      <c r="R156" s="22">
        <v>4.8727410351026679E-2</v>
      </c>
      <c r="S156" s="25">
        <v>0.15816661434401669</v>
      </c>
      <c r="T156" s="25">
        <v>0.33114336818932311</v>
      </c>
      <c r="U156" s="78">
        <f t="shared" si="7"/>
        <v>-17.297675384530642</v>
      </c>
      <c r="V156" s="2" t="s">
        <v>14</v>
      </c>
      <c r="W156" s="2" t="s">
        <v>14</v>
      </c>
      <c r="X156" s="22">
        <v>0.2105043021032505</v>
      </c>
      <c r="Y156" s="22">
        <v>-0.24863001485624092</v>
      </c>
      <c r="Z156" s="26">
        <v>135.10005413208231</v>
      </c>
      <c r="AA156" s="26">
        <v>21.368318159764829</v>
      </c>
      <c r="AB156" s="26">
        <v>48.070824160704461</v>
      </c>
      <c r="AC156" s="3">
        <f t="shared" si="8"/>
        <v>-0.55548259192875704</v>
      </c>
      <c r="AD156" s="2" t="s">
        <v>14</v>
      </c>
      <c r="AE156" s="2" t="s">
        <v>14</v>
      </c>
      <c r="AF156" s="24">
        <v>20.91242431485022</v>
      </c>
      <c r="AG156" s="22">
        <v>2.1800143209167455E-2</v>
      </c>
      <c r="AH156" s="23">
        <v>1497449</v>
      </c>
      <c r="AI156" s="21">
        <v>2795030</v>
      </c>
      <c r="AJ156" s="3">
        <f t="shared" si="9"/>
        <v>-0.46424582204842169</v>
      </c>
      <c r="AK156" s="2" t="s">
        <v>14</v>
      </c>
      <c r="AL156" s="2" t="s">
        <v>14</v>
      </c>
      <c r="AM156" s="40">
        <v>1049971</v>
      </c>
      <c r="AN156" s="38">
        <v>0.42618129453099174</v>
      </c>
    </row>
    <row r="157" spans="1:40" s="70" customFormat="1" ht="15.6" x14ac:dyDescent="0.3">
      <c r="A157" s="57">
        <v>2022</v>
      </c>
      <c r="B157" s="58" t="s">
        <v>114</v>
      </c>
      <c r="C157" s="59" t="s">
        <v>221</v>
      </c>
      <c r="D157" s="59" t="s">
        <v>275</v>
      </c>
      <c r="E157" s="60">
        <v>69507</v>
      </c>
      <c r="F157" s="60">
        <v>58061</v>
      </c>
      <c r="G157" s="61">
        <f t="shared" si="5"/>
        <v>0.19713749332598474</v>
      </c>
      <c r="H157" s="62" t="s">
        <v>14</v>
      </c>
      <c r="I157" s="62" t="s">
        <v>14</v>
      </c>
      <c r="J157" s="63">
        <v>50448</v>
      </c>
      <c r="K157" s="61">
        <v>0.37779495718363454</v>
      </c>
      <c r="L157" s="63">
        <v>21025</v>
      </c>
      <c r="M157" s="63">
        <v>29590</v>
      </c>
      <c r="N157" s="61">
        <f t="shared" si="6"/>
        <v>-0.28945589726258869</v>
      </c>
      <c r="O157" s="62" t="s">
        <v>14</v>
      </c>
      <c r="P157" s="62" t="s">
        <v>14</v>
      </c>
      <c r="Q157" s="64">
        <v>12987</v>
      </c>
      <c r="R157" s="61">
        <v>0.61892661892661893</v>
      </c>
      <c r="S157" s="65">
        <v>0.3024875192426662</v>
      </c>
      <c r="T157" s="65">
        <v>0.50963641687191052</v>
      </c>
      <c r="U157" s="81">
        <f t="shared" si="7"/>
        <v>-20.714889762924432</v>
      </c>
      <c r="V157" s="62" t="s">
        <v>14</v>
      </c>
      <c r="W157" s="62" t="s">
        <v>14</v>
      </c>
      <c r="X157" s="61">
        <v>0.25743339676498572</v>
      </c>
      <c r="Y157" s="61">
        <v>0.17501273356079339</v>
      </c>
      <c r="Z157" s="66">
        <v>171.37179548156959</v>
      </c>
      <c r="AA157" s="66">
        <v>51.837829283381531</v>
      </c>
      <c r="AB157" s="66">
        <v>87.341278999672753</v>
      </c>
      <c r="AC157" s="61">
        <f t="shared" si="8"/>
        <v>-0.40649106725840645</v>
      </c>
      <c r="AD157" s="62" t="s">
        <v>14</v>
      </c>
      <c r="AE157" s="62" t="s">
        <v>14</v>
      </c>
      <c r="AF157" s="67">
        <v>27.747918648905799</v>
      </c>
      <c r="AG157" s="61">
        <v>0.86817000364190133</v>
      </c>
      <c r="AH157" s="63">
        <v>3603092</v>
      </c>
      <c r="AI157" s="60">
        <v>5071122</v>
      </c>
      <c r="AJ157" s="61">
        <f t="shared" si="9"/>
        <v>-0.28948820399114833</v>
      </c>
      <c r="AK157" s="62" t="s">
        <v>14</v>
      </c>
      <c r="AL157" s="62" t="s">
        <v>14</v>
      </c>
      <c r="AM157" s="68">
        <v>1399827</v>
      </c>
      <c r="AN157" s="69">
        <v>1.5739552101795438</v>
      </c>
    </row>
    <row r="158" spans="1:40" s="70" customFormat="1" ht="15.6" x14ac:dyDescent="0.3">
      <c r="A158" s="57">
        <v>2022</v>
      </c>
      <c r="B158" s="58" t="s">
        <v>116</v>
      </c>
      <c r="C158" s="59" t="s">
        <v>223</v>
      </c>
      <c r="D158" s="59" t="s">
        <v>276</v>
      </c>
      <c r="E158" s="60">
        <v>68813</v>
      </c>
      <c r="F158" s="60">
        <v>56470</v>
      </c>
      <c r="G158" s="61">
        <f t="shared" si="5"/>
        <v>0.21857623516911634</v>
      </c>
      <c r="H158" s="62" t="s">
        <v>14</v>
      </c>
      <c r="I158" s="62" t="s">
        <v>14</v>
      </c>
      <c r="J158" s="63">
        <v>49312</v>
      </c>
      <c r="K158" s="61">
        <v>0.39546155094094737</v>
      </c>
      <c r="L158" s="63">
        <v>26765</v>
      </c>
      <c r="M158" s="63">
        <v>30815</v>
      </c>
      <c r="N158" s="61">
        <f t="shared" si="6"/>
        <v>-0.13142949862080155</v>
      </c>
      <c r="O158" s="62" t="s">
        <v>14</v>
      </c>
      <c r="P158" s="62" t="s">
        <v>14</v>
      </c>
      <c r="Q158" s="64">
        <v>24756</v>
      </c>
      <c r="R158" s="61">
        <v>8.115204394894171E-2</v>
      </c>
      <c r="S158" s="65">
        <v>0.38895266882711121</v>
      </c>
      <c r="T158" s="65">
        <v>0.54568797591641582</v>
      </c>
      <c r="U158" s="81">
        <f t="shared" si="7"/>
        <v>-15.673530708930461</v>
      </c>
      <c r="V158" s="62" t="s">
        <v>14</v>
      </c>
      <c r="W158" s="62" t="s">
        <v>14</v>
      </c>
      <c r="X158" s="61">
        <v>0.50202790395846852</v>
      </c>
      <c r="Y158" s="61">
        <v>-0.22523695244779007</v>
      </c>
      <c r="Z158" s="66">
        <v>186.47270689333081</v>
      </c>
      <c r="AA158" s="66">
        <v>72.529057009576675</v>
      </c>
      <c r="AB158" s="66">
        <v>99.146892155126622</v>
      </c>
      <c r="AC158" s="61">
        <f t="shared" si="8"/>
        <v>-0.2684686788155024</v>
      </c>
      <c r="AD158" s="62" t="s">
        <v>14</v>
      </c>
      <c r="AE158" s="62" t="s">
        <v>14</v>
      </c>
      <c r="AF158" s="67">
        <v>69.012978585334196</v>
      </c>
      <c r="AG158" s="61">
        <v>5.0948075221747935E-2</v>
      </c>
      <c r="AH158" s="63">
        <v>4990942</v>
      </c>
      <c r="AI158" s="60">
        <v>5598825</v>
      </c>
      <c r="AJ158" s="61">
        <f t="shared" si="9"/>
        <v>-0.1085733167227052</v>
      </c>
      <c r="AK158" s="62" t="s">
        <v>14</v>
      </c>
      <c r="AL158" s="62" t="s">
        <v>14</v>
      </c>
      <c r="AM158" s="68">
        <v>3403168</v>
      </c>
      <c r="AN158" s="69">
        <v>0.46655763100734382</v>
      </c>
    </row>
    <row r="159" spans="1:40" ht="15.6" x14ac:dyDescent="0.3">
      <c r="A159" s="43">
        <v>2023</v>
      </c>
      <c r="B159" s="44" t="s">
        <v>13</v>
      </c>
      <c r="C159" s="45" t="s">
        <v>225</v>
      </c>
      <c r="D159" s="45" t="s">
        <v>277</v>
      </c>
      <c r="E159" s="21">
        <v>71892</v>
      </c>
      <c r="F159" s="21">
        <v>53690</v>
      </c>
      <c r="G159" s="3">
        <f t="shared" si="5"/>
        <v>0.33902030173216613</v>
      </c>
      <c r="H159" s="23">
        <v>49865</v>
      </c>
      <c r="I159" s="3">
        <f t="shared" ref="I159:I168" si="56">(E159-H159)/H159</f>
        <v>0.44173267823122431</v>
      </c>
      <c r="J159" s="2" t="s">
        <v>14</v>
      </c>
      <c r="K159" s="2" t="s">
        <v>14</v>
      </c>
      <c r="L159" s="23">
        <v>10624</v>
      </c>
      <c r="M159" s="23">
        <v>9460</v>
      </c>
      <c r="N159" s="3">
        <f t="shared" si="6"/>
        <v>0.12304439746300211</v>
      </c>
      <c r="O159" s="39">
        <v>20657</v>
      </c>
      <c r="P159" s="3">
        <f>(L159-O159)/O159</f>
        <v>-0.48569492181826984</v>
      </c>
      <c r="Q159" s="2" t="s">
        <v>14</v>
      </c>
      <c r="R159" s="2" t="s">
        <v>14</v>
      </c>
      <c r="S159" s="25">
        <v>0.14777722138763699</v>
      </c>
      <c r="T159" s="25">
        <v>0.17619668467126101</v>
      </c>
      <c r="U159" s="78">
        <f t="shared" si="7"/>
        <v>-2.8419463283624018</v>
      </c>
      <c r="V159" s="22">
        <v>0.41425849794445002</v>
      </c>
      <c r="W159" s="78">
        <f>(S159-V159)*100</f>
        <v>-26.648127655681304</v>
      </c>
      <c r="X159" s="2" t="s">
        <v>14</v>
      </c>
      <c r="Y159" s="2" t="s">
        <v>14</v>
      </c>
      <c r="Z159" s="26">
        <v>136.83198418674701</v>
      </c>
      <c r="AA159" s="26">
        <v>20.220650420074559</v>
      </c>
      <c r="AB159" s="26">
        <v>23.8684857515366</v>
      </c>
      <c r="AC159" s="3">
        <f t="shared" si="8"/>
        <v>-0.15283061394991096</v>
      </c>
      <c r="AD159" s="24">
        <v>55.68966208763662</v>
      </c>
      <c r="AE159" s="3">
        <f>(AA159-AD159)/AD159</f>
        <v>-0.63690477438605886</v>
      </c>
      <c r="AF159" s="2" t="s">
        <v>14</v>
      </c>
      <c r="AG159" s="2" t="s">
        <v>14</v>
      </c>
      <c r="AH159" s="23">
        <v>1453703</v>
      </c>
      <c r="AI159" s="21">
        <v>1281499</v>
      </c>
      <c r="AJ159" s="3">
        <f t="shared" si="9"/>
        <v>0.13437700692704402</v>
      </c>
      <c r="AK159" s="40">
        <v>2776965</v>
      </c>
      <c r="AL159" s="37">
        <f>(AH159-AK159)/AK159</f>
        <v>-0.47651374792264217</v>
      </c>
      <c r="AM159" s="2" t="s">
        <v>14</v>
      </c>
      <c r="AN159" s="2" t="s">
        <v>14</v>
      </c>
    </row>
    <row r="160" spans="1:40" ht="15.6" x14ac:dyDescent="0.3">
      <c r="A160" s="43">
        <v>2023</v>
      </c>
      <c r="B160" s="44" t="s">
        <v>16</v>
      </c>
      <c r="C160" s="45" t="s">
        <v>226</v>
      </c>
      <c r="D160" s="45" t="s">
        <v>278</v>
      </c>
      <c r="E160" s="21">
        <v>71781</v>
      </c>
      <c r="F160" s="21">
        <v>51332</v>
      </c>
      <c r="G160" s="3">
        <f t="shared" si="5"/>
        <v>0.39836749006467703</v>
      </c>
      <c r="H160" s="23">
        <v>47708</v>
      </c>
      <c r="I160" s="3">
        <f t="shared" si="56"/>
        <v>0.50459042508593943</v>
      </c>
      <c r="J160" s="2" t="s">
        <v>14</v>
      </c>
      <c r="K160" s="2" t="s">
        <v>14</v>
      </c>
      <c r="L160" s="23">
        <v>7552</v>
      </c>
      <c r="M160" s="23">
        <v>6964</v>
      </c>
      <c r="N160" s="3">
        <f t="shared" si="6"/>
        <v>8.4434233199310746E-2</v>
      </c>
      <c r="O160" s="39">
        <v>6988</v>
      </c>
      <c r="P160" s="3">
        <f t="shared" ref="P160:P168" si="57">(L160-O160)/O160</f>
        <v>8.0709788208357183E-2</v>
      </c>
      <c r="Q160" s="2" t="s">
        <v>14</v>
      </c>
      <c r="R160" s="2" t="s">
        <v>14</v>
      </c>
      <c r="S160" s="25">
        <v>0.1052088992908987</v>
      </c>
      <c r="T160" s="25">
        <v>0.13566586145094681</v>
      </c>
      <c r="U160" s="78">
        <f t="shared" si="7"/>
        <v>-3.0456962160048104</v>
      </c>
      <c r="V160" s="22">
        <v>0.14647438584723729</v>
      </c>
      <c r="W160" s="78">
        <f t="shared" ref="W160:W168" si="58">(S160-V160)*100</f>
        <v>-4.1265486556338589</v>
      </c>
      <c r="X160" s="2" t="s">
        <v>14</v>
      </c>
      <c r="Y160" s="2" t="s">
        <v>14</v>
      </c>
      <c r="Z160" s="26">
        <v>140.90770656779659</v>
      </c>
      <c r="AA160" s="26">
        <v>14.82474470960282</v>
      </c>
      <c r="AB160" s="26">
        <v>18.96117431621601</v>
      </c>
      <c r="AC160" s="3">
        <f t="shared" si="8"/>
        <v>-0.21815260688129556</v>
      </c>
      <c r="AD160" s="24">
        <v>14.598348285402871</v>
      </c>
      <c r="AE160" s="3">
        <f t="shared" ref="AE160:AE168" si="59">(AA160-AD160)/AD160</f>
        <v>1.5508358875526125E-2</v>
      </c>
      <c r="AF160" s="2" t="s">
        <v>14</v>
      </c>
      <c r="AG160" s="2" t="s">
        <v>14</v>
      </c>
      <c r="AH160" s="23">
        <v>1064135</v>
      </c>
      <c r="AI160" s="21">
        <v>973315</v>
      </c>
      <c r="AJ160" s="3">
        <f t="shared" si="9"/>
        <v>9.3309976729013727E-2</v>
      </c>
      <c r="AK160" s="40">
        <v>696458</v>
      </c>
      <c r="AL160" s="37">
        <f t="shared" ref="AL160:AL168" si="60">(AH160-AK160)/AK160</f>
        <v>0.5279241533588529</v>
      </c>
      <c r="AM160" s="2" t="s">
        <v>14</v>
      </c>
      <c r="AN160" s="2" t="s">
        <v>14</v>
      </c>
    </row>
    <row r="161" spans="1:40" ht="15.6" x14ac:dyDescent="0.3">
      <c r="A161" s="43">
        <v>2023</v>
      </c>
      <c r="B161" s="44" t="s">
        <v>18</v>
      </c>
      <c r="C161" s="45" t="s">
        <v>227</v>
      </c>
      <c r="D161" s="45" t="s">
        <v>279</v>
      </c>
      <c r="E161" s="21">
        <v>72097</v>
      </c>
      <c r="F161" s="21">
        <v>50346</v>
      </c>
      <c r="G161" s="3">
        <f t="shared" si="5"/>
        <v>0.43203034997815121</v>
      </c>
      <c r="H161" s="23">
        <v>47159</v>
      </c>
      <c r="I161" s="3">
        <f t="shared" si="56"/>
        <v>0.52880680251913736</v>
      </c>
      <c r="J161" s="2" t="s">
        <v>14</v>
      </c>
      <c r="K161" s="2" t="s">
        <v>14</v>
      </c>
      <c r="L161" s="23">
        <v>6420</v>
      </c>
      <c r="M161" s="23">
        <v>6151</v>
      </c>
      <c r="N161" s="3">
        <f t="shared" si="6"/>
        <v>4.3732726385953505E-2</v>
      </c>
      <c r="O161" s="39">
        <v>5676</v>
      </c>
      <c r="P161" s="3">
        <f t="shared" si="57"/>
        <v>0.13107822410147993</v>
      </c>
      <c r="Q161" s="2" t="s">
        <v>14</v>
      </c>
      <c r="R161" s="2" t="s">
        <v>14</v>
      </c>
      <c r="S161" s="25">
        <v>8.9046700972301204E-2</v>
      </c>
      <c r="T161" s="25">
        <v>0.1221745520994717</v>
      </c>
      <c r="U161" s="78">
        <f t="shared" si="7"/>
        <v>-3.3127851127170498</v>
      </c>
      <c r="V161" s="22">
        <v>0.1203587862338048</v>
      </c>
      <c r="W161" s="78">
        <f t="shared" si="58"/>
        <v>-3.1312085261503602</v>
      </c>
      <c r="X161" s="2" t="s">
        <v>14</v>
      </c>
      <c r="Y161" s="2" t="s">
        <v>14</v>
      </c>
      <c r="Z161" s="26">
        <v>147.59781931464181</v>
      </c>
      <c r="AA161" s="26">
        <v>13.14309888067465</v>
      </c>
      <c r="AB161" s="26">
        <v>17.0810987963294</v>
      </c>
      <c r="AC161" s="3">
        <f t="shared" si="8"/>
        <v>-0.23054722430977312</v>
      </c>
      <c r="AD161" s="24">
        <v>12.701774846794891</v>
      </c>
      <c r="AE161" s="3">
        <f t="shared" si="59"/>
        <v>3.4745068244625754E-2</v>
      </c>
      <c r="AF161" s="2" t="s">
        <v>14</v>
      </c>
      <c r="AG161" s="2" t="s">
        <v>14</v>
      </c>
      <c r="AH161" s="23">
        <v>947578</v>
      </c>
      <c r="AI161" s="21">
        <v>859965</v>
      </c>
      <c r="AJ161" s="3">
        <f t="shared" si="9"/>
        <v>0.10187972766333514</v>
      </c>
      <c r="AK161" s="40">
        <v>599003</v>
      </c>
      <c r="AL161" s="37">
        <f t="shared" si="60"/>
        <v>0.58192529920551317</v>
      </c>
      <c r="AM161" s="2" t="s">
        <v>14</v>
      </c>
      <c r="AN161" s="2" t="s">
        <v>14</v>
      </c>
    </row>
    <row r="162" spans="1:40" ht="15.6" x14ac:dyDescent="0.3">
      <c r="A162" s="43">
        <v>2023</v>
      </c>
      <c r="B162" s="44" t="s">
        <v>20</v>
      </c>
      <c r="C162" s="45" t="s">
        <v>228</v>
      </c>
      <c r="D162" s="45" t="s">
        <v>280</v>
      </c>
      <c r="E162" s="21">
        <v>69509</v>
      </c>
      <c r="F162" s="21">
        <v>59129</v>
      </c>
      <c r="G162" s="3">
        <f t="shared" si="5"/>
        <v>0.17554837727680156</v>
      </c>
      <c r="H162" s="23">
        <v>50361</v>
      </c>
      <c r="I162" s="3">
        <f t="shared" si="56"/>
        <v>0.38021484879172374</v>
      </c>
      <c r="J162" s="2" t="s">
        <v>14</v>
      </c>
      <c r="K162" s="2" t="s">
        <v>14</v>
      </c>
      <c r="L162" s="23">
        <v>8403</v>
      </c>
      <c r="M162" s="23">
        <v>17462</v>
      </c>
      <c r="N162" s="3">
        <f t="shared" si="6"/>
        <v>-0.51878364448516778</v>
      </c>
      <c r="O162" s="39">
        <v>12283</v>
      </c>
      <c r="P162" s="3">
        <f t="shared" si="57"/>
        <v>-0.31588374175689976</v>
      </c>
      <c r="Q162" s="2" t="s">
        <v>14</v>
      </c>
      <c r="R162" s="2" t="s">
        <v>14</v>
      </c>
      <c r="S162" s="25">
        <v>0.1208908198938267</v>
      </c>
      <c r="T162" s="25">
        <v>0.29532040115679281</v>
      </c>
      <c r="U162" s="78">
        <f t="shared" si="7"/>
        <v>-17.44295812629661</v>
      </c>
      <c r="V162" s="22">
        <v>0.243899048867179</v>
      </c>
      <c r="W162" s="78">
        <f t="shared" si="58"/>
        <v>-12.30082289733523</v>
      </c>
      <c r="X162" s="2" t="s">
        <v>14</v>
      </c>
      <c r="Y162" s="2" t="s">
        <v>14</v>
      </c>
      <c r="Z162" s="26">
        <v>140.28013804593601</v>
      </c>
      <c r="AA162" s="26">
        <v>16.958580903192392</v>
      </c>
      <c r="AB162" s="26">
        <v>35.844763144988079</v>
      </c>
      <c r="AC162" s="3">
        <f t="shared" si="8"/>
        <v>-0.52688818629943746</v>
      </c>
      <c r="AD162" s="24">
        <v>26.747165465340242</v>
      </c>
      <c r="AE162" s="3">
        <f t="shared" si="59"/>
        <v>-0.36596717416027447</v>
      </c>
      <c r="AF162" s="2" t="s">
        <v>14</v>
      </c>
      <c r="AG162" s="2" t="s">
        <v>14</v>
      </c>
      <c r="AH162" s="23">
        <v>1178774</v>
      </c>
      <c r="AI162" s="21">
        <v>2119465</v>
      </c>
      <c r="AJ162" s="3">
        <f t="shared" si="9"/>
        <v>-0.44383417513381918</v>
      </c>
      <c r="AK162" s="40">
        <v>1347014</v>
      </c>
      <c r="AL162" s="37">
        <f t="shared" si="60"/>
        <v>-0.12489847915463388</v>
      </c>
      <c r="AM162" s="2" t="s">
        <v>14</v>
      </c>
      <c r="AN162" s="2" t="s">
        <v>14</v>
      </c>
    </row>
    <row r="163" spans="1:40" ht="15.6" x14ac:dyDescent="0.3">
      <c r="A163" s="43">
        <v>2023</v>
      </c>
      <c r="B163" s="44" t="s">
        <v>22</v>
      </c>
      <c r="C163" s="45" t="s">
        <v>229</v>
      </c>
      <c r="D163" s="45" t="s">
        <v>281</v>
      </c>
      <c r="E163" s="21">
        <v>70466</v>
      </c>
      <c r="F163" s="21">
        <v>52748</v>
      </c>
      <c r="G163" s="3">
        <f t="shared" si="5"/>
        <v>0.33589899143095475</v>
      </c>
      <c r="H163" s="23">
        <v>41956</v>
      </c>
      <c r="I163" s="3">
        <f t="shared" si="56"/>
        <v>0.67952140337496425</v>
      </c>
      <c r="J163" s="2" t="s">
        <v>14</v>
      </c>
      <c r="K163" s="2" t="s">
        <v>14</v>
      </c>
      <c r="L163" s="23">
        <v>10774</v>
      </c>
      <c r="M163" s="23">
        <v>10503</v>
      </c>
      <c r="N163" s="3">
        <f t="shared" si="6"/>
        <v>2.5802151766162049E-2</v>
      </c>
      <c r="O163" s="39">
        <v>5169</v>
      </c>
      <c r="P163" s="3">
        <f t="shared" si="57"/>
        <v>1.0843490036757593</v>
      </c>
      <c r="Q163" s="2" t="s">
        <v>14</v>
      </c>
      <c r="R163" s="2" t="s">
        <v>14</v>
      </c>
      <c r="S163" s="25">
        <v>0.15289643232197089</v>
      </c>
      <c r="T163" s="25">
        <v>0.1991165541821491</v>
      </c>
      <c r="U163" s="78">
        <f t="shared" si="7"/>
        <v>-4.6220121860178214</v>
      </c>
      <c r="V163" s="22">
        <v>0.1232004957574602</v>
      </c>
      <c r="W163" s="78">
        <f t="shared" si="58"/>
        <v>2.9695936564510692</v>
      </c>
      <c r="X163" s="2" t="s">
        <v>14</v>
      </c>
      <c r="Y163" s="2" t="s">
        <v>14</v>
      </c>
      <c r="Z163" s="26">
        <v>126.60404677928349</v>
      </c>
      <c r="AA163" s="26">
        <v>19.357307070076349</v>
      </c>
      <c r="AB163" s="26">
        <v>25.76048380981269</v>
      </c>
      <c r="AC163" s="3">
        <f t="shared" si="8"/>
        <v>-0.24856585718693847</v>
      </c>
      <c r="AD163" s="24">
        <v>14.92740013347316</v>
      </c>
      <c r="AE163" s="3">
        <f t="shared" si="59"/>
        <v>0.29676346162045847</v>
      </c>
      <c r="AF163" s="2" t="s">
        <v>14</v>
      </c>
      <c r="AG163" s="2" t="s">
        <v>14</v>
      </c>
      <c r="AH163" s="23">
        <v>1364032</v>
      </c>
      <c r="AI163" s="21">
        <v>1358814</v>
      </c>
      <c r="AJ163" s="3">
        <f t="shared" si="9"/>
        <v>3.8401135107527596E-3</v>
      </c>
      <c r="AK163" s="40">
        <v>626294</v>
      </c>
      <c r="AL163" s="37">
        <f t="shared" si="60"/>
        <v>1.1779419889061686</v>
      </c>
      <c r="AM163" s="2" t="s">
        <v>14</v>
      </c>
      <c r="AN163" s="2" t="s">
        <v>14</v>
      </c>
    </row>
    <row r="164" spans="1:40" ht="15.6" x14ac:dyDescent="0.3">
      <c r="A164" s="43">
        <v>2023</v>
      </c>
      <c r="B164" s="44" t="s">
        <v>24</v>
      </c>
      <c r="C164" s="45" t="s">
        <v>230</v>
      </c>
      <c r="D164" s="45" t="s">
        <v>282</v>
      </c>
      <c r="E164" s="21">
        <v>69502</v>
      </c>
      <c r="F164" s="21">
        <v>59419</v>
      </c>
      <c r="G164" s="3">
        <f t="shared" si="5"/>
        <v>0.16969319577912789</v>
      </c>
      <c r="H164" s="23">
        <v>48907</v>
      </c>
      <c r="I164" s="3">
        <f t="shared" si="56"/>
        <v>0.4211053632404359</v>
      </c>
      <c r="J164" s="2" t="s">
        <v>14</v>
      </c>
      <c r="K164" s="2" t="s">
        <v>14</v>
      </c>
      <c r="L164" s="23">
        <v>10675</v>
      </c>
      <c r="M164" s="23">
        <v>22330</v>
      </c>
      <c r="N164" s="3">
        <f t="shared" si="6"/>
        <v>-0.5219435736677116</v>
      </c>
      <c r="O164" s="39">
        <v>14068</v>
      </c>
      <c r="P164" s="3">
        <f t="shared" si="57"/>
        <v>-0.2411856696047768</v>
      </c>
      <c r="Q164" s="2" t="s">
        <v>14</v>
      </c>
      <c r="R164" s="2" t="s">
        <v>14</v>
      </c>
      <c r="S164" s="25">
        <v>0.15359270236827721</v>
      </c>
      <c r="T164" s="25">
        <v>0.37580571870950369</v>
      </c>
      <c r="U164" s="78">
        <f t="shared" si="7"/>
        <v>-22.221301634122646</v>
      </c>
      <c r="V164" s="22">
        <v>0.2876479849510295</v>
      </c>
      <c r="W164" s="78">
        <f t="shared" si="58"/>
        <v>-13.405528258275229</v>
      </c>
      <c r="X164" s="2" t="s">
        <v>14</v>
      </c>
      <c r="Y164" s="2" t="s">
        <v>14</v>
      </c>
      <c r="Z164" s="26">
        <v>124.9974707259953</v>
      </c>
      <c r="AA164" s="26">
        <v>19.198699318005239</v>
      </c>
      <c r="AB164" s="26">
        <v>50.291489254278943</v>
      </c>
      <c r="AC164" s="3">
        <f t="shared" si="8"/>
        <v>-0.61825152520469928</v>
      </c>
      <c r="AD164" s="24">
        <v>36.654568875621067</v>
      </c>
      <c r="AE164" s="3">
        <f t="shared" si="59"/>
        <v>-0.47622629574087599</v>
      </c>
      <c r="AF164" s="2" t="s">
        <v>14</v>
      </c>
      <c r="AG164" s="2" t="s">
        <v>14</v>
      </c>
      <c r="AH164" s="23">
        <v>1334348</v>
      </c>
      <c r="AI164" s="21">
        <v>2988270</v>
      </c>
      <c r="AJ164" s="3">
        <f t="shared" si="9"/>
        <v>-0.55347140653287685</v>
      </c>
      <c r="AK164" s="40">
        <v>1792665</v>
      </c>
      <c r="AL164" s="37">
        <f t="shared" si="60"/>
        <v>-0.25566237975304923</v>
      </c>
      <c r="AM164" s="2" t="s">
        <v>14</v>
      </c>
      <c r="AN164" s="2" t="s">
        <v>14</v>
      </c>
    </row>
    <row r="165" spans="1:40" ht="15.6" x14ac:dyDescent="0.3">
      <c r="A165" s="43">
        <v>2023</v>
      </c>
      <c r="B165" s="44" t="s">
        <v>26</v>
      </c>
      <c r="C165" s="45" t="s">
        <v>231</v>
      </c>
      <c r="D165" s="45" t="s">
        <v>283</v>
      </c>
      <c r="E165" s="21">
        <v>72729</v>
      </c>
      <c r="F165" s="21">
        <v>59126</v>
      </c>
      <c r="G165" s="3">
        <f t="shared" si="5"/>
        <v>0.23006799039339715</v>
      </c>
      <c r="H165" s="23">
        <v>48163</v>
      </c>
      <c r="I165" s="3">
        <f t="shared" si="56"/>
        <v>0.51005958931129702</v>
      </c>
      <c r="J165" s="2" t="s">
        <v>14</v>
      </c>
      <c r="K165" s="2" t="s">
        <v>14</v>
      </c>
      <c r="L165" s="23">
        <v>15837</v>
      </c>
      <c r="M165" s="23">
        <v>23742</v>
      </c>
      <c r="N165" s="3">
        <f t="shared" si="6"/>
        <v>-0.33295425827647207</v>
      </c>
      <c r="O165" s="39">
        <v>16948</v>
      </c>
      <c r="P165" s="3">
        <f t="shared" si="57"/>
        <v>-6.5553457635119189E-2</v>
      </c>
      <c r="Q165" s="2" t="s">
        <v>14</v>
      </c>
      <c r="R165" s="2" t="s">
        <v>14</v>
      </c>
      <c r="S165" s="25">
        <v>0.2177535783525141</v>
      </c>
      <c r="T165" s="25">
        <v>0.40154923383959679</v>
      </c>
      <c r="U165" s="78">
        <f t="shared" si="7"/>
        <v>-18.379565548708268</v>
      </c>
      <c r="V165" s="22">
        <v>0.35188837904615577</v>
      </c>
      <c r="W165" s="78">
        <f t="shared" si="58"/>
        <v>-13.413480069364168</v>
      </c>
      <c r="X165" s="2" t="s">
        <v>14</v>
      </c>
      <c r="Y165" s="2" t="s">
        <v>14</v>
      </c>
      <c r="Z165" s="26">
        <v>126.6038391109427</v>
      </c>
      <c r="AA165" s="26">
        <v>27.568438999573761</v>
      </c>
      <c r="AB165" s="26">
        <v>52.262693231404121</v>
      </c>
      <c r="AC165" s="3">
        <f t="shared" si="8"/>
        <v>-0.47250251957914474</v>
      </c>
      <c r="AD165" s="24">
        <v>46.966177356061714</v>
      </c>
      <c r="AE165" s="3">
        <f t="shared" si="59"/>
        <v>-0.41301505569484831</v>
      </c>
      <c r="AF165" s="2" t="s">
        <v>14</v>
      </c>
      <c r="AG165" s="2" t="s">
        <v>14</v>
      </c>
      <c r="AH165" s="23">
        <v>2005025</v>
      </c>
      <c r="AI165" s="21">
        <v>3090084</v>
      </c>
      <c r="AJ165" s="3">
        <f t="shared" si="9"/>
        <v>-0.35114223432113817</v>
      </c>
      <c r="AK165" s="40">
        <v>2262032</v>
      </c>
      <c r="AL165" s="37">
        <f t="shared" si="60"/>
        <v>-0.11361775607064799</v>
      </c>
      <c r="AM165" s="2" t="s">
        <v>14</v>
      </c>
      <c r="AN165" s="2" t="s">
        <v>14</v>
      </c>
    </row>
    <row r="166" spans="1:40" ht="15.6" x14ac:dyDescent="0.3">
      <c r="A166" s="43">
        <v>2023</v>
      </c>
      <c r="B166" s="44" t="s">
        <v>28</v>
      </c>
      <c r="C166" s="45" t="s">
        <v>232</v>
      </c>
      <c r="D166" s="45" t="s">
        <v>284</v>
      </c>
      <c r="E166" s="21">
        <v>73131</v>
      </c>
      <c r="F166" s="21">
        <v>59125</v>
      </c>
      <c r="G166" s="3">
        <f t="shared" si="5"/>
        <v>0.23688794926004228</v>
      </c>
      <c r="H166" s="23">
        <v>48002</v>
      </c>
      <c r="I166" s="3">
        <f t="shared" si="56"/>
        <v>0.52349902087413025</v>
      </c>
      <c r="J166" s="2" t="s">
        <v>14</v>
      </c>
      <c r="K166" s="2" t="s">
        <v>14</v>
      </c>
      <c r="L166" s="23">
        <v>13948</v>
      </c>
      <c r="M166" s="23">
        <v>21987</v>
      </c>
      <c r="N166" s="3">
        <f t="shared" si="6"/>
        <v>-0.36562514212944014</v>
      </c>
      <c r="O166" s="39">
        <v>17091</v>
      </c>
      <c r="P166" s="3">
        <f t="shared" si="57"/>
        <v>-0.18389795798958516</v>
      </c>
      <c r="Q166" s="2" t="s">
        <v>14</v>
      </c>
      <c r="R166" s="2" t="s">
        <v>14</v>
      </c>
      <c r="S166" s="25">
        <v>0.19072623101010519</v>
      </c>
      <c r="T166" s="25">
        <v>0.37187315010570832</v>
      </c>
      <c r="U166" s="78">
        <f t="shared" si="7"/>
        <v>-18.114691909560314</v>
      </c>
      <c r="V166" s="22">
        <v>0.35604766468063831</v>
      </c>
      <c r="W166" s="78">
        <f t="shared" si="58"/>
        <v>-16.532143367053312</v>
      </c>
      <c r="X166" s="2" t="s">
        <v>14</v>
      </c>
      <c r="Y166" s="2" t="s">
        <v>14</v>
      </c>
      <c r="Z166" s="26">
        <v>131.6339977057643</v>
      </c>
      <c r="AA166" s="26">
        <v>25.10605625521325</v>
      </c>
      <c r="AB166" s="26">
        <v>42.763737843551787</v>
      </c>
      <c r="AC166" s="3">
        <f t="shared" si="8"/>
        <v>-0.41291249265763341</v>
      </c>
      <c r="AD166" s="24">
        <v>49.767134702720718</v>
      </c>
      <c r="AE166" s="3">
        <f t="shared" si="59"/>
        <v>-0.49552940097552517</v>
      </c>
      <c r="AF166" s="2" t="s">
        <v>14</v>
      </c>
      <c r="AG166" s="2" t="s">
        <v>14</v>
      </c>
      <c r="AH166" s="23">
        <v>1836031</v>
      </c>
      <c r="AI166" s="21">
        <v>2528406</v>
      </c>
      <c r="AJ166" s="3">
        <f t="shared" si="9"/>
        <v>-0.27383853700711042</v>
      </c>
      <c r="AK166" s="40">
        <v>2388922</v>
      </c>
      <c r="AL166" s="37">
        <f t="shared" si="60"/>
        <v>-0.23143953632642672</v>
      </c>
      <c r="AM166" s="2" t="s">
        <v>14</v>
      </c>
      <c r="AN166" s="2" t="s">
        <v>14</v>
      </c>
    </row>
    <row r="167" spans="1:40" ht="15.6" x14ac:dyDescent="0.3">
      <c r="A167" s="43">
        <v>2023</v>
      </c>
      <c r="B167" s="44" t="s">
        <v>30</v>
      </c>
      <c r="C167" s="45" t="s">
        <v>233</v>
      </c>
      <c r="D167" s="45" t="s">
        <v>285</v>
      </c>
      <c r="E167" s="21">
        <v>73935</v>
      </c>
      <c r="F167" s="21">
        <v>54241</v>
      </c>
      <c r="G167" s="3">
        <f t="shared" si="5"/>
        <v>0.36308327648826533</v>
      </c>
      <c r="H167" s="23">
        <v>44469</v>
      </c>
      <c r="I167" s="3">
        <f t="shared" si="56"/>
        <v>0.66261890305606153</v>
      </c>
      <c r="J167" s="2" t="s">
        <v>14</v>
      </c>
      <c r="K167" s="2" t="s">
        <v>14</v>
      </c>
      <c r="L167" s="23">
        <v>12978</v>
      </c>
      <c r="M167" s="23">
        <v>14155</v>
      </c>
      <c r="N167" s="3">
        <f t="shared" si="6"/>
        <v>-8.3150830095372663E-2</v>
      </c>
      <c r="O167" s="39">
        <v>9193</v>
      </c>
      <c r="P167" s="3">
        <f t="shared" si="57"/>
        <v>0.4117263134994017</v>
      </c>
      <c r="Q167" s="2" t="s">
        <v>14</v>
      </c>
      <c r="R167" s="2" t="s">
        <v>14</v>
      </c>
      <c r="S167" s="25">
        <v>0.1755325623858795</v>
      </c>
      <c r="T167" s="25">
        <v>0.26096495271104891</v>
      </c>
      <c r="U167" s="78">
        <f t="shared" si="7"/>
        <v>-8.5432390325169418</v>
      </c>
      <c r="V167" s="22">
        <v>0.20672828262385029</v>
      </c>
      <c r="W167" s="78">
        <f t="shared" si="58"/>
        <v>-3.1195720237970792</v>
      </c>
      <c r="X167" s="2" t="s">
        <v>14</v>
      </c>
      <c r="Y167" s="2" t="s">
        <v>14</v>
      </c>
      <c r="Z167" s="26">
        <v>124.2666050238866</v>
      </c>
      <c r="AA167" s="26">
        <v>21.81283559883682</v>
      </c>
      <c r="AB167" s="26">
        <v>33.026013532198888</v>
      </c>
      <c r="AC167" s="3">
        <f t="shared" si="8"/>
        <v>-0.33952562644079703</v>
      </c>
      <c r="AD167" s="24">
        <v>26.526479120286041</v>
      </c>
      <c r="AE167" s="3">
        <f t="shared" si="59"/>
        <v>-0.17769578465633901</v>
      </c>
      <c r="AF167" s="2" t="s">
        <v>14</v>
      </c>
      <c r="AG167" s="2" t="s">
        <v>14</v>
      </c>
      <c r="AH167" s="23">
        <v>1612732</v>
      </c>
      <c r="AI167" s="21">
        <v>1791364</v>
      </c>
      <c r="AJ167" s="3">
        <f t="shared" si="9"/>
        <v>-9.971842685238734E-2</v>
      </c>
      <c r="AK167" s="40">
        <v>1179606</v>
      </c>
      <c r="AL167" s="37">
        <f t="shared" si="60"/>
        <v>0.36717853249305277</v>
      </c>
      <c r="AM167" s="2" t="s">
        <v>14</v>
      </c>
      <c r="AN167" s="2" t="s">
        <v>14</v>
      </c>
    </row>
    <row r="168" spans="1:40" ht="15.6" x14ac:dyDescent="0.3">
      <c r="A168" s="43">
        <v>2023</v>
      </c>
      <c r="B168" s="44" t="s">
        <v>32</v>
      </c>
      <c r="C168" s="45" t="s">
        <v>234</v>
      </c>
      <c r="D168" s="45" t="s">
        <v>286</v>
      </c>
      <c r="E168" s="21">
        <v>76257</v>
      </c>
      <c r="F168" s="21">
        <v>62321</v>
      </c>
      <c r="G168" s="3">
        <f t="shared" si="5"/>
        <v>0.22361643747693394</v>
      </c>
      <c r="H168" s="23">
        <v>51283</v>
      </c>
      <c r="I168" s="3">
        <f t="shared" si="56"/>
        <v>0.48698399079617027</v>
      </c>
      <c r="J168" s="2" t="s">
        <v>14</v>
      </c>
      <c r="K168" s="2" t="s">
        <v>14</v>
      </c>
      <c r="L168" s="23">
        <v>12148</v>
      </c>
      <c r="M168" s="23">
        <v>21052</v>
      </c>
      <c r="N168" s="3">
        <f t="shared" si="6"/>
        <v>-0.42295268858065743</v>
      </c>
      <c r="O168" s="39">
        <v>15891</v>
      </c>
      <c r="P168" s="3">
        <f t="shared" si="57"/>
        <v>-0.23554213076584229</v>
      </c>
      <c r="Q168" s="2" t="s">
        <v>14</v>
      </c>
      <c r="R168" s="2" t="s">
        <v>14</v>
      </c>
      <c r="S168" s="25">
        <v>0.15930340821170519</v>
      </c>
      <c r="T168" s="25">
        <v>0.33779945764670022</v>
      </c>
      <c r="U168" s="78">
        <f t="shared" si="7"/>
        <v>-17.849604943499504</v>
      </c>
      <c r="V168" s="22">
        <v>0.30986876742780262</v>
      </c>
      <c r="W168" s="78">
        <f t="shared" si="58"/>
        <v>-15.056535921609743</v>
      </c>
      <c r="X168" s="2" t="s">
        <v>14</v>
      </c>
      <c r="Y168" s="2" t="s">
        <v>14</v>
      </c>
      <c r="Z168" s="26">
        <v>132.44855120184391</v>
      </c>
      <c r="AA168" s="26">
        <v>21.099505619156279</v>
      </c>
      <c r="AB168" s="26">
        <v>45.226905858378387</v>
      </c>
      <c r="AC168" s="3">
        <f t="shared" si="8"/>
        <v>-0.5334744834142231</v>
      </c>
      <c r="AD168" s="24">
        <v>40.911198642825113</v>
      </c>
      <c r="AE168" s="3">
        <f t="shared" si="59"/>
        <v>-0.48426087919434135</v>
      </c>
      <c r="AF168" s="2" t="s">
        <v>14</v>
      </c>
      <c r="AG168" s="2" t="s">
        <v>14</v>
      </c>
      <c r="AH168" s="23">
        <v>1608985</v>
      </c>
      <c r="AI168" s="21">
        <v>2818586</v>
      </c>
      <c r="AJ168" s="3">
        <f t="shared" si="9"/>
        <v>-0.42915170940322561</v>
      </c>
      <c r="AK168" s="40">
        <v>2098049</v>
      </c>
      <c r="AL168" s="37">
        <f t="shared" si="60"/>
        <v>-0.23310418393469362</v>
      </c>
      <c r="AM168" s="2" t="s">
        <v>14</v>
      </c>
      <c r="AN168" s="2" t="s">
        <v>14</v>
      </c>
    </row>
    <row r="169" spans="1:40" ht="15.6" x14ac:dyDescent="0.3">
      <c r="A169" s="43">
        <v>2023</v>
      </c>
      <c r="B169" s="44" t="s">
        <v>34</v>
      </c>
      <c r="C169" s="45" t="s">
        <v>235</v>
      </c>
      <c r="D169" s="45" t="s">
        <v>287</v>
      </c>
      <c r="E169" s="19">
        <v>76171</v>
      </c>
      <c r="F169" s="19">
        <v>62321</v>
      </c>
      <c r="G169" s="3">
        <f>(E169-F169)/F169</f>
        <v>0.22223648529388168</v>
      </c>
      <c r="H169" s="47">
        <v>51821</v>
      </c>
      <c r="I169" s="3">
        <f>(E169-H169)/H169</f>
        <v>0.46988672545879084</v>
      </c>
      <c r="J169" s="2" t="s">
        <v>14</v>
      </c>
      <c r="K169" s="2" t="s">
        <v>14</v>
      </c>
      <c r="L169" s="47">
        <v>13327</v>
      </c>
      <c r="M169" s="47">
        <v>22031</v>
      </c>
      <c r="N169" s="3">
        <f>(L169-M169)/M169</f>
        <v>-0.39507966047841675</v>
      </c>
      <c r="O169" s="48">
        <v>16611</v>
      </c>
      <c r="P169" s="3">
        <f>(L169-O169)/O169</f>
        <v>-0.19770031906567936</v>
      </c>
      <c r="Q169" s="2" t="s">
        <v>14</v>
      </c>
      <c r="R169" s="2" t="s">
        <v>14</v>
      </c>
      <c r="S169" s="49">
        <v>0.17496159955888721</v>
      </c>
      <c r="T169" s="49">
        <v>0.35350844819563232</v>
      </c>
      <c r="U169" s="78">
        <f>(S169-T169)*100</f>
        <v>-17.85468486367451</v>
      </c>
      <c r="V169" s="3">
        <v>0.32054572470620019</v>
      </c>
      <c r="W169" s="78">
        <f>(S169-V169)*100</f>
        <v>-14.558412514731298</v>
      </c>
      <c r="X169" s="2" t="s">
        <v>14</v>
      </c>
      <c r="Y169" s="2" t="s">
        <v>14</v>
      </c>
      <c r="Z169" s="50">
        <v>135.1650784122458</v>
      </c>
      <c r="AA169" s="50">
        <v>23.648698323508949</v>
      </c>
      <c r="AB169" s="50">
        <v>49.364339468237027</v>
      </c>
      <c r="AC169" s="3">
        <f>(AA169-AB169)/AB169</f>
        <v>-0.5209355867361406</v>
      </c>
      <c r="AD169" s="51">
        <v>43.521004997973797</v>
      </c>
      <c r="AE169" s="3">
        <f>(AA169-AD169)/AD169</f>
        <v>-0.45661414931456756</v>
      </c>
      <c r="AF169" s="2" t="s">
        <v>14</v>
      </c>
      <c r="AG169" s="2" t="s">
        <v>14</v>
      </c>
      <c r="AH169" s="47">
        <v>1801345</v>
      </c>
      <c r="AI169" s="19">
        <v>3076435</v>
      </c>
      <c r="AJ169" s="3">
        <f>(AH169-AI169)/AI169</f>
        <v>-0.41446999530300493</v>
      </c>
      <c r="AK169" s="52">
        <v>2255302</v>
      </c>
      <c r="AL169" s="37">
        <f>(AH169-AK169)/AK169</f>
        <v>-0.20128435127535027</v>
      </c>
      <c r="AM169" s="2" t="s">
        <v>14</v>
      </c>
      <c r="AN169" s="2" t="s">
        <v>14</v>
      </c>
    </row>
    <row r="170" spans="1:40" ht="15.6" x14ac:dyDescent="0.3">
      <c r="A170" s="43">
        <v>2023</v>
      </c>
      <c r="B170" s="44" t="s">
        <v>36</v>
      </c>
      <c r="C170" s="45" t="s">
        <v>236</v>
      </c>
      <c r="D170" s="45" t="s">
        <v>288</v>
      </c>
      <c r="E170" s="19">
        <v>77394</v>
      </c>
      <c r="F170" s="19">
        <v>62734</v>
      </c>
      <c r="G170" s="3">
        <f t="shared" ref="G170:G199" si="61">(E170-F170)/F170</f>
        <v>0.2336850830490643</v>
      </c>
      <c r="H170" s="47">
        <v>52815</v>
      </c>
      <c r="I170" s="3">
        <f t="shared" ref="I170:I193" si="62">(E170-H170)/H170</f>
        <v>0.46537915364953136</v>
      </c>
      <c r="J170" s="2" t="s">
        <v>14</v>
      </c>
      <c r="K170" s="2" t="s">
        <v>14</v>
      </c>
      <c r="L170" s="47">
        <v>13409</v>
      </c>
      <c r="M170" s="47">
        <v>22906</v>
      </c>
      <c r="N170" s="3">
        <f t="shared" ref="N170:N195" si="63">(L170-M170)/M170</f>
        <v>-0.4146075264122937</v>
      </c>
      <c r="O170" s="48">
        <v>15418</v>
      </c>
      <c r="P170" s="3">
        <f t="shared" ref="P170:P195" si="64">(L170-O170)/O170</f>
        <v>-0.13030224413023739</v>
      </c>
      <c r="Q170" s="2" t="s">
        <v>14</v>
      </c>
      <c r="R170" s="2" t="s">
        <v>14</v>
      </c>
      <c r="S170" s="49">
        <v>0.17325632477969871</v>
      </c>
      <c r="T170" s="49">
        <v>0.36512895718430199</v>
      </c>
      <c r="U170" s="78">
        <f t="shared" ref="U170:U201" si="65">(S170-T170)*100</f>
        <v>-19.187263240460329</v>
      </c>
      <c r="V170" s="3">
        <v>0.29192464262046769</v>
      </c>
      <c r="W170" s="78">
        <f t="shared" ref="W170:W195" si="66">(S170-V170)*100</f>
        <v>-11.866831784076897</v>
      </c>
      <c r="X170" s="2" t="s">
        <v>14</v>
      </c>
      <c r="Y170" s="2" t="s">
        <v>14</v>
      </c>
      <c r="Z170" s="50">
        <v>146.2792900290849</v>
      </c>
      <c r="AA170" s="50">
        <v>25.34381218182288</v>
      </c>
      <c r="AB170" s="50">
        <v>51.643510695954348</v>
      </c>
      <c r="AC170" s="3">
        <f t="shared" ref="AC170:AC201" si="67">(AA170-AB170)/AB170</f>
        <v>-0.50925466064784275</v>
      </c>
      <c r="AD170" s="51">
        <v>37.768342326990442</v>
      </c>
      <c r="AE170" s="3">
        <f t="shared" ref="AE170:AE196" si="68">(AA170-AD170)/AD170</f>
        <v>-0.32896678486968178</v>
      </c>
      <c r="AF170" s="2" t="s">
        <v>14</v>
      </c>
      <c r="AG170" s="2" t="s">
        <v>14</v>
      </c>
      <c r="AH170" s="47">
        <v>1961459</v>
      </c>
      <c r="AI170" s="19">
        <v>3239804</v>
      </c>
      <c r="AJ170" s="3">
        <f t="shared" ref="AJ170:AJ201" si="69">(AH170-AI170)/AI170</f>
        <v>-0.39457479526539257</v>
      </c>
      <c r="AK170" s="52">
        <v>1994735</v>
      </c>
      <c r="AL170" s="37">
        <f t="shared" ref="AL170:AL196" si="70">(AH170-AK170)/AK170</f>
        <v>-1.6681915141610288E-2</v>
      </c>
      <c r="AM170" s="2" t="s">
        <v>14</v>
      </c>
      <c r="AN170" s="2" t="s">
        <v>14</v>
      </c>
    </row>
    <row r="171" spans="1:40" ht="15.6" x14ac:dyDescent="0.3">
      <c r="A171" s="43">
        <v>2023</v>
      </c>
      <c r="B171" s="44" t="s">
        <v>38</v>
      </c>
      <c r="C171" s="45" t="s">
        <v>237</v>
      </c>
      <c r="D171" s="45" t="s">
        <v>289</v>
      </c>
      <c r="E171" s="21">
        <v>79161</v>
      </c>
      <c r="F171" s="21">
        <v>62835</v>
      </c>
      <c r="G171" s="3">
        <f t="shared" si="61"/>
        <v>0.25982334686082598</v>
      </c>
      <c r="H171" s="23">
        <v>50022</v>
      </c>
      <c r="I171" s="3">
        <f t="shared" si="62"/>
        <v>0.58252368957658629</v>
      </c>
      <c r="J171" s="2" t="s">
        <v>14</v>
      </c>
      <c r="K171" s="2" t="s">
        <v>14</v>
      </c>
      <c r="L171" s="23">
        <v>15283</v>
      </c>
      <c r="M171" s="23">
        <v>18116</v>
      </c>
      <c r="N171" s="3">
        <f t="shared" si="63"/>
        <v>-0.15638109958048135</v>
      </c>
      <c r="O171" s="39">
        <v>11985</v>
      </c>
      <c r="P171" s="3">
        <f t="shared" si="64"/>
        <v>0.27517730496453902</v>
      </c>
      <c r="Q171" s="2" t="s">
        <v>14</v>
      </c>
      <c r="R171" s="2" t="s">
        <v>14</v>
      </c>
      <c r="S171" s="25">
        <v>0.19306224024456489</v>
      </c>
      <c r="T171" s="25">
        <v>0.28831065488979069</v>
      </c>
      <c r="U171" s="78">
        <f t="shared" si="65"/>
        <v>-9.524841464522579</v>
      </c>
      <c r="V171" s="22">
        <v>0.2395945783855104</v>
      </c>
      <c r="W171" s="78">
        <f t="shared" si="66"/>
        <v>-4.6532338140945511</v>
      </c>
      <c r="X171" s="2" t="s">
        <v>14</v>
      </c>
      <c r="Y171" s="2" t="s">
        <v>14</v>
      </c>
      <c r="Z171" s="26">
        <v>145.72413793103451</v>
      </c>
      <c r="AA171" s="26">
        <v>28.13382852667349</v>
      </c>
      <c r="AB171" s="26">
        <v>40.43829076151826</v>
      </c>
      <c r="AC171" s="3">
        <f t="shared" si="67"/>
        <v>-0.30427750538244552</v>
      </c>
      <c r="AD171" s="24">
        <v>35.087901323417697</v>
      </c>
      <c r="AE171" s="3">
        <f t="shared" si="68"/>
        <v>-0.19819004655325601</v>
      </c>
      <c r="AF171" s="2" t="s">
        <v>14</v>
      </c>
      <c r="AG171" s="2" t="s">
        <v>14</v>
      </c>
      <c r="AH171" s="23">
        <v>2227102</v>
      </c>
      <c r="AI171" s="21">
        <v>2540940</v>
      </c>
      <c r="AJ171" s="3">
        <f t="shared" si="69"/>
        <v>-0.12351255834454966</v>
      </c>
      <c r="AK171" s="40">
        <v>1755167</v>
      </c>
      <c r="AL171" s="37">
        <f t="shared" si="70"/>
        <v>0.26888324586777212</v>
      </c>
      <c r="AM171" s="2" t="s">
        <v>14</v>
      </c>
      <c r="AN171" s="2" t="s">
        <v>14</v>
      </c>
    </row>
    <row r="172" spans="1:40" ht="15.6" x14ac:dyDescent="0.3">
      <c r="A172" s="43">
        <v>2023</v>
      </c>
      <c r="B172" s="44" t="s">
        <v>40</v>
      </c>
      <c r="C172" s="45" t="s">
        <v>238</v>
      </c>
      <c r="D172" s="45" t="s">
        <v>290</v>
      </c>
      <c r="E172" s="21">
        <v>82971</v>
      </c>
      <c r="F172" s="21">
        <v>63434</v>
      </c>
      <c r="G172" s="3">
        <f t="shared" si="61"/>
        <v>0.30798940631207239</v>
      </c>
      <c r="H172" s="23">
        <v>47224</v>
      </c>
      <c r="I172" s="3">
        <f t="shared" si="62"/>
        <v>0.75696679654413013</v>
      </c>
      <c r="J172" s="2" t="s">
        <v>14</v>
      </c>
      <c r="K172" s="2" t="s">
        <v>14</v>
      </c>
      <c r="L172" s="23">
        <v>28028</v>
      </c>
      <c r="M172" s="23">
        <v>15916</v>
      </c>
      <c r="N172" s="3">
        <f t="shared" si="63"/>
        <v>0.76099522493088712</v>
      </c>
      <c r="O172" s="39">
        <v>6761</v>
      </c>
      <c r="P172" s="3">
        <f t="shared" si="64"/>
        <v>3.1455406005028843</v>
      </c>
      <c r="Q172" s="2" t="s">
        <v>14</v>
      </c>
      <c r="R172" s="2" t="s">
        <v>14</v>
      </c>
      <c r="S172" s="25">
        <v>0.33780477516240609</v>
      </c>
      <c r="T172" s="25">
        <v>0.25090645395213917</v>
      </c>
      <c r="U172" s="78">
        <f t="shared" si="65"/>
        <v>8.6898321210266918</v>
      </c>
      <c r="V172" s="22">
        <v>0.14316872776554301</v>
      </c>
      <c r="W172" s="78">
        <f t="shared" si="66"/>
        <v>19.463604739686307</v>
      </c>
      <c r="X172" s="2" t="s">
        <v>14</v>
      </c>
      <c r="Y172" s="2" t="s">
        <v>14</v>
      </c>
      <c r="Z172" s="26">
        <v>159.28532182103609</v>
      </c>
      <c r="AA172" s="26">
        <v>53.807342324426607</v>
      </c>
      <c r="AB172" s="26">
        <v>36.29192546583851</v>
      </c>
      <c r="AC172" s="3">
        <f t="shared" si="67"/>
        <v>0.48262572552330713</v>
      </c>
      <c r="AD172" s="24">
        <v>21.49836947314925</v>
      </c>
      <c r="AE172" s="3">
        <f t="shared" si="68"/>
        <v>1.5028568976652017</v>
      </c>
      <c r="AF172" s="2" t="s">
        <v>14</v>
      </c>
      <c r="AG172" s="2" t="s">
        <v>14</v>
      </c>
      <c r="AH172" s="23">
        <v>4464449</v>
      </c>
      <c r="AI172" s="21">
        <v>2302142</v>
      </c>
      <c r="AJ172" s="3">
        <f t="shared" si="69"/>
        <v>0.93925874251023611</v>
      </c>
      <c r="AK172" s="40">
        <v>1015239</v>
      </c>
      <c r="AL172" s="37">
        <f t="shared" si="70"/>
        <v>3.3974364656992098</v>
      </c>
      <c r="AM172" s="2" t="s">
        <v>14</v>
      </c>
      <c r="AN172" s="2" t="s">
        <v>14</v>
      </c>
    </row>
    <row r="173" spans="1:40" ht="15.6" x14ac:dyDescent="0.3">
      <c r="A173" s="43">
        <v>2023</v>
      </c>
      <c r="B173" s="44" t="s">
        <v>42</v>
      </c>
      <c r="C173" s="45" t="s">
        <v>239</v>
      </c>
      <c r="D173" s="45" t="s">
        <v>291</v>
      </c>
      <c r="E173" s="21">
        <v>80306</v>
      </c>
      <c r="F173" s="21">
        <v>69555</v>
      </c>
      <c r="G173" s="3">
        <f t="shared" si="61"/>
        <v>0.15456832722306088</v>
      </c>
      <c r="H173" s="23">
        <v>55741</v>
      </c>
      <c r="I173" s="3">
        <f t="shared" si="62"/>
        <v>0.44069894691519707</v>
      </c>
      <c r="J173" s="2" t="s">
        <v>14</v>
      </c>
      <c r="K173" s="2" t="s">
        <v>14</v>
      </c>
      <c r="L173" s="23">
        <v>24195</v>
      </c>
      <c r="M173" s="23">
        <v>42277</v>
      </c>
      <c r="N173" s="3">
        <f t="shared" si="63"/>
        <v>-0.42770300636279773</v>
      </c>
      <c r="O173" s="39">
        <v>15555</v>
      </c>
      <c r="P173" s="3">
        <f t="shared" si="64"/>
        <v>0.5554484088717454</v>
      </c>
      <c r="Q173" s="2" t="s">
        <v>14</v>
      </c>
      <c r="R173" s="2" t="s">
        <v>14</v>
      </c>
      <c r="S173" s="25">
        <v>0.30128508455159009</v>
      </c>
      <c r="T173" s="25">
        <v>0.60782114873121995</v>
      </c>
      <c r="U173" s="78">
        <f t="shared" si="65"/>
        <v>-30.653606417962987</v>
      </c>
      <c r="V173" s="22">
        <v>0.27905850271792748</v>
      </c>
      <c r="W173" s="78">
        <f t="shared" si="66"/>
        <v>2.2226581833662609</v>
      </c>
      <c r="X173" s="2" t="s">
        <v>14</v>
      </c>
      <c r="Y173" s="2" t="s">
        <v>14</v>
      </c>
      <c r="Z173" s="26">
        <v>148.5819797478818</v>
      </c>
      <c r="AA173" s="26">
        <v>44.765534331183233</v>
      </c>
      <c r="AB173" s="26">
        <v>88.988555819135939</v>
      </c>
      <c r="AC173" s="3">
        <f t="shared" si="67"/>
        <v>-0.49695178307908966</v>
      </c>
      <c r="AD173" s="24">
        <v>40.050860228557077</v>
      </c>
      <c r="AE173" s="3">
        <f t="shared" si="68"/>
        <v>0.11771717450564262</v>
      </c>
      <c r="AF173" s="2" t="s">
        <v>14</v>
      </c>
      <c r="AG173" s="2" t="s">
        <v>14</v>
      </c>
      <c r="AH173" s="23">
        <v>3594941</v>
      </c>
      <c r="AI173" s="21">
        <v>6189599</v>
      </c>
      <c r="AJ173" s="3">
        <f t="shared" si="69"/>
        <v>-0.41919646167708119</v>
      </c>
      <c r="AK173" s="40">
        <v>2232475</v>
      </c>
      <c r="AL173" s="37">
        <f t="shared" si="70"/>
        <v>0.6102939562593086</v>
      </c>
      <c r="AM173" s="2" t="s">
        <v>14</v>
      </c>
      <c r="AN173" s="2" t="s">
        <v>14</v>
      </c>
    </row>
    <row r="174" spans="1:40" ht="15.6" x14ac:dyDescent="0.3">
      <c r="A174" s="43">
        <v>2023</v>
      </c>
      <c r="B174" s="44" t="s">
        <v>44</v>
      </c>
      <c r="C174" s="45" t="s">
        <v>240</v>
      </c>
      <c r="D174" s="45" t="s">
        <v>292</v>
      </c>
      <c r="E174" s="21">
        <v>82986</v>
      </c>
      <c r="F174" s="21">
        <v>70230</v>
      </c>
      <c r="G174" s="3">
        <f t="shared" si="61"/>
        <v>0.18163178129004698</v>
      </c>
      <c r="H174" s="23">
        <v>55994</v>
      </c>
      <c r="I174" s="3">
        <f t="shared" si="62"/>
        <v>0.48205164839089903</v>
      </c>
      <c r="J174" s="2" t="s">
        <v>14</v>
      </c>
      <c r="K174" s="2" t="s">
        <v>14</v>
      </c>
      <c r="L174" s="23">
        <v>30847</v>
      </c>
      <c r="M174" s="23">
        <v>39789</v>
      </c>
      <c r="N174" s="3">
        <f t="shared" si="63"/>
        <v>-0.22473547965518109</v>
      </c>
      <c r="O174" s="39">
        <v>17054</v>
      </c>
      <c r="P174" s="3">
        <f t="shared" si="64"/>
        <v>0.8087838630233376</v>
      </c>
      <c r="Q174" s="2" t="s">
        <v>14</v>
      </c>
      <c r="R174" s="2" t="s">
        <v>14</v>
      </c>
      <c r="S174" s="25">
        <v>0.3717133010387294</v>
      </c>
      <c r="T174" s="25">
        <v>0.56655275523280646</v>
      </c>
      <c r="U174" s="78">
        <f t="shared" si="65"/>
        <v>-19.483945419407707</v>
      </c>
      <c r="V174" s="22">
        <v>0.30456834660856519</v>
      </c>
      <c r="W174" s="78">
        <f t="shared" si="66"/>
        <v>6.7144954430164212</v>
      </c>
      <c r="X174" s="2" t="s">
        <v>14</v>
      </c>
      <c r="Y174" s="2" t="s">
        <v>14</v>
      </c>
      <c r="Z174" s="26">
        <v>141.2671248419619</v>
      </c>
      <c r="AA174" s="26">
        <v>52.510869303255973</v>
      </c>
      <c r="AB174" s="26">
        <v>80.606222412074615</v>
      </c>
      <c r="AC174" s="3">
        <f t="shared" si="67"/>
        <v>-0.34855067348510338</v>
      </c>
      <c r="AD174" s="24">
        <v>44.588063006750723</v>
      </c>
      <c r="AE174" s="3">
        <f t="shared" si="68"/>
        <v>0.17768895444742064</v>
      </c>
      <c r="AF174" s="2" t="s">
        <v>14</v>
      </c>
      <c r="AG174" s="2" t="s">
        <v>14</v>
      </c>
      <c r="AH174" s="23">
        <v>4357667</v>
      </c>
      <c r="AI174" s="21">
        <v>5660975</v>
      </c>
      <c r="AJ174" s="3">
        <f t="shared" si="69"/>
        <v>-0.23022677189000129</v>
      </c>
      <c r="AK174" s="40">
        <v>2496664</v>
      </c>
      <c r="AL174" s="37">
        <f t="shared" si="70"/>
        <v>0.74539585623055404</v>
      </c>
      <c r="AM174" s="2" t="s">
        <v>14</v>
      </c>
      <c r="AN174" s="2" t="s">
        <v>14</v>
      </c>
    </row>
    <row r="175" spans="1:40" ht="15.6" x14ac:dyDescent="0.3">
      <c r="A175" s="43">
        <v>2023</v>
      </c>
      <c r="B175" s="44" t="s">
        <v>46</v>
      </c>
      <c r="C175" s="45" t="s">
        <v>241</v>
      </c>
      <c r="D175" s="45" t="s">
        <v>293</v>
      </c>
      <c r="E175" s="21">
        <v>82108</v>
      </c>
      <c r="F175" s="21">
        <v>69502</v>
      </c>
      <c r="G175" s="3">
        <f t="shared" si="61"/>
        <v>0.18137607550861845</v>
      </c>
      <c r="H175" s="23">
        <v>56587</v>
      </c>
      <c r="I175" s="3">
        <f t="shared" si="62"/>
        <v>0.45100464771060489</v>
      </c>
      <c r="J175" s="2" t="s">
        <v>14</v>
      </c>
      <c r="K175" s="2" t="s">
        <v>14</v>
      </c>
      <c r="L175" s="23">
        <v>38478</v>
      </c>
      <c r="M175" s="23">
        <v>34444</v>
      </c>
      <c r="N175" s="3">
        <f t="shared" si="63"/>
        <v>0.11711764022761584</v>
      </c>
      <c r="O175" s="39">
        <v>14078</v>
      </c>
      <c r="P175" s="3">
        <f t="shared" si="64"/>
        <v>1.7332007387412984</v>
      </c>
      <c r="Q175" s="2" t="s">
        <v>14</v>
      </c>
      <c r="R175" s="2" t="s">
        <v>14</v>
      </c>
      <c r="S175" s="25">
        <v>0.46862668680274761</v>
      </c>
      <c r="T175" s="25">
        <v>0.49558286092486548</v>
      </c>
      <c r="U175" s="78">
        <f t="shared" si="65"/>
        <v>-2.6956174122117869</v>
      </c>
      <c r="V175" s="22">
        <v>0.24878505663845049</v>
      </c>
      <c r="W175" s="78">
        <f t="shared" si="66"/>
        <v>21.984163016429711</v>
      </c>
      <c r="X175" s="2" t="s">
        <v>14</v>
      </c>
      <c r="Y175" s="2" t="s">
        <v>14</v>
      </c>
      <c r="Z175" s="26">
        <v>163.25957690108629</v>
      </c>
      <c r="AA175" s="26">
        <v>76.507794611974475</v>
      </c>
      <c r="AB175" s="26">
        <v>69.097651866133347</v>
      </c>
      <c r="AC175" s="3">
        <f t="shared" si="67"/>
        <v>0.10724160005027671</v>
      </c>
      <c r="AD175" s="24">
        <v>37.873645890398848</v>
      </c>
      <c r="AE175" s="3">
        <f>(AA175-AD175)/AD175</f>
        <v>1.0200800005728936</v>
      </c>
      <c r="AF175" s="2" t="s">
        <v>14</v>
      </c>
      <c r="AG175" s="2" t="s">
        <v>14</v>
      </c>
      <c r="AH175" s="23">
        <v>6281902</v>
      </c>
      <c r="AI175" s="21">
        <v>4802425</v>
      </c>
      <c r="AJ175" s="3">
        <f t="shared" si="69"/>
        <v>0.30806873610727914</v>
      </c>
      <c r="AK175" s="40">
        <v>2143156</v>
      </c>
      <c r="AL175" s="37">
        <f t="shared" si="70"/>
        <v>1.9311454695785095</v>
      </c>
      <c r="AM175" s="2" t="s">
        <v>14</v>
      </c>
      <c r="AN175" s="2" t="s">
        <v>14</v>
      </c>
    </row>
    <row r="176" spans="1:40" ht="15.6" x14ac:dyDescent="0.3">
      <c r="A176" s="43">
        <v>2023</v>
      </c>
      <c r="B176" s="44" t="s">
        <v>48</v>
      </c>
      <c r="C176" s="45" t="s">
        <v>242</v>
      </c>
      <c r="D176" s="45" t="s">
        <v>294</v>
      </c>
      <c r="E176" s="21">
        <v>85167</v>
      </c>
      <c r="F176" s="21">
        <v>66950</v>
      </c>
      <c r="G176" s="3">
        <f t="shared" si="61"/>
        <v>0.27209858103061985</v>
      </c>
      <c r="H176" s="23">
        <v>53497</v>
      </c>
      <c r="I176" s="3">
        <f t="shared" si="62"/>
        <v>0.59199581284931868</v>
      </c>
      <c r="J176" s="2" t="s">
        <v>14</v>
      </c>
      <c r="K176" s="2" t="s">
        <v>14</v>
      </c>
      <c r="L176" s="23">
        <v>36107</v>
      </c>
      <c r="M176" s="23">
        <v>22333</v>
      </c>
      <c r="N176" s="3">
        <f t="shared" si="63"/>
        <v>0.61675547396229791</v>
      </c>
      <c r="O176" s="39">
        <v>9328</v>
      </c>
      <c r="P176" s="3">
        <f t="shared" si="64"/>
        <v>2.8708190394511148</v>
      </c>
      <c r="Q176" s="2" t="s">
        <v>14</v>
      </c>
      <c r="R176" s="2" t="s">
        <v>14</v>
      </c>
      <c r="S176" s="25">
        <v>0.42395528784623149</v>
      </c>
      <c r="T176" s="25">
        <v>0.33357729648991791</v>
      </c>
      <c r="U176" s="78">
        <f t="shared" si="65"/>
        <v>9.0377991356313583</v>
      </c>
      <c r="V176" s="22">
        <v>0.17436491765893411</v>
      </c>
      <c r="W176" s="78">
        <f t="shared" si="66"/>
        <v>24.959037018729738</v>
      </c>
      <c r="X176" s="2" t="s">
        <v>14</v>
      </c>
      <c r="Y176" s="2" t="s">
        <v>14</v>
      </c>
      <c r="Z176" s="26">
        <v>175.41753676572409</v>
      </c>
      <c r="AA176" s="26">
        <v>74.369192292789464</v>
      </c>
      <c r="AB176" s="26">
        <v>49.147617625093353</v>
      </c>
      <c r="AC176" s="3">
        <f t="shared" si="67"/>
        <v>0.51318000518541318</v>
      </c>
      <c r="AD176" s="24">
        <v>31.884928126810848</v>
      </c>
      <c r="AE176" s="3">
        <f>(AA176-AD176)/AD176</f>
        <v>1.3324246489442508</v>
      </c>
      <c r="AF176" s="2" t="s">
        <v>14</v>
      </c>
      <c r="AG176" s="2" t="s">
        <v>14</v>
      </c>
      <c r="AH176" s="23">
        <v>6333801</v>
      </c>
      <c r="AI176" s="21">
        <v>3290433</v>
      </c>
      <c r="AJ176" s="3">
        <f t="shared" si="69"/>
        <v>0.92491413744027007</v>
      </c>
      <c r="AK176" s="40">
        <v>1705748</v>
      </c>
      <c r="AL176" s="37">
        <f t="shared" si="70"/>
        <v>2.7132102749057889</v>
      </c>
      <c r="AM176" s="2" t="s">
        <v>14</v>
      </c>
      <c r="AN176" s="2" t="s">
        <v>14</v>
      </c>
    </row>
    <row r="177" spans="1:40" ht="15.6" x14ac:dyDescent="0.3">
      <c r="A177" s="43">
        <v>2023</v>
      </c>
      <c r="B177" s="44" t="s">
        <v>50</v>
      </c>
      <c r="C177" s="45" t="s">
        <v>243</v>
      </c>
      <c r="D177" s="45" t="s">
        <v>295</v>
      </c>
      <c r="E177" s="21">
        <v>87578</v>
      </c>
      <c r="F177" s="21">
        <v>68365</v>
      </c>
      <c r="G177" s="3">
        <f t="shared" si="61"/>
        <v>0.28103561764060558</v>
      </c>
      <c r="H177" s="23">
        <v>54573</v>
      </c>
      <c r="I177" s="3">
        <f t="shared" si="62"/>
        <v>0.60478624961061334</v>
      </c>
      <c r="J177" s="2" t="s">
        <v>14</v>
      </c>
      <c r="K177" s="2" t="s">
        <v>14</v>
      </c>
      <c r="L177" s="23">
        <v>22791</v>
      </c>
      <c r="M177" s="23">
        <v>17613</v>
      </c>
      <c r="N177" s="3">
        <f t="shared" si="63"/>
        <v>0.29398739567365012</v>
      </c>
      <c r="O177" s="39">
        <v>14183</v>
      </c>
      <c r="P177" s="3">
        <f t="shared" si="64"/>
        <v>0.60692378199252628</v>
      </c>
      <c r="Q177" s="2" t="s">
        <v>14</v>
      </c>
      <c r="R177" s="2" t="s">
        <v>14</v>
      </c>
      <c r="S177" s="25">
        <v>0.26023658909771857</v>
      </c>
      <c r="T177" s="25">
        <v>0.25763182915234412</v>
      </c>
      <c r="U177" s="78">
        <f t="shared" si="65"/>
        <v>0.26047599453744574</v>
      </c>
      <c r="V177" s="22">
        <v>0.25989042200355489</v>
      </c>
      <c r="W177" s="78">
        <f t="shared" si="66"/>
        <v>3.4616709416368519E-2</v>
      </c>
      <c r="X177" s="2" t="s">
        <v>14</v>
      </c>
      <c r="Y177" s="2" t="s">
        <v>14</v>
      </c>
      <c r="Z177" s="26">
        <v>176.57000570400601</v>
      </c>
      <c r="AA177" s="26">
        <v>45.949976021375228</v>
      </c>
      <c r="AB177" s="26">
        <v>39.276413369414172</v>
      </c>
      <c r="AC177" s="3">
        <f t="shared" si="67"/>
        <v>0.16991273080851058</v>
      </c>
      <c r="AD177" s="24">
        <v>53.683927949718722</v>
      </c>
      <c r="AE177" s="3">
        <f t="shared" si="68"/>
        <v>-0.14406456873996337</v>
      </c>
      <c r="AF177" s="2" t="s">
        <v>14</v>
      </c>
      <c r="AG177" s="2" t="s">
        <v>14</v>
      </c>
      <c r="AH177" s="23">
        <v>4024207</v>
      </c>
      <c r="AI177" s="21">
        <v>2685132</v>
      </c>
      <c r="AJ177" s="3">
        <f t="shared" si="69"/>
        <v>0.49869987769688789</v>
      </c>
      <c r="AK177" s="40">
        <v>2929693</v>
      </c>
      <c r="AL177" s="37">
        <f t="shared" si="70"/>
        <v>0.37359341064063711</v>
      </c>
      <c r="AM177" s="2" t="s">
        <v>14</v>
      </c>
      <c r="AN177" s="2" t="s">
        <v>14</v>
      </c>
    </row>
    <row r="178" spans="1:40" ht="15.6" x14ac:dyDescent="0.3">
      <c r="A178" s="43">
        <v>2023</v>
      </c>
      <c r="B178" s="44" t="s">
        <v>52</v>
      </c>
      <c r="C178" s="45" t="s">
        <v>244</v>
      </c>
      <c r="D178" s="45" t="s">
        <v>296</v>
      </c>
      <c r="E178" s="21">
        <v>87908</v>
      </c>
      <c r="F178" s="21">
        <v>68616</v>
      </c>
      <c r="G178" s="3">
        <f t="shared" si="61"/>
        <v>0.28115891337297422</v>
      </c>
      <c r="H178" s="23">
        <v>55149</v>
      </c>
      <c r="I178" s="3">
        <f t="shared" si="62"/>
        <v>0.59400895755136085</v>
      </c>
      <c r="J178" s="2" t="s">
        <v>14</v>
      </c>
      <c r="K178" s="2" t="s">
        <v>14</v>
      </c>
      <c r="L178" s="23">
        <v>37893</v>
      </c>
      <c r="M178" s="23">
        <v>17086</v>
      </c>
      <c r="N178" s="3">
        <f t="shared" si="63"/>
        <v>1.2177806391197472</v>
      </c>
      <c r="O178" s="39">
        <v>10278</v>
      </c>
      <c r="P178" s="3">
        <f t="shared" si="64"/>
        <v>2.6868067717454758</v>
      </c>
      <c r="Q178" s="2" t="s">
        <v>14</v>
      </c>
      <c r="R178" s="2" t="s">
        <v>14</v>
      </c>
      <c r="S178" s="25">
        <v>0.43105291896073172</v>
      </c>
      <c r="T178" s="25">
        <v>0.24900897749795969</v>
      </c>
      <c r="U178" s="78">
        <f t="shared" si="65"/>
        <v>18.204394146277203</v>
      </c>
      <c r="V178" s="22">
        <v>0.1863678398520372</v>
      </c>
      <c r="W178" s="78">
        <f t="shared" si="66"/>
        <v>24.468507910869452</v>
      </c>
      <c r="X178" s="2" t="s">
        <v>14</v>
      </c>
      <c r="Y178" s="2" t="s">
        <v>14</v>
      </c>
      <c r="Z178" s="26">
        <v>188.8316311719843</v>
      </c>
      <c r="AA178" s="26">
        <v>81.396425808800103</v>
      </c>
      <c r="AB178" s="26">
        <v>40.768144456103528</v>
      </c>
      <c r="AC178" s="3">
        <f t="shared" si="67"/>
        <v>0.99656930416449174</v>
      </c>
      <c r="AD178" s="24">
        <v>41.256613900524037</v>
      </c>
      <c r="AE178" s="3">
        <f t="shared" si="68"/>
        <v>0.97293035257472293</v>
      </c>
      <c r="AF178" s="2" t="s">
        <v>14</v>
      </c>
      <c r="AG178" s="2" t="s">
        <v>14</v>
      </c>
      <c r="AH178" s="23">
        <v>7155397</v>
      </c>
      <c r="AI178" s="21">
        <v>2797347</v>
      </c>
      <c r="AJ178" s="3">
        <f t="shared" si="69"/>
        <v>1.5579225601972155</v>
      </c>
      <c r="AK178" s="40">
        <v>2275261</v>
      </c>
      <c r="AL178" s="37">
        <f t="shared" si="70"/>
        <v>2.1448686546290734</v>
      </c>
      <c r="AM178" s="2" t="s">
        <v>14</v>
      </c>
      <c r="AN178" s="2" t="s">
        <v>14</v>
      </c>
    </row>
    <row r="179" spans="1:40" ht="15.6" x14ac:dyDescent="0.3">
      <c r="A179" s="43">
        <v>2023</v>
      </c>
      <c r="B179" s="44" t="s">
        <v>54</v>
      </c>
      <c r="C179" s="45" t="s">
        <v>245</v>
      </c>
      <c r="D179" s="45" t="s">
        <v>297</v>
      </c>
      <c r="E179" s="21">
        <v>88524</v>
      </c>
      <c r="F179" s="21">
        <v>71762</v>
      </c>
      <c r="G179" s="3">
        <f t="shared" si="61"/>
        <v>0.23357765948552159</v>
      </c>
      <c r="H179" s="23">
        <v>54338</v>
      </c>
      <c r="I179" s="3">
        <f t="shared" si="62"/>
        <v>0.62913614781552507</v>
      </c>
      <c r="J179" s="2" t="s">
        <v>14</v>
      </c>
      <c r="K179" s="2" t="s">
        <v>14</v>
      </c>
      <c r="L179" s="23">
        <v>28004</v>
      </c>
      <c r="M179" s="23">
        <v>30231</v>
      </c>
      <c r="N179" s="3">
        <f t="shared" si="63"/>
        <v>-7.3666104329992391E-2</v>
      </c>
      <c r="O179" s="39">
        <v>7065</v>
      </c>
      <c r="P179" s="3">
        <f t="shared" si="64"/>
        <v>2.9637650389242745</v>
      </c>
      <c r="Q179" s="2" t="s">
        <v>14</v>
      </c>
      <c r="R179" s="2" t="s">
        <v>14</v>
      </c>
      <c r="S179" s="25">
        <v>0.3163435904387511</v>
      </c>
      <c r="T179" s="25">
        <v>0.42126752320169453</v>
      </c>
      <c r="U179" s="78">
        <f t="shared" si="65"/>
        <v>-10.492393276294344</v>
      </c>
      <c r="V179" s="22">
        <v>0.1300195075269609</v>
      </c>
      <c r="W179" s="78">
        <f t="shared" si="66"/>
        <v>18.632408291179019</v>
      </c>
      <c r="X179" s="2" t="s">
        <v>14</v>
      </c>
      <c r="Y179" s="2" t="s">
        <v>14</v>
      </c>
      <c r="Z179" s="26">
        <v>198.06634766461929</v>
      </c>
      <c r="AA179" s="26">
        <v>62.657019565315622</v>
      </c>
      <c r="AB179" s="26">
        <v>73.790878180652712</v>
      </c>
      <c r="AC179" s="3">
        <f t="shared" si="67"/>
        <v>-0.15088394243092618</v>
      </c>
      <c r="AD179" s="24">
        <v>28.273565460635279</v>
      </c>
      <c r="AE179" s="3">
        <f t="shared" si="68"/>
        <v>1.21609897954157</v>
      </c>
      <c r="AF179" s="2" t="s">
        <v>14</v>
      </c>
      <c r="AG179" s="2" t="s">
        <v>14</v>
      </c>
      <c r="AH179" s="23">
        <v>5546650</v>
      </c>
      <c r="AI179" s="21">
        <v>5295381</v>
      </c>
      <c r="AJ179" s="3">
        <f t="shared" si="69"/>
        <v>4.7450598927631461E-2</v>
      </c>
      <c r="AK179" s="40">
        <v>1536329</v>
      </c>
      <c r="AL179" s="37">
        <f t="shared" si="70"/>
        <v>2.610326954708269</v>
      </c>
      <c r="AM179" s="2" t="s">
        <v>14</v>
      </c>
      <c r="AN179" s="2" t="s">
        <v>14</v>
      </c>
    </row>
    <row r="180" spans="1:40" ht="15.6" x14ac:dyDescent="0.3">
      <c r="A180" s="43">
        <v>2023</v>
      </c>
      <c r="B180" s="44" t="s">
        <v>56</v>
      </c>
      <c r="C180" s="45" t="s">
        <v>246</v>
      </c>
      <c r="D180" s="45" t="s">
        <v>298</v>
      </c>
      <c r="E180" s="21">
        <v>89198</v>
      </c>
      <c r="F180" s="21">
        <v>70051</v>
      </c>
      <c r="G180" s="3">
        <f t="shared" si="61"/>
        <v>0.27332943141425531</v>
      </c>
      <c r="H180" s="23">
        <v>53715</v>
      </c>
      <c r="I180" s="3">
        <f t="shared" si="62"/>
        <v>0.66057898166247786</v>
      </c>
      <c r="J180" s="2" t="s">
        <v>14</v>
      </c>
      <c r="K180" s="2" t="s">
        <v>14</v>
      </c>
      <c r="L180" s="23">
        <v>18764</v>
      </c>
      <c r="M180" s="23">
        <v>20703</v>
      </c>
      <c r="N180" s="3">
        <f t="shared" si="63"/>
        <v>-9.365792397237116E-2</v>
      </c>
      <c r="O180" s="39">
        <v>5966</v>
      </c>
      <c r="P180" s="3">
        <f t="shared" si="64"/>
        <v>2.1451558833389206</v>
      </c>
      <c r="Q180" s="2" t="s">
        <v>14</v>
      </c>
      <c r="R180" s="2" t="s">
        <v>14</v>
      </c>
      <c r="S180" s="25">
        <v>0.21036346106414941</v>
      </c>
      <c r="T180" s="25">
        <v>0.29554181953148417</v>
      </c>
      <c r="U180" s="78">
        <f t="shared" si="65"/>
        <v>-8.517835846733476</v>
      </c>
      <c r="V180" s="22">
        <v>0.1110676719724472</v>
      </c>
      <c r="W180" s="78">
        <f t="shared" si="66"/>
        <v>9.9295789091702211</v>
      </c>
      <c r="X180" s="2" t="s">
        <v>14</v>
      </c>
      <c r="Y180" s="2" t="s">
        <v>14</v>
      </c>
      <c r="Z180" s="26">
        <v>207.47047537838421</v>
      </c>
      <c r="AA180" s="26">
        <v>43.644207269221283</v>
      </c>
      <c r="AB180" s="26">
        <v>55.670411557293967</v>
      </c>
      <c r="AC180" s="3">
        <f t="shared" si="67"/>
        <v>-0.21602506523049053</v>
      </c>
      <c r="AD180" s="24">
        <v>27.01442799962766</v>
      </c>
      <c r="AE180" s="3">
        <f t="shared" si="68"/>
        <v>0.61558879832002478</v>
      </c>
      <c r="AF180" s="2" t="s">
        <v>14</v>
      </c>
      <c r="AG180" s="2" t="s">
        <v>14</v>
      </c>
      <c r="AH180" s="23">
        <v>3892976</v>
      </c>
      <c r="AI180" s="21">
        <v>3899768</v>
      </c>
      <c r="AJ180" s="3">
        <f t="shared" si="69"/>
        <v>-1.7416420669126983E-3</v>
      </c>
      <c r="AK180" s="40">
        <v>1451080</v>
      </c>
      <c r="AL180" s="37">
        <f t="shared" si="70"/>
        <v>1.6828128014995727</v>
      </c>
      <c r="AM180" s="2" t="s">
        <v>14</v>
      </c>
      <c r="AN180" s="2" t="s">
        <v>14</v>
      </c>
    </row>
    <row r="181" spans="1:40" ht="15.6" x14ac:dyDescent="0.3">
      <c r="A181" s="43">
        <v>2023</v>
      </c>
      <c r="B181" s="44" t="s">
        <v>58</v>
      </c>
      <c r="C181" s="45" t="s">
        <v>247</v>
      </c>
      <c r="D181" s="45" t="s">
        <v>299</v>
      </c>
      <c r="E181" s="21">
        <v>89930</v>
      </c>
      <c r="F181" s="21">
        <v>67816</v>
      </c>
      <c r="G181" s="3">
        <f t="shared" si="61"/>
        <v>0.32608823876371357</v>
      </c>
      <c r="H181" s="23">
        <v>51987</v>
      </c>
      <c r="I181" s="3">
        <f t="shared" si="62"/>
        <v>0.72985554080827897</v>
      </c>
      <c r="J181" s="2" t="s">
        <v>14</v>
      </c>
      <c r="K181" s="2" t="s">
        <v>14</v>
      </c>
      <c r="L181" s="23">
        <v>18437</v>
      </c>
      <c r="M181" s="23">
        <v>14307</v>
      </c>
      <c r="N181" s="3">
        <f t="shared" si="63"/>
        <v>0.28866988187600473</v>
      </c>
      <c r="O181" s="39">
        <v>5965</v>
      </c>
      <c r="P181" s="3">
        <f t="shared" si="64"/>
        <v>2.0908633696563288</v>
      </c>
      <c r="Q181" s="2" t="s">
        <v>14</v>
      </c>
      <c r="R181" s="2" t="s">
        <v>14</v>
      </c>
      <c r="S181" s="25">
        <v>0.20501501167574779</v>
      </c>
      <c r="T181" s="25">
        <v>0.21096791317683139</v>
      </c>
      <c r="U181" s="78">
        <f t="shared" si="65"/>
        <v>-0.59529015010836017</v>
      </c>
      <c r="V181" s="22">
        <v>0.11474022351741781</v>
      </c>
      <c r="W181" s="78">
        <f t="shared" si="66"/>
        <v>9.0274788158329979</v>
      </c>
      <c r="X181" s="2" t="s">
        <v>14</v>
      </c>
      <c r="Y181" s="2" t="s">
        <v>14</v>
      </c>
      <c r="Z181" s="26">
        <v>201.4537072191788</v>
      </c>
      <c r="AA181" s="26">
        <v>41.301034137662633</v>
      </c>
      <c r="AB181" s="26">
        <v>40.502919664975813</v>
      </c>
      <c r="AC181" s="3">
        <f t="shared" si="67"/>
        <v>1.9705109638725005E-2</v>
      </c>
      <c r="AD181" s="24">
        <v>26.340969857849078</v>
      </c>
      <c r="AE181" s="3">
        <f t="shared" si="68"/>
        <v>0.56793900758197624</v>
      </c>
      <c r="AF181" s="2" t="s">
        <v>14</v>
      </c>
      <c r="AG181" s="2" t="s">
        <v>14</v>
      </c>
      <c r="AH181" s="23">
        <v>3714202</v>
      </c>
      <c r="AI181" s="21">
        <v>2746746</v>
      </c>
      <c r="AJ181" s="3">
        <f t="shared" si="69"/>
        <v>0.35221895289917599</v>
      </c>
      <c r="AK181" s="40">
        <v>1369388</v>
      </c>
      <c r="AL181" s="37">
        <f t="shared" si="70"/>
        <v>1.7123079799151153</v>
      </c>
      <c r="AM181" s="2" t="s">
        <v>14</v>
      </c>
      <c r="AN181" s="2" t="s">
        <v>14</v>
      </c>
    </row>
    <row r="182" spans="1:40" ht="15.6" x14ac:dyDescent="0.3">
      <c r="A182" s="43">
        <v>2023</v>
      </c>
      <c r="B182" s="44" t="s">
        <v>60</v>
      </c>
      <c r="C182" s="45" t="s">
        <v>248</v>
      </c>
      <c r="D182" s="45" t="s">
        <v>300</v>
      </c>
      <c r="E182" s="21">
        <v>90044</v>
      </c>
      <c r="F182" s="21">
        <v>66976</v>
      </c>
      <c r="G182" s="3">
        <f t="shared" si="61"/>
        <v>0.34442188246536071</v>
      </c>
      <c r="H182" s="23">
        <v>51340</v>
      </c>
      <c r="I182" s="3">
        <f t="shared" si="62"/>
        <v>0.75387611998441761</v>
      </c>
      <c r="J182" s="2" t="s">
        <v>14</v>
      </c>
      <c r="K182" s="2" t="s">
        <v>14</v>
      </c>
      <c r="L182" s="23">
        <v>18683</v>
      </c>
      <c r="M182" s="23">
        <v>14123</v>
      </c>
      <c r="N182" s="3">
        <f t="shared" si="63"/>
        <v>0.32287757558592367</v>
      </c>
      <c r="O182" s="39">
        <v>6035</v>
      </c>
      <c r="P182" s="3">
        <f t="shared" si="64"/>
        <v>2.0957746478873238</v>
      </c>
      <c r="Q182" s="2" t="s">
        <v>14</v>
      </c>
      <c r="R182" s="2" t="s">
        <v>14</v>
      </c>
      <c r="S182" s="25">
        <v>0.2074874505797166</v>
      </c>
      <c r="T182" s="25">
        <v>0.2108665790731008</v>
      </c>
      <c r="U182" s="78">
        <f t="shared" si="65"/>
        <v>-0.33791284933842036</v>
      </c>
      <c r="V182" s="22">
        <v>0.1175496688741722</v>
      </c>
      <c r="W182" s="78">
        <f t="shared" si="66"/>
        <v>8.9937781705544388</v>
      </c>
      <c r="X182" s="2" t="s">
        <v>14</v>
      </c>
      <c r="Y182" s="2" t="s">
        <v>14</v>
      </c>
      <c r="Z182" s="26">
        <v>197.900176631162</v>
      </c>
      <c r="AA182" s="26">
        <v>41.06180311847541</v>
      </c>
      <c r="AB182" s="26">
        <v>38.681811395126623</v>
      </c>
      <c r="AC182" s="3">
        <f t="shared" si="67"/>
        <v>6.1527411398542564E-2</v>
      </c>
      <c r="AD182" s="24">
        <v>26.462641215426569</v>
      </c>
      <c r="AE182" s="3">
        <f t="shared" si="68"/>
        <v>0.55168952275777239</v>
      </c>
      <c r="AF182" s="2" t="s">
        <v>14</v>
      </c>
      <c r="AG182" s="2" t="s">
        <v>14</v>
      </c>
      <c r="AH182" s="23">
        <v>3697369</v>
      </c>
      <c r="AI182" s="21">
        <v>2590753</v>
      </c>
      <c r="AJ182" s="3">
        <f t="shared" si="69"/>
        <v>0.42714068072101047</v>
      </c>
      <c r="AK182" s="40">
        <v>1358592</v>
      </c>
      <c r="AL182" s="37">
        <f t="shared" si="70"/>
        <v>1.7214711995948746</v>
      </c>
      <c r="AM182" s="2" t="s">
        <v>14</v>
      </c>
      <c r="AN182" s="2" t="s">
        <v>14</v>
      </c>
    </row>
    <row r="183" spans="1:40" ht="15.6" x14ac:dyDescent="0.3">
      <c r="A183" s="43">
        <v>2023</v>
      </c>
      <c r="B183" s="44" t="s">
        <v>62</v>
      </c>
      <c r="C183" s="45" t="s">
        <v>249</v>
      </c>
      <c r="D183" s="45" t="s">
        <v>301</v>
      </c>
      <c r="E183" s="21">
        <v>90244</v>
      </c>
      <c r="F183" s="21">
        <v>67095</v>
      </c>
      <c r="G183" s="3">
        <f t="shared" si="61"/>
        <v>0.34501825769431405</v>
      </c>
      <c r="H183" s="23">
        <v>52948</v>
      </c>
      <c r="I183" s="3">
        <f t="shared" si="62"/>
        <v>0.70438921205711269</v>
      </c>
      <c r="J183" s="2" t="s">
        <v>14</v>
      </c>
      <c r="K183" s="2" t="s">
        <v>14</v>
      </c>
      <c r="L183" s="23">
        <v>16727</v>
      </c>
      <c r="M183" s="23">
        <v>12936</v>
      </c>
      <c r="N183" s="3">
        <f t="shared" si="63"/>
        <v>0.29305813234384664</v>
      </c>
      <c r="O183" s="39">
        <v>6451</v>
      </c>
      <c r="P183" s="3">
        <f t="shared" si="64"/>
        <v>1.5929313284762052</v>
      </c>
      <c r="Q183" s="2" t="s">
        <v>14</v>
      </c>
      <c r="R183" s="2" t="s">
        <v>14</v>
      </c>
      <c r="S183" s="25">
        <v>0.18535304286157531</v>
      </c>
      <c r="T183" s="25">
        <v>0.1928012519561815</v>
      </c>
      <c r="U183" s="78">
        <f t="shared" si="65"/>
        <v>-0.74482090946061952</v>
      </c>
      <c r="V183" s="22">
        <v>0.1218365188486817</v>
      </c>
      <c r="W183" s="78">
        <f t="shared" si="66"/>
        <v>6.3516524012893605</v>
      </c>
      <c r="X183" s="2" t="s">
        <v>14</v>
      </c>
      <c r="Y183" s="2" t="s">
        <v>14</v>
      </c>
      <c r="Z183" s="26">
        <v>206.5634602738088</v>
      </c>
      <c r="AA183" s="26">
        <v>38.287165905766592</v>
      </c>
      <c r="AB183" s="26">
        <v>34.778210000745212</v>
      </c>
      <c r="AC183" s="3">
        <f t="shared" si="67"/>
        <v>0.10089524173171054</v>
      </c>
      <c r="AD183" s="24">
        <v>26.703086046687311</v>
      </c>
      <c r="AE183" s="3">
        <f t="shared" si="68"/>
        <v>0.43381052807251697</v>
      </c>
      <c r="AF183" s="2" t="s">
        <v>14</v>
      </c>
      <c r="AG183" s="2" t="s">
        <v>14</v>
      </c>
      <c r="AH183" s="23">
        <v>3455187</v>
      </c>
      <c r="AI183" s="21">
        <v>2333444</v>
      </c>
      <c r="AJ183" s="3">
        <f t="shared" si="69"/>
        <v>0.4807241999379458</v>
      </c>
      <c r="AK183" s="40">
        <v>1413875</v>
      </c>
      <c r="AL183" s="37">
        <f t="shared" si="70"/>
        <v>1.4437711961807091</v>
      </c>
      <c r="AM183" s="2" t="s">
        <v>14</v>
      </c>
      <c r="AN183" s="2" t="s">
        <v>14</v>
      </c>
    </row>
    <row r="184" spans="1:40" ht="15.6" x14ac:dyDescent="0.3">
      <c r="A184" s="43">
        <v>2023</v>
      </c>
      <c r="B184" s="44" t="s">
        <v>64</v>
      </c>
      <c r="C184" s="45" t="s">
        <v>250</v>
      </c>
      <c r="D184" s="45" t="s">
        <v>302</v>
      </c>
      <c r="E184" s="21">
        <v>90727</v>
      </c>
      <c r="F184" s="21">
        <v>69190</v>
      </c>
      <c r="G184" s="3">
        <f t="shared" si="61"/>
        <v>0.31127330539095244</v>
      </c>
      <c r="H184" s="23">
        <v>53868</v>
      </c>
      <c r="I184" s="3">
        <f t="shared" si="62"/>
        <v>0.6842466770624489</v>
      </c>
      <c r="J184" s="2" t="s">
        <v>14</v>
      </c>
      <c r="K184" s="2" t="s">
        <v>14</v>
      </c>
      <c r="L184" s="23">
        <v>15221</v>
      </c>
      <c r="M184" s="23">
        <v>11420</v>
      </c>
      <c r="N184" s="3">
        <f t="shared" si="63"/>
        <v>0.33283712784588443</v>
      </c>
      <c r="O184" s="39">
        <v>5841</v>
      </c>
      <c r="P184" s="3">
        <f t="shared" si="64"/>
        <v>1.605889402499572</v>
      </c>
      <c r="Q184" s="2" t="s">
        <v>14</v>
      </c>
      <c r="R184" s="2" t="s">
        <v>14</v>
      </c>
      <c r="S184" s="25">
        <v>0.16776703737586379</v>
      </c>
      <c r="T184" s="25">
        <v>0.16505275328804739</v>
      </c>
      <c r="U184" s="78">
        <f t="shared" si="65"/>
        <v>0.27142840878164043</v>
      </c>
      <c r="V184" s="22">
        <v>0.1084317219870795</v>
      </c>
      <c r="W184" s="78">
        <f t="shared" si="66"/>
        <v>5.9335315388784293</v>
      </c>
      <c r="X184" s="2" t="s">
        <v>14</v>
      </c>
      <c r="Y184" s="2" t="s">
        <v>14</v>
      </c>
      <c r="Z184" s="26">
        <v>218.51047894356481</v>
      </c>
      <c r="AA184" s="26">
        <v>36.658855687942953</v>
      </c>
      <c r="AB184" s="26">
        <v>30.42299465240642</v>
      </c>
      <c r="AC184" s="3">
        <f t="shared" si="67"/>
        <v>0.20497196632953046</v>
      </c>
      <c r="AD184" s="24">
        <v>23.671270513106109</v>
      </c>
      <c r="AE184" s="3">
        <f t="shared" si="68"/>
        <v>0.54866447357128501</v>
      </c>
      <c r="AF184" s="2" t="s">
        <v>14</v>
      </c>
      <c r="AG184" s="2" t="s">
        <v>14</v>
      </c>
      <c r="AH184" s="23">
        <v>3325948</v>
      </c>
      <c r="AI184" s="21">
        <v>2104967</v>
      </c>
      <c r="AJ184" s="3">
        <f t="shared" si="69"/>
        <v>0.58004757319235889</v>
      </c>
      <c r="AK184" s="40">
        <v>1275124</v>
      </c>
      <c r="AL184" s="37">
        <f t="shared" si="70"/>
        <v>1.6083329934971031</v>
      </c>
      <c r="AM184" s="2" t="s">
        <v>14</v>
      </c>
      <c r="AN184" s="2" t="s">
        <v>14</v>
      </c>
    </row>
    <row r="185" spans="1:40" ht="15.6" x14ac:dyDescent="0.3">
      <c r="A185" s="43">
        <v>2023</v>
      </c>
      <c r="B185" s="44" t="s">
        <v>66</v>
      </c>
      <c r="C185" s="45" t="s">
        <v>251</v>
      </c>
      <c r="D185" s="45" t="s">
        <v>303</v>
      </c>
      <c r="E185" s="21">
        <v>90994</v>
      </c>
      <c r="F185" s="21">
        <v>68424</v>
      </c>
      <c r="G185" s="3">
        <f t="shared" si="61"/>
        <v>0.32985502162983749</v>
      </c>
      <c r="H185" s="23">
        <v>52268</v>
      </c>
      <c r="I185" s="3">
        <f t="shared" si="62"/>
        <v>0.74091222162699932</v>
      </c>
      <c r="J185" s="2" t="s">
        <v>14</v>
      </c>
      <c r="K185" s="2" t="s">
        <v>14</v>
      </c>
      <c r="L185" s="23">
        <v>16586</v>
      </c>
      <c r="M185" s="23">
        <v>12884</v>
      </c>
      <c r="N185" s="3">
        <f t="shared" si="63"/>
        <v>0.28733312635827385</v>
      </c>
      <c r="O185" s="39">
        <v>6767</v>
      </c>
      <c r="P185" s="3">
        <f t="shared" si="64"/>
        <v>1.451012265405645</v>
      </c>
      <c r="Q185" s="2" t="s">
        <v>14</v>
      </c>
      <c r="R185" s="2" t="s">
        <v>14</v>
      </c>
      <c r="S185" s="25">
        <v>0.18227575444534799</v>
      </c>
      <c r="T185" s="25">
        <v>0.1882965041505904</v>
      </c>
      <c r="U185" s="78">
        <f t="shared" si="65"/>
        <v>-0.60207497052424119</v>
      </c>
      <c r="V185" s="22">
        <v>0.12946736052651719</v>
      </c>
      <c r="W185" s="78">
        <f t="shared" si="66"/>
        <v>5.28083939188308</v>
      </c>
      <c r="X185" s="2" t="s">
        <v>14</v>
      </c>
      <c r="Y185" s="2" t="s">
        <v>14</v>
      </c>
      <c r="Z185" s="26">
        <v>210.27414687085491</v>
      </c>
      <c r="AA185" s="26">
        <v>38.327878761237002</v>
      </c>
      <c r="AB185" s="26">
        <v>34.427715421489538</v>
      </c>
      <c r="AC185" s="3">
        <f t="shared" si="67"/>
        <v>0.11328556925717501</v>
      </c>
      <c r="AD185" s="24">
        <v>28.244030764521309</v>
      </c>
      <c r="AE185" s="3">
        <f t="shared" si="68"/>
        <v>0.35702581125150529</v>
      </c>
      <c r="AF185" s="2" t="s">
        <v>14</v>
      </c>
      <c r="AG185" s="2" t="s">
        <v>14</v>
      </c>
      <c r="AH185" s="23">
        <v>3487607</v>
      </c>
      <c r="AI185" s="21">
        <v>2355682</v>
      </c>
      <c r="AJ185" s="3">
        <f t="shared" si="69"/>
        <v>0.48050840478468654</v>
      </c>
      <c r="AK185" s="40">
        <v>1476259</v>
      </c>
      <c r="AL185" s="37">
        <f t="shared" si="70"/>
        <v>1.3624628198710389</v>
      </c>
      <c r="AM185" s="2" t="s">
        <v>14</v>
      </c>
      <c r="AN185" s="2" t="s">
        <v>14</v>
      </c>
    </row>
    <row r="186" spans="1:40" ht="15.6" x14ac:dyDescent="0.3">
      <c r="A186" s="43">
        <v>2023</v>
      </c>
      <c r="B186" s="44" t="s">
        <v>68</v>
      </c>
      <c r="C186" s="45" t="s">
        <v>252</v>
      </c>
      <c r="D186" s="45" t="s">
        <v>304</v>
      </c>
      <c r="E186" s="21">
        <v>89223</v>
      </c>
      <c r="F186" s="21">
        <v>70343</v>
      </c>
      <c r="G186" s="3">
        <f t="shared" si="61"/>
        <v>0.26839912997739646</v>
      </c>
      <c r="H186" s="23">
        <v>53495</v>
      </c>
      <c r="I186" s="3">
        <f t="shared" si="62"/>
        <v>0.66787550238340032</v>
      </c>
      <c r="J186" s="2" t="s">
        <v>14</v>
      </c>
      <c r="K186" s="2" t="s">
        <v>14</v>
      </c>
      <c r="L186" s="23">
        <v>23144</v>
      </c>
      <c r="M186" s="23">
        <v>17964</v>
      </c>
      <c r="N186" s="3">
        <f t="shared" si="63"/>
        <v>0.28835448675128034</v>
      </c>
      <c r="O186" s="39">
        <v>8652</v>
      </c>
      <c r="P186" s="3">
        <f t="shared" si="64"/>
        <v>1.6749884419787333</v>
      </c>
      <c r="Q186" s="2" t="s">
        <v>14</v>
      </c>
      <c r="R186" s="2" t="s">
        <v>14</v>
      </c>
      <c r="S186" s="25">
        <v>0.25939499904733082</v>
      </c>
      <c r="T186" s="25">
        <v>0.25537722303569649</v>
      </c>
      <c r="U186" s="78">
        <f t="shared" si="65"/>
        <v>0.40177760116343331</v>
      </c>
      <c r="V186" s="22">
        <v>0.16173474156463219</v>
      </c>
      <c r="W186" s="78">
        <f t="shared" si="66"/>
        <v>9.7660257482698629</v>
      </c>
      <c r="X186" s="2" t="s">
        <v>14</v>
      </c>
      <c r="Y186" s="2" t="s">
        <v>14</v>
      </c>
      <c r="Z186" s="26">
        <v>208.7302540615278</v>
      </c>
      <c r="AA186" s="26">
        <v>54.143584053439128</v>
      </c>
      <c r="AB186" s="26">
        <v>46.529462775258366</v>
      </c>
      <c r="AC186" s="3">
        <f t="shared" si="67"/>
        <v>0.16364085944765094</v>
      </c>
      <c r="AD186" s="24">
        <v>33.775025703336759</v>
      </c>
      <c r="AE186" s="3">
        <f t="shared" si="68"/>
        <v>0.60306566541236073</v>
      </c>
      <c r="AF186" s="2" t="s">
        <v>14</v>
      </c>
      <c r="AG186" s="2" t="s">
        <v>14</v>
      </c>
      <c r="AH186" s="23">
        <v>4830853</v>
      </c>
      <c r="AI186" s="21">
        <v>3273022</v>
      </c>
      <c r="AJ186" s="3">
        <f t="shared" si="69"/>
        <v>0.47596105372955022</v>
      </c>
      <c r="AK186" s="40">
        <v>1806795</v>
      </c>
      <c r="AL186" s="37">
        <f t="shared" si="70"/>
        <v>1.6737139520532214</v>
      </c>
      <c r="AM186" s="2" t="s">
        <v>14</v>
      </c>
      <c r="AN186" s="2" t="s">
        <v>14</v>
      </c>
    </row>
    <row r="187" spans="1:40" ht="15.6" x14ac:dyDescent="0.3">
      <c r="A187" s="43">
        <v>2023</v>
      </c>
      <c r="B187" s="44" t="s">
        <v>70</v>
      </c>
      <c r="C187" s="45" t="s">
        <v>253</v>
      </c>
      <c r="D187" s="45" t="s">
        <v>305</v>
      </c>
      <c r="E187" s="19">
        <v>86431</v>
      </c>
      <c r="F187" s="19">
        <v>67354</v>
      </c>
      <c r="G187" s="3">
        <f t="shared" si="61"/>
        <v>0.28323484870980192</v>
      </c>
      <c r="H187" s="47">
        <v>52530</v>
      </c>
      <c r="I187" s="3">
        <f t="shared" si="62"/>
        <v>0.6453645535884257</v>
      </c>
      <c r="J187" s="2" t="s">
        <v>14</v>
      </c>
      <c r="K187" s="2" t="s">
        <v>14</v>
      </c>
      <c r="L187" s="47">
        <v>20192</v>
      </c>
      <c r="M187" s="47">
        <v>15473</v>
      </c>
      <c r="N187" s="3">
        <f t="shared" si="63"/>
        <v>0.30498287339236091</v>
      </c>
      <c r="O187" s="48">
        <v>9064</v>
      </c>
      <c r="P187" s="3">
        <f t="shared" si="64"/>
        <v>1.2277140335392762</v>
      </c>
      <c r="Q187" s="2" t="s">
        <v>14</v>
      </c>
      <c r="R187" s="2" t="s">
        <v>14</v>
      </c>
      <c r="S187" s="49">
        <v>0.2336198817553887</v>
      </c>
      <c r="T187" s="49">
        <v>0.22972651958309831</v>
      </c>
      <c r="U187" s="78">
        <f t="shared" si="65"/>
        <v>0.38933621722903877</v>
      </c>
      <c r="V187" s="3">
        <v>0.17254901960784311</v>
      </c>
      <c r="W187" s="78">
        <f t="shared" si="66"/>
        <v>6.1070862147545588</v>
      </c>
      <c r="X187" s="2" t="s">
        <v>14</v>
      </c>
      <c r="Y187" s="2" t="s">
        <v>14</v>
      </c>
      <c r="Z187" s="50">
        <v>206.72533676703651</v>
      </c>
      <c r="AA187" s="50">
        <v>48.295148731357962</v>
      </c>
      <c r="AB187" s="50">
        <v>41.346245211865657</v>
      </c>
      <c r="AC187" s="3">
        <f t="shared" si="67"/>
        <v>0.16806613233885842</v>
      </c>
      <c r="AD187" s="51">
        <v>36.307214924804867</v>
      </c>
      <c r="AE187" s="3">
        <f t="shared" si="68"/>
        <v>0.33018048427512436</v>
      </c>
      <c r="AF187" s="2" t="s">
        <v>14</v>
      </c>
      <c r="AG187" s="2" t="s">
        <v>14</v>
      </c>
      <c r="AH187" s="47">
        <v>4174198</v>
      </c>
      <c r="AI187" s="19">
        <v>2784835</v>
      </c>
      <c r="AJ187" s="3">
        <f t="shared" si="69"/>
        <v>0.4989031666148982</v>
      </c>
      <c r="AK187" s="52">
        <v>1907218</v>
      </c>
      <c r="AL187" s="37">
        <f t="shared" si="70"/>
        <v>1.1886318187013756</v>
      </c>
      <c r="AM187" s="2" t="s">
        <v>14</v>
      </c>
      <c r="AN187" s="2" t="s">
        <v>14</v>
      </c>
    </row>
    <row r="188" spans="1:40" ht="15.6" x14ac:dyDescent="0.3">
      <c r="A188" s="43">
        <v>2023</v>
      </c>
      <c r="B188" s="44" t="s">
        <v>72</v>
      </c>
      <c r="C188" s="45" t="s">
        <v>254</v>
      </c>
      <c r="D188" s="45" t="s">
        <v>306</v>
      </c>
      <c r="E188" s="19">
        <v>84556</v>
      </c>
      <c r="F188" s="19">
        <v>66439</v>
      </c>
      <c r="G188" s="3">
        <f t="shared" si="61"/>
        <v>0.27268622345309229</v>
      </c>
      <c r="H188" s="47">
        <v>53372</v>
      </c>
      <c r="I188" s="3">
        <f t="shared" si="62"/>
        <v>0.58427639961028255</v>
      </c>
      <c r="J188" s="2" t="s">
        <v>14</v>
      </c>
      <c r="K188" s="2" t="s">
        <v>14</v>
      </c>
      <c r="L188" s="47">
        <v>21944</v>
      </c>
      <c r="M188" s="47">
        <v>18027</v>
      </c>
      <c r="N188" s="3">
        <f t="shared" si="63"/>
        <v>0.21728518333610694</v>
      </c>
      <c r="O188" s="48">
        <v>10036</v>
      </c>
      <c r="P188" s="3">
        <f t="shared" si="64"/>
        <v>1.1865284974093264</v>
      </c>
      <c r="Q188" s="2" t="s">
        <v>14</v>
      </c>
      <c r="R188" s="2" t="s">
        <v>14</v>
      </c>
      <c r="S188" s="49">
        <v>0.25952031789583241</v>
      </c>
      <c r="T188" s="49">
        <v>0.27133159740513862</v>
      </c>
      <c r="U188" s="78">
        <f t="shared" si="65"/>
        <v>-1.1811279509306216</v>
      </c>
      <c r="V188" s="3">
        <v>0.18803867196282689</v>
      </c>
      <c r="W188" s="78">
        <f t="shared" si="66"/>
        <v>7.1481645933005513</v>
      </c>
      <c r="X188" s="2" t="s">
        <v>14</v>
      </c>
      <c r="Y188" s="2" t="s">
        <v>14</v>
      </c>
      <c r="Z188" s="50">
        <v>209.04907947502741</v>
      </c>
      <c r="AA188" s="50">
        <v>54.252483561190218</v>
      </c>
      <c r="AB188" s="50">
        <v>52.293983955207032</v>
      </c>
      <c r="AC188" s="3">
        <f t="shared" si="67"/>
        <v>3.7451719258199165E-2</v>
      </c>
      <c r="AD188" s="51">
        <v>41.162294836243717</v>
      </c>
      <c r="AE188" s="3">
        <f t="shared" si="68"/>
        <v>0.3180140654699477</v>
      </c>
      <c r="AF188" s="2" t="s">
        <v>14</v>
      </c>
      <c r="AG188" s="2" t="s">
        <v>14</v>
      </c>
      <c r="AH188" s="47">
        <v>4587373</v>
      </c>
      <c r="AI188" s="19">
        <v>3474360</v>
      </c>
      <c r="AJ188" s="3">
        <f t="shared" si="69"/>
        <v>0.32035051059763525</v>
      </c>
      <c r="AK188" s="52">
        <v>2196914</v>
      </c>
      <c r="AL188" s="37">
        <f t="shared" si="70"/>
        <v>1.0880985782784396</v>
      </c>
      <c r="AM188" s="2" t="s">
        <v>14</v>
      </c>
      <c r="AN188" s="2" t="s">
        <v>14</v>
      </c>
    </row>
    <row r="189" spans="1:40" ht="15.6" x14ac:dyDescent="0.3">
      <c r="A189" s="43">
        <v>2023</v>
      </c>
      <c r="B189" s="44" t="s">
        <v>74</v>
      </c>
      <c r="C189" s="45" t="s">
        <v>255</v>
      </c>
      <c r="D189" s="45" t="s">
        <v>308</v>
      </c>
      <c r="E189" s="19">
        <v>83861</v>
      </c>
      <c r="F189" s="19">
        <v>65472</v>
      </c>
      <c r="G189" s="3">
        <f t="shared" si="61"/>
        <v>0.28086815738025417</v>
      </c>
      <c r="H189" s="47">
        <v>53648</v>
      </c>
      <c r="I189" s="3">
        <f t="shared" si="62"/>
        <v>0.56317104085893233</v>
      </c>
      <c r="J189" s="2" t="s">
        <v>14</v>
      </c>
      <c r="K189" s="2" t="s">
        <v>14</v>
      </c>
      <c r="L189" s="47">
        <v>21643</v>
      </c>
      <c r="M189" s="47">
        <v>17603</v>
      </c>
      <c r="N189" s="3">
        <f t="shared" si="63"/>
        <v>0.22950633414758848</v>
      </c>
      <c r="O189" s="48">
        <v>11022</v>
      </c>
      <c r="P189" s="3">
        <f t="shared" si="64"/>
        <v>0.96361821810923609</v>
      </c>
      <c r="Q189" s="2" t="s">
        <v>14</v>
      </c>
      <c r="R189" s="2" t="s">
        <v>14</v>
      </c>
      <c r="S189" s="49">
        <v>0.25808182587853712</v>
      </c>
      <c r="T189" s="49">
        <v>0.26886302541544482</v>
      </c>
      <c r="U189" s="78">
        <f t="shared" si="65"/>
        <v>-1.0781199536907704</v>
      </c>
      <c r="V189" s="3">
        <v>0.20545034297643899</v>
      </c>
      <c r="W189" s="78">
        <f t="shared" si="66"/>
        <v>5.2631482902098128</v>
      </c>
      <c r="X189" s="2" t="s">
        <v>14</v>
      </c>
      <c r="Y189" s="2" t="s">
        <v>14</v>
      </c>
      <c r="Z189" s="50">
        <v>207.01621771473461</v>
      </c>
      <c r="AA189" s="50">
        <v>53.427123454287447</v>
      </c>
      <c r="AB189" s="50">
        <v>51.820396505376337</v>
      </c>
      <c r="AC189" s="3">
        <f t="shared" si="67"/>
        <v>3.100568612485265E-2</v>
      </c>
      <c r="AD189" s="51">
        <v>46.00792201014017</v>
      </c>
      <c r="AE189" s="3">
        <f t="shared" si="68"/>
        <v>0.1612592162391529</v>
      </c>
      <c r="AF189" s="2" t="s">
        <v>14</v>
      </c>
      <c r="AG189" s="2" t="s">
        <v>14</v>
      </c>
      <c r="AH189" s="47">
        <v>4480452</v>
      </c>
      <c r="AI189" s="19">
        <v>3392785</v>
      </c>
      <c r="AJ189" s="3">
        <f t="shared" si="69"/>
        <v>0.32058235343530461</v>
      </c>
      <c r="AK189" s="52">
        <v>2468233</v>
      </c>
      <c r="AL189" s="37">
        <f t="shared" si="70"/>
        <v>0.81524677775558463</v>
      </c>
      <c r="AM189" s="2" t="s">
        <v>14</v>
      </c>
      <c r="AN189" s="2" t="s">
        <v>14</v>
      </c>
    </row>
    <row r="190" spans="1:40" ht="15.6" x14ac:dyDescent="0.3">
      <c r="A190" s="43">
        <v>2023</v>
      </c>
      <c r="B190" s="44" t="s">
        <v>76</v>
      </c>
      <c r="C190" s="45" t="s">
        <v>256</v>
      </c>
      <c r="D190" s="45" t="s">
        <v>309</v>
      </c>
      <c r="E190" s="19">
        <v>83633</v>
      </c>
      <c r="F190" s="19">
        <v>67770</v>
      </c>
      <c r="G190" s="3">
        <f t="shared" si="61"/>
        <v>0.23407112291574442</v>
      </c>
      <c r="H190" s="47">
        <v>53775</v>
      </c>
      <c r="I190" s="3">
        <f t="shared" si="62"/>
        <v>0.5552394235239424</v>
      </c>
      <c r="J190" s="2" t="s">
        <v>14</v>
      </c>
      <c r="K190" s="2" t="s">
        <v>14</v>
      </c>
      <c r="L190" s="47">
        <v>23061</v>
      </c>
      <c r="M190" s="47">
        <v>18455</v>
      </c>
      <c r="N190" s="3">
        <f t="shared" si="63"/>
        <v>0.24958005960444324</v>
      </c>
      <c r="O190" s="48">
        <v>10375</v>
      </c>
      <c r="P190" s="3">
        <f t="shared" si="64"/>
        <v>1.2227469879518071</v>
      </c>
      <c r="Q190" s="2" t="s">
        <v>14</v>
      </c>
      <c r="R190" s="2" t="s">
        <v>14</v>
      </c>
      <c r="S190" s="49">
        <v>0.27574043738715581</v>
      </c>
      <c r="T190" s="49">
        <v>0.27231813486793571</v>
      </c>
      <c r="U190" s="78">
        <f t="shared" si="65"/>
        <v>0.34223025192200995</v>
      </c>
      <c r="V190" s="3">
        <v>0.1929335192933519</v>
      </c>
      <c r="W190" s="78">
        <f t="shared" si="66"/>
        <v>8.2806918093803912</v>
      </c>
      <c r="X190" s="2" t="s">
        <v>14</v>
      </c>
      <c r="Y190" s="2" t="s">
        <v>14</v>
      </c>
      <c r="Z190" s="50">
        <v>204.01608776722611</v>
      </c>
      <c r="AA190" s="50">
        <v>56.255485274951283</v>
      </c>
      <c r="AB190" s="50">
        <v>51.285716393684517</v>
      </c>
      <c r="AC190" s="3">
        <f t="shared" si="67"/>
        <v>9.6903567518046005E-2</v>
      </c>
      <c r="AD190" s="51">
        <v>42.51520223152022</v>
      </c>
      <c r="AE190" s="3">
        <f t="shared" si="68"/>
        <v>0.32318517429617671</v>
      </c>
      <c r="AF190" s="2" t="s">
        <v>14</v>
      </c>
      <c r="AG190" s="2" t="s">
        <v>14</v>
      </c>
      <c r="AH190" s="47">
        <v>4704815</v>
      </c>
      <c r="AI190" s="19">
        <v>3475633</v>
      </c>
      <c r="AJ190" s="3">
        <f t="shared" si="69"/>
        <v>0.35365701729728083</v>
      </c>
      <c r="AK190" s="52">
        <v>2286255</v>
      </c>
      <c r="AL190" s="37">
        <f t="shared" si="70"/>
        <v>1.0578697476878125</v>
      </c>
      <c r="AM190" s="2" t="s">
        <v>14</v>
      </c>
      <c r="AN190" s="2" t="s">
        <v>14</v>
      </c>
    </row>
    <row r="191" spans="1:40" ht="15.6" x14ac:dyDescent="0.3">
      <c r="A191" s="43">
        <v>2023</v>
      </c>
      <c r="B191" s="44" t="s">
        <v>78</v>
      </c>
      <c r="C191" s="45" t="s">
        <v>257</v>
      </c>
      <c r="D191" s="45" t="s">
        <v>310</v>
      </c>
      <c r="E191" s="19">
        <v>84693</v>
      </c>
      <c r="F191" s="19">
        <v>67101</v>
      </c>
      <c r="G191" s="3">
        <f t="shared" si="61"/>
        <v>0.26217194974739572</v>
      </c>
      <c r="H191" s="47">
        <v>53682</v>
      </c>
      <c r="I191" s="3">
        <f t="shared" si="62"/>
        <v>0.57767966916284785</v>
      </c>
      <c r="J191" s="2" t="s">
        <v>14</v>
      </c>
      <c r="K191" s="2" t="s">
        <v>14</v>
      </c>
      <c r="L191" s="47">
        <v>19741</v>
      </c>
      <c r="M191" s="47">
        <v>15314</v>
      </c>
      <c r="N191" s="3">
        <f t="shared" si="63"/>
        <v>0.28908188585607941</v>
      </c>
      <c r="O191" s="48">
        <v>8402</v>
      </c>
      <c r="P191" s="3">
        <f t="shared" si="64"/>
        <v>1.3495596286598428</v>
      </c>
      <c r="Q191" s="2" t="s">
        <v>14</v>
      </c>
      <c r="R191" s="2" t="s">
        <v>14</v>
      </c>
      <c r="S191" s="49">
        <v>0.23308892116231569</v>
      </c>
      <c r="T191" s="49">
        <v>0.22822312633194741</v>
      </c>
      <c r="U191" s="78">
        <f t="shared" si="65"/>
        <v>0.48657948303682808</v>
      </c>
      <c r="V191" s="3">
        <v>0.15651428784322491</v>
      </c>
      <c r="W191" s="78">
        <f t="shared" si="66"/>
        <v>7.6574633319090788</v>
      </c>
      <c r="X191" s="2" t="s">
        <v>14</v>
      </c>
      <c r="Y191" s="2" t="s">
        <v>14</v>
      </c>
      <c r="Z191" s="50">
        <v>208.58188541613899</v>
      </c>
      <c r="AA191" s="50">
        <v>48.618126645649582</v>
      </c>
      <c r="AB191" s="50">
        <v>43.211353034977122</v>
      </c>
      <c r="AC191" s="3">
        <f t="shared" si="67"/>
        <v>0.12512391376164467</v>
      </c>
      <c r="AD191" s="51">
        <v>34.277131999552921</v>
      </c>
      <c r="AE191" s="3">
        <f t="shared" si="68"/>
        <v>0.41838373893952713</v>
      </c>
      <c r="AF191" s="2" t="s">
        <v>14</v>
      </c>
      <c r="AG191" s="2" t="s">
        <v>14</v>
      </c>
      <c r="AH191" s="47">
        <v>4117615</v>
      </c>
      <c r="AI191" s="19">
        <v>2899525</v>
      </c>
      <c r="AJ191" s="3">
        <f t="shared" si="69"/>
        <v>0.4200998439399557</v>
      </c>
      <c r="AK191" s="52">
        <v>1840065</v>
      </c>
      <c r="AL191" s="37">
        <f t="shared" si="70"/>
        <v>1.2377551879960762</v>
      </c>
      <c r="AM191" s="2" t="s">
        <v>14</v>
      </c>
      <c r="AN191" s="2" t="s">
        <v>14</v>
      </c>
    </row>
    <row r="192" spans="1:40" ht="15.6" x14ac:dyDescent="0.3">
      <c r="A192" s="43">
        <v>2023</v>
      </c>
      <c r="B192" s="44" t="s">
        <v>80</v>
      </c>
      <c r="C192" s="45" t="s">
        <v>258</v>
      </c>
      <c r="D192" s="45" t="s">
        <v>314</v>
      </c>
      <c r="E192" s="19">
        <v>86855</v>
      </c>
      <c r="F192" s="19">
        <v>62777</v>
      </c>
      <c r="G192" s="3">
        <f t="shared" si="61"/>
        <v>0.38354811475540407</v>
      </c>
      <c r="H192" s="47">
        <v>52539</v>
      </c>
      <c r="I192" s="3">
        <f t="shared" si="62"/>
        <v>0.65315289594396542</v>
      </c>
      <c r="J192" s="2" t="s">
        <v>14</v>
      </c>
      <c r="K192" s="2" t="s">
        <v>14</v>
      </c>
      <c r="L192" s="47">
        <v>14730</v>
      </c>
      <c r="M192" s="47">
        <v>11124</v>
      </c>
      <c r="N192" s="3">
        <f t="shared" si="63"/>
        <v>0.32416396979503775</v>
      </c>
      <c r="O192" s="48">
        <v>5628</v>
      </c>
      <c r="P192" s="3">
        <f t="shared" si="64"/>
        <v>1.6172707889125799</v>
      </c>
      <c r="Q192" s="2" t="s">
        <v>14</v>
      </c>
      <c r="R192" s="2" t="s">
        <v>14</v>
      </c>
      <c r="S192" s="49">
        <v>0.16959299982729839</v>
      </c>
      <c r="T192" s="49">
        <v>0.17719865555856451</v>
      </c>
      <c r="U192" s="78">
        <f t="shared" si="65"/>
        <v>-0.76056557312661199</v>
      </c>
      <c r="V192" s="3">
        <v>0.1071204248272712</v>
      </c>
      <c r="W192" s="78">
        <f t="shared" si="66"/>
        <v>6.2472575000027186</v>
      </c>
      <c r="X192" s="2" t="s">
        <v>14</v>
      </c>
      <c r="Y192" s="2" t="s">
        <v>14</v>
      </c>
      <c r="Z192" s="50">
        <v>222.45261371350981</v>
      </c>
      <c r="AA192" s="50">
        <v>37.726406079097337</v>
      </c>
      <c r="AB192" s="50">
        <v>35.458894180989851</v>
      </c>
      <c r="AC192" s="3">
        <f t="shared" si="67"/>
        <v>6.3947620208730016E-2</v>
      </c>
      <c r="AD192" s="51">
        <v>24.17059708026418</v>
      </c>
      <c r="AE192" s="3">
        <f t="shared" si="68"/>
        <v>0.56083881394480617</v>
      </c>
      <c r="AF192" s="2" t="s">
        <v>14</v>
      </c>
      <c r="AG192" s="2" t="s">
        <v>14</v>
      </c>
      <c r="AH192" s="47">
        <v>3276727</v>
      </c>
      <c r="AI192" s="19">
        <v>2226003</v>
      </c>
      <c r="AJ192" s="3">
        <f t="shared" si="69"/>
        <v>0.47202272413828733</v>
      </c>
      <c r="AK192" s="52">
        <v>1269899</v>
      </c>
      <c r="AL192" s="37">
        <f t="shared" si="70"/>
        <v>1.5803052053746007</v>
      </c>
      <c r="AM192" s="2" t="s">
        <v>14</v>
      </c>
      <c r="AN192" s="2" t="s">
        <v>14</v>
      </c>
    </row>
    <row r="193" spans="1:40" ht="15.6" x14ac:dyDescent="0.3">
      <c r="A193" s="43">
        <v>2023</v>
      </c>
      <c r="B193" s="44" t="s">
        <v>82</v>
      </c>
      <c r="C193" s="45" t="s">
        <v>259</v>
      </c>
      <c r="D193" s="45" t="s">
        <v>315</v>
      </c>
      <c r="E193" s="19">
        <v>88286</v>
      </c>
      <c r="F193" s="19">
        <v>56337</v>
      </c>
      <c r="G193" s="3">
        <f t="shared" si="61"/>
        <v>0.56710509966806899</v>
      </c>
      <c r="H193" s="47">
        <v>50806</v>
      </c>
      <c r="I193" s="3">
        <f t="shared" si="62"/>
        <v>0.73770814470731805</v>
      </c>
      <c r="J193" s="2" t="s">
        <v>14</v>
      </c>
      <c r="K193" s="2" t="s">
        <v>14</v>
      </c>
      <c r="L193" s="47">
        <v>8685</v>
      </c>
      <c r="M193" s="47">
        <v>5643</v>
      </c>
      <c r="N193" s="3">
        <f t="shared" si="63"/>
        <v>0.53907496012759171</v>
      </c>
      <c r="O193" s="48">
        <v>3192</v>
      </c>
      <c r="P193" s="3">
        <f t="shared" si="64"/>
        <v>1.7208646616541354</v>
      </c>
      <c r="Q193" s="2" t="s">
        <v>14</v>
      </c>
      <c r="R193" s="2" t="s">
        <v>14</v>
      </c>
      <c r="S193" s="49">
        <v>9.837346804702897E-2</v>
      </c>
      <c r="T193" s="49">
        <v>0.1001650780126737</v>
      </c>
      <c r="U193" s="78">
        <f t="shared" si="65"/>
        <v>-0.17916099656447304</v>
      </c>
      <c r="V193" s="3">
        <v>6.2827225130890049E-2</v>
      </c>
      <c r="W193" s="78">
        <f t="shared" si="66"/>
        <v>3.5546242916138922</v>
      </c>
      <c r="X193" s="2" t="s">
        <v>14</v>
      </c>
      <c r="Y193" s="2" t="s">
        <v>14</v>
      </c>
      <c r="Z193" s="50">
        <v>220.63362118595279</v>
      </c>
      <c r="AA193" s="50">
        <v>21.704494483836619</v>
      </c>
      <c r="AB193" s="50">
        <v>18.088911372632548</v>
      </c>
      <c r="AC193" s="3">
        <f t="shared" si="67"/>
        <v>0.19987842478316489</v>
      </c>
      <c r="AD193" s="51">
        <v>14.187615635948511</v>
      </c>
      <c r="AE193" s="3">
        <f t="shared" si="68"/>
        <v>0.52981974143998356</v>
      </c>
      <c r="AF193" s="2" t="s">
        <v>14</v>
      </c>
      <c r="AG193" s="2" t="s">
        <v>14</v>
      </c>
      <c r="AH193" s="47">
        <v>1916203</v>
      </c>
      <c r="AI193" s="19">
        <v>1019075</v>
      </c>
      <c r="AJ193" s="3">
        <f t="shared" si="69"/>
        <v>0.88033559845938714</v>
      </c>
      <c r="AK193" s="52">
        <v>720816</v>
      </c>
      <c r="AL193" s="37">
        <f t="shared" si="70"/>
        <v>1.6583802246343033</v>
      </c>
      <c r="AM193" s="2" t="s">
        <v>14</v>
      </c>
      <c r="AN193" s="2" t="s">
        <v>14</v>
      </c>
    </row>
    <row r="194" spans="1:40" ht="15.6" x14ac:dyDescent="0.3">
      <c r="A194" s="43">
        <v>2023</v>
      </c>
      <c r="B194" s="44" t="s">
        <v>84</v>
      </c>
      <c r="C194" s="45" t="s">
        <v>260</v>
      </c>
      <c r="D194" s="45" t="s">
        <v>316</v>
      </c>
      <c r="E194" s="19">
        <v>88702</v>
      </c>
      <c r="F194" s="19">
        <v>58175</v>
      </c>
      <c r="G194" s="3">
        <f t="shared" si="61"/>
        <v>0.52474430597335631</v>
      </c>
      <c r="H194" s="47">
        <v>50345</v>
      </c>
      <c r="I194" s="3">
        <f t="shared" ref="I194:I199" si="71">(E194-H194)/H194</f>
        <v>0.76188300724997515</v>
      </c>
      <c r="J194" s="2" t="s">
        <v>14</v>
      </c>
      <c r="K194" s="2" t="s">
        <v>14</v>
      </c>
      <c r="L194" s="47">
        <v>9443</v>
      </c>
      <c r="M194" s="47">
        <v>5512</v>
      </c>
      <c r="N194" s="3">
        <f t="shared" si="63"/>
        <v>0.71317126269956455</v>
      </c>
      <c r="O194" s="48">
        <v>3135</v>
      </c>
      <c r="P194" s="3">
        <f t="shared" si="64"/>
        <v>2.0121212121212122</v>
      </c>
      <c r="Q194" s="2" t="s">
        <v>14</v>
      </c>
      <c r="R194" s="2" t="s">
        <v>14</v>
      </c>
      <c r="S194" s="49">
        <v>0.1064575770557597</v>
      </c>
      <c r="T194" s="49">
        <v>9.4748603351955313E-2</v>
      </c>
      <c r="U194" s="78">
        <f t="shared" si="65"/>
        <v>1.1708973703804388</v>
      </c>
      <c r="V194" s="3">
        <v>6.2270334690634623E-2</v>
      </c>
      <c r="W194" s="78">
        <f t="shared" si="66"/>
        <v>4.4187242365125075</v>
      </c>
      <c r="X194" s="2" t="s">
        <v>14</v>
      </c>
      <c r="Y194" s="2" t="s">
        <v>14</v>
      </c>
      <c r="Z194" s="50">
        <v>206.01535528963251</v>
      </c>
      <c r="AA194" s="50">
        <v>21.931895560415779</v>
      </c>
      <c r="AB194" s="50">
        <v>18.24063601203266</v>
      </c>
      <c r="AC194" s="3">
        <f t="shared" si="67"/>
        <v>0.2023646294980139</v>
      </c>
      <c r="AD194" s="51">
        <v>13.342476909325651</v>
      </c>
      <c r="AE194" s="3">
        <f t="shared" si="68"/>
        <v>0.64376492531807206</v>
      </c>
      <c r="AF194" s="2" t="s">
        <v>14</v>
      </c>
      <c r="AG194" s="2" t="s">
        <v>14</v>
      </c>
      <c r="AH194" s="47">
        <v>1945403</v>
      </c>
      <c r="AI194" s="19">
        <v>1061149</v>
      </c>
      <c r="AJ194" s="3">
        <f t="shared" si="69"/>
        <v>0.8332986225308604</v>
      </c>
      <c r="AK194" s="52">
        <v>671727</v>
      </c>
      <c r="AL194" s="37">
        <f t="shared" si="70"/>
        <v>1.8961214898314345</v>
      </c>
      <c r="AM194" s="2" t="s">
        <v>14</v>
      </c>
      <c r="AN194" s="2" t="s">
        <v>14</v>
      </c>
    </row>
    <row r="195" spans="1:40" ht="15.6" x14ac:dyDescent="0.3">
      <c r="A195" s="43">
        <v>2023</v>
      </c>
      <c r="B195" s="44" t="s">
        <v>86</v>
      </c>
      <c r="C195" s="45" t="s">
        <v>261</v>
      </c>
      <c r="D195" s="45" t="s">
        <v>318</v>
      </c>
      <c r="E195" s="19">
        <v>89117</v>
      </c>
      <c r="F195" s="19">
        <v>55518</v>
      </c>
      <c r="G195" s="3">
        <f t="shared" si="61"/>
        <v>0.60519110918981234</v>
      </c>
      <c r="H195" s="47">
        <v>49738</v>
      </c>
      <c r="I195" s="3">
        <f t="shared" si="71"/>
        <v>0.79172865816880456</v>
      </c>
      <c r="J195" s="2" t="s">
        <v>14</v>
      </c>
      <c r="K195" s="2" t="s">
        <v>14</v>
      </c>
      <c r="L195" s="47">
        <v>6959</v>
      </c>
      <c r="M195" s="47">
        <v>4532</v>
      </c>
      <c r="N195" s="3">
        <f t="shared" si="63"/>
        <v>0.53552515445719329</v>
      </c>
      <c r="O195" s="48">
        <v>2668</v>
      </c>
      <c r="P195" s="3">
        <f t="shared" si="64"/>
        <v>1.60832083958021</v>
      </c>
      <c r="Q195" s="2" t="s">
        <v>14</v>
      </c>
      <c r="R195" s="2" t="s">
        <v>14</v>
      </c>
      <c r="S195" s="49">
        <v>7.80883557570385E-2</v>
      </c>
      <c r="T195" s="49">
        <v>8.1631182679491335E-2</v>
      </c>
      <c r="U195" s="78">
        <f t="shared" si="65"/>
        <v>-0.35428269224528353</v>
      </c>
      <c r="V195" s="3">
        <v>5.3641079255297763E-2</v>
      </c>
      <c r="W195" s="78">
        <f t="shared" si="66"/>
        <v>2.4447276501740736</v>
      </c>
      <c r="X195" s="2" t="s">
        <v>14</v>
      </c>
      <c r="Y195" s="2" t="s">
        <v>14</v>
      </c>
      <c r="Z195" s="50">
        <v>233.36830004310971</v>
      </c>
      <c r="AA195" s="50">
        <v>18.223346836181651</v>
      </c>
      <c r="AB195" s="50">
        <v>15.679023019561219</v>
      </c>
      <c r="AC195" s="3">
        <f t="shared" si="67"/>
        <v>0.16227566050806369</v>
      </c>
      <c r="AD195" s="51">
        <v>11.92846515742491</v>
      </c>
      <c r="AE195" s="3">
        <f t="shared" si="68"/>
        <v>0.52771933318164355</v>
      </c>
      <c r="AF195" s="2" t="s">
        <v>14</v>
      </c>
      <c r="AG195" s="2" t="s">
        <v>14</v>
      </c>
      <c r="AH195" s="47">
        <v>1624010</v>
      </c>
      <c r="AI195" s="19">
        <v>870468</v>
      </c>
      <c r="AJ195" s="3">
        <f t="shared" si="69"/>
        <v>0.86567455667525972</v>
      </c>
      <c r="AK195" s="52">
        <v>593298</v>
      </c>
      <c r="AL195" s="37">
        <f t="shared" si="70"/>
        <v>1.7372585109000873</v>
      </c>
      <c r="AM195" s="2" t="s">
        <v>14</v>
      </c>
      <c r="AN195" s="2" t="s">
        <v>14</v>
      </c>
    </row>
    <row r="196" spans="1:40" ht="15.6" x14ac:dyDescent="0.3">
      <c r="A196" s="43">
        <v>2023</v>
      </c>
      <c r="B196" s="44" t="s">
        <v>88</v>
      </c>
      <c r="C196" s="45" t="s">
        <v>262</v>
      </c>
      <c r="D196" s="45" t="s">
        <v>319</v>
      </c>
      <c r="E196" s="19">
        <v>89474</v>
      </c>
      <c r="F196" s="19">
        <v>55587</v>
      </c>
      <c r="G196" s="3">
        <f t="shared" si="61"/>
        <v>0.60962095453973053</v>
      </c>
      <c r="H196" s="47">
        <v>49641</v>
      </c>
      <c r="I196" s="3">
        <f t="shared" si="71"/>
        <v>0.80242138554823639</v>
      </c>
      <c r="J196" s="2" t="s">
        <v>14</v>
      </c>
      <c r="K196" s="2" t="s">
        <v>14</v>
      </c>
      <c r="L196" s="47">
        <v>6158</v>
      </c>
      <c r="M196" s="47">
        <v>3508</v>
      </c>
      <c r="N196" s="3">
        <f t="shared" ref="N196:N201" si="72">(L196-M196)/M196</f>
        <v>0.75541619156214368</v>
      </c>
      <c r="O196" s="48">
        <v>2502</v>
      </c>
      <c r="P196" s="3">
        <f t="shared" ref="P196" si="73">(L196-O196)/O196</f>
        <v>1.4612310151878498</v>
      </c>
      <c r="Q196" s="2" t="s">
        <v>14</v>
      </c>
      <c r="R196" s="2" t="s">
        <v>14</v>
      </c>
      <c r="S196" s="49">
        <v>6.8824462972483624E-2</v>
      </c>
      <c r="T196" s="49">
        <v>6.3108280713116374E-2</v>
      </c>
      <c r="U196" s="78">
        <f t="shared" si="65"/>
        <v>0.57161822593672507</v>
      </c>
      <c r="V196" s="3">
        <v>5.0401885538164021E-2</v>
      </c>
      <c r="W196" s="78">
        <f t="shared" ref="W196" si="74">(S196-V196)*100</f>
        <v>1.8422577434319605</v>
      </c>
      <c r="X196" s="2" t="s">
        <v>14</v>
      </c>
      <c r="Y196" s="2" t="s">
        <v>14</v>
      </c>
      <c r="Z196" s="50">
        <v>240.32088340370251</v>
      </c>
      <c r="AA196" s="50">
        <v>16.53995574133268</v>
      </c>
      <c r="AB196" s="50">
        <v>11.317700181697161</v>
      </c>
      <c r="AC196" s="3">
        <f t="shared" si="67"/>
        <v>0.46142374120149282</v>
      </c>
      <c r="AD196" s="51">
        <v>9.9786265385467665</v>
      </c>
      <c r="AE196" s="3">
        <f t="shared" si="68"/>
        <v>0.65753830724498386</v>
      </c>
      <c r="AF196" s="2" t="s">
        <v>14</v>
      </c>
      <c r="AG196" s="2" t="s">
        <v>14</v>
      </c>
      <c r="AH196" s="47">
        <v>1479896</v>
      </c>
      <c r="AI196" s="19">
        <v>629117</v>
      </c>
      <c r="AJ196" s="3">
        <f t="shared" si="69"/>
        <v>1.352338277299771</v>
      </c>
      <c r="AK196" s="52">
        <v>495349</v>
      </c>
      <c r="AL196" s="37">
        <f t="shared" si="70"/>
        <v>1.9875824923437819</v>
      </c>
      <c r="AM196" s="2" t="s">
        <v>14</v>
      </c>
      <c r="AN196" s="2" t="s">
        <v>14</v>
      </c>
    </row>
    <row r="197" spans="1:40" ht="15.6" x14ac:dyDescent="0.3">
      <c r="A197" s="43">
        <v>2023</v>
      </c>
      <c r="B197" s="44" t="s">
        <v>90</v>
      </c>
      <c r="C197" s="45" t="s">
        <v>263</v>
      </c>
      <c r="D197" s="45" t="s">
        <v>320</v>
      </c>
      <c r="E197" s="19">
        <v>89592</v>
      </c>
      <c r="F197" s="19">
        <v>53479</v>
      </c>
      <c r="G197" s="3">
        <f t="shared" si="61"/>
        <v>0.67527440677649175</v>
      </c>
      <c r="H197" s="47">
        <v>48657</v>
      </c>
      <c r="I197" s="3">
        <f t="shared" si="71"/>
        <v>0.841297243973118</v>
      </c>
      <c r="J197" s="2" t="s">
        <v>14</v>
      </c>
      <c r="K197" s="2" t="s">
        <v>14</v>
      </c>
      <c r="L197" s="47">
        <v>4437</v>
      </c>
      <c r="M197" s="47">
        <v>2434</v>
      </c>
      <c r="N197" s="3">
        <f t="shared" si="72"/>
        <v>0.82292522596548889</v>
      </c>
      <c r="O197" s="48">
        <v>1902</v>
      </c>
      <c r="P197" s="3">
        <f t="shared" ref="P197" si="75">(L197-O197)/O197</f>
        <v>1.3328075709779179</v>
      </c>
      <c r="Q197" s="2" t="s">
        <v>14</v>
      </c>
      <c r="R197" s="2" t="s">
        <v>14</v>
      </c>
      <c r="S197" s="49">
        <v>4.9524511117064032E-2</v>
      </c>
      <c r="T197" s="49">
        <v>4.5513192094093012E-2</v>
      </c>
      <c r="U197" s="78">
        <f t="shared" si="65"/>
        <v>0.40113190229710205</v>
      </c>
      <c r="V197" s="3">
        <v>3.9089956224181523E-2</v>
      </c>
      <c r="W197" s="78">
        <f t="shared" ref="W197" si="76">(S197-V197)*100</f>
        <v>1.043455489288251</v>
      </c>
      <c r="X197" s="2" t="s">
        <v>14</v>
      </c>
      <c r="Y197" s="2" t="s">
        <v>14</v>
      </c>
      <c r="Z197" s="50">
        <v>225.77710164525581</v>
      </c>
      <c r="AA197" s="50">
        <v>11.18150058040897</v>
      </c>
      <c r="AB197" s="50">
        <v>8.2876082200489911</v>
      </c>
      <c r="AC197" s="3">
        <f t="shared" si="67"/>
        <v>0.34918305541509687</v>
      </c>
      <c r="AD197" s="51">
        <v>7.6982756848963154</v>
      </c>
      <c r="AE197" s="3">
        <f t="shared" ref="AE197" si="77">(AA197-AD197)/AD197</f>
        <v>0.45246819392901089</v>
      </c>
      <c r="AF197" s="2" t="s">
        <v>14</v>
      </c>
      <c r="AG197" s="2" t="s">
        <v>14</v>
      </c>
      <c r="AH197" s="47">
        <v>1001773</v>
      </c>
      <c r="AI197" s="19">
        <v>443213</v>
      </c>
      <c r="AJ197" s="3">
        <f t="shared" si="69"/>
        <v>1.26025184279342</v>
      </c>
      <c r="AK197" s="52">
        <v>374575</v>
      </c>
      <c r="AL197" s="37">
        <f t="shared" ref="AL197" si="78">(AH197-AK197)/AK197</f>
        <v>1.6744256824400987</v>
      </c>
      <c r="AM197" s="2" t="s">
        <v>14</v>
      </c>
      <c r="AN197" s="2" t="s">
        <v>14</v>
      </c>
    </row>
    <row r="198" spans="1:40" ht="15.6" x14ac:dyDescent="0.3">
      <c r="A198" s="43">
        <v>2023</v>
      </c>
      <c r="B198" s="44" t="s">
        <v>92</v>
      </c>
      <c r="C198" s="45" t="s">
        <v>264</v>
      </c>
      <c r="D198" s="45" t="s">
        <v>321</v>
      </c>
      <c r="E198" s="19">
        <v>88993</v>
      </c>
      <c r="F198" s="19">
        <v>54265</v>
      </c>
      <c r="G198" s="3">
        <f t="shared" si="61"/>
        <v>0.63997051506495894</v>
      </c>
      <c r="H198" s="47">
        <v>47411</v>
      </c>
      <c r="I198" s="3">
        <f t="shared" si="71"/>
        <v>0.87705384826306132</v>
      </c>
      <c r="J198" s="2" t="s">
        <v>14</v>
      </c>
      <c r="K198" s="2" t="s">
        <v>14</v>
      </c>
      <c r="L198" s="47">
        <v>3765</v>
      </c>
      <c r="M198" s="47">
        <v>2621</v>
      </c>
      <c r="N198" s="3">
        <f t="shared" si="72"/>
        <v>0.43647462800457842</v>
      </c>
      <c r="O198" s="48">
        <v>1812</v>
      </c>
      <c r="P198" s="3">
        <f t="shared" ref="P198:P199" si="79">(L198-O198)/O198</f>
        <v>1.0778145695364238</v>
      </c>
      <c r="Q198" s="2" t="s">
        <v>14</v>
      </c>
      <c r="R198" s="2" t="s">
        <v>14</v>
      </c>
      <c r="S198" s="49">
        <v>4.2306698279639968E-2</v>
      </c>
      <c r="T198" s="49">
        <v>4.8300009214042199E-2</v>
      </c>
      <c r="U198" s="78">
        <f t="shared" si="65"/>
        <v>-0.59933109344022306</v>
      </c>
      <c r="V198" s="3">
        <v>3.8218978718019027E-2</v>
      </c>
      <c r="W198" s="78">
        <f t="shared" ref="W198:W201" si="80">(S198-V198)*100</f>
        <v>0.40877195616209405</v>
      </c>
      <c r="X198" s="2" t="s">
        <v>14</v>
      </c>
      <c r="Y198" s="2" t="s">
        <v>14</v>
      </c>
      <c r="Z198" s="50">
        <v>211.60371845949541</v>
      </c>
      <c r="AA198" s="50">
        <v>8.9522546717157532</v>
      </c>
      <c r="AB198" s="50">
        <v>8.1158942227955411</v>
      </c>
      <c r="AC198" s="3">
        <f t="shared" si="67"/>
        <v>0.10305216233241216</v>
      </c>
      <c r="AD198" s="51">
        <v>6.4044630992807576</v>
      </c>
      <c r="AE198" s="3">
        <f t="shared" ref="AE198:AE199" si="81">(AA198-AD198)/AD198</f>
        <v>0.39781501320869833</v>
      </c>
      <c r="AF198" s="2" t="s">
        <v>14</v>
      </c>
      <c r="AG198" s="2" t="s">
        <v>14</v>
      </c>
      <c r="AH198" s="47">
        <v>796688</v>
      </c>
      <c r="AI198" s="19">
        <v>440409</v>
      </c>
      <c r="AJ198" s="3">
        <f t="shared" si="69"/>
        <v>0.80897302280380279</v>
      </c>
      <c r="AK198" s="52">
        <v>303642</v>
      </c>
      <c r="AL198" s="37">
        <f t="shared" ref="AL198:AL199" si="82">(AH198-AK198)/AK198</f>
        <v>1.6237740497032689</v>
      </c>
      <c r="AM198" s="2" t="s">
        <v>14</v>
      </c>
      <c r="AN198" s="2" t="s">
        <v>14</v>
      </c>
    </row>
    <row r="199" spans="1:40" ht="15.6" x14ac:dyDescent="0.3">
      <c r="A199" s="43">
        <v>2023</v>
      </c>
      <c r="B199" s="44" t="s">
        <v>94</v>
      </c>
      <c r="C199" s="45" t="s">
        <v>265</v>
      </c>
      <c r="D199" s="45" t="s">
        <v>322</v>
      </c>
      <c r="E199" s="19">
        <v>88394</v>
      </c>
      <c r="F199" s="19">
        <v>52280</v>
      </c>
      <c r="G199" s="3">
        <f t="shared" si="61"/>
        <v>0.69078041315990824</v>
      </c>
      <c r="H199" s="47">
        <v>46714</v>
      </c>
      <c r="I199" s="3">
        <f t="shared" si="71"/>
        <v>0.89223787301451385</v>
      </c>
      <c r="J199" s="2" t="s">
        <v>14</v>
      </c>
      <c r="K199" s="2" t="s">
        <v>14</v>
      </c>
      <c r="L199" s="47">
        <v>2241</v>
      </c>
      <c r="M199" s="47">
        <v>1701</v>
      </c>
      <c r="N199" s="3">
        <f t="shared" si="72"/>
        <v>0.31746031746031744</v>
      </c>
      <c r="O199" s="48">
        <v>1526</v>
      </c>
      <c r="P199" s="3">
        <f t="shared" si="79"/>
        <v>0.46854521625163825</v>
      </c>
      <c r="Q199" s="2" t="s">
        <v>14</v>
      </c>
      <c r="R199" s="2" t="s">
        <v>14</v>
      </c>
      <c r="S199" s="49">
        <v>2.5352399484127881E-2</v>
      </c>
      <c r="T199" s="49">
        <v>3.2536342769701597E-2</v>
      </c>
      <c r="U199" s="78">
        <f t="shared" si="65"/>
        <v>-0.71839432855737151</v>
      </c>
      <c r="V199" s="3">
        <v>3.2666866464015072E-2</v>
      </c>
      <c r="W199" s="78">
        <f t="shared" si="80"/>
        <v>-0.73144669798871909</v>
      </c>
      <c r="X199" s="2" t="s">
        <v>14</v>
      </c>
      <c r="Y199" s="2" t="s">
        <v>14</v>
      </c>
      <c r="Z199" s="50">
        <v>232.75412762159749</v>
      </c>
      <c r="AA199" s="50">
        <v>5.9008756250424241</v>
      </c>
      <c r="AB199" s="50">
        <v>5.5465187452180569</v>
      </c>
      <c r="AC199" s="3">
        <f t="shared" si="67"/>
        <v>6.3888160502455132E-2</v>
      </c>
      <c r="AD199" s="51">
        <v>6.2186710622083314</v>
      </c>
      <c r="AE199" s="3">
        <f t="shared" si="81"/>
        <v>-5.1103432548023207E-2</v>
      </c>
      <c r="AF199" s="2" t="s">
        <v>14</v>
      </c>
      <c r="AG199" s="2" t="s">
        <v>14</v>
      </c>
      <c r="AH199" s="47">
        <v>521602</v>
      </c>
      <c r="AI199" s="19">
        <v>289972</v>
      </c>
      <c r="AJ199" s="3">
        <f t="shared" si="69"/>
        <v>0.7988012635702757</v>
      </c>
      <c r="AK199" s="52">
        <v>290499</v>
      </c>
      <c r="AL199" s="37">
        <f t="shared" si="82"/>
        <v>0.79553802250610162</v>
      </c>
      <c r="AM199" s="2" t="s">
        <v>14</v>
      </c>
      <c r="AN199" s="2" t="s">
        <v>14</v>
      </c>
    </row>
    <row r="200" spans="1:40" ht="15.6" x14ac:dyDescent="0.3">
      <c r="A200" s="43">
        <v>2023</v>
      </c>
      <c r="B200" s="44" t="s">
        <v>96</v>
      </c>
      <c r="C200" s="45" t="s">
        <v>266</v>
      </c>
      <c r="D200" s="45" t="s">
        <v>323</v>
      </c>
      <c r="E200" s="19">
        <v>81760</v>
      </c>
      <c r="F200" s="19">
        <v>48742</v>
      </c>
      <c r="G200" s="3">
        <f>(E200-F200)/F200</f>
        <v>0.67740347133888634</v>
      </c>
      <c r="H200" s="47">
        <v>45131</v>
      </c>
      <c r="I200" s="3">
        <f>(E200-H200)/H200</f>
        <v>0.81161507611176353</v>
      </c>
      <c r="J200" s="2" t="s">
        <v>14</v>
      </c>
      <c r="K200" s="2" t="s">
        <v>14</v>
      </c>
      <c r="L200" s="47">
        <v>1857</v>
      </c>
      <c r="M200" s="47">
        <v>1610</v>
      </c>
      <c r="N200" s="3">
        <f t="shared" si="72"/>
        <v>0.15341614906832299</v>
      </c>
      <c r="O200" s="48">
        <v>1463</v>
      </c>
      <c r="P200" s="3">
        <f t="shared" ref="P200:P201" si="83">(L200-O200)/O200</f>
        <v>0.26930963773069039</v>
      </c>
      <c r="Q200" s="2" t="s">
        <v>14</v>
      </c>
      <c r="R200" s="2" t="s">
        <v>14</v>
      </c>
      <c r="S200" s="49">
        <v>2.2712818003913889E-2</v>
      </c>
      <c r="T200" s="49">
        <v>3.3031061507529443E-2</v>
      </c>
      <c r="U200" s="78">
        <f t="shared" si="65"/>
        <v>-1.0318243503615554</v>
      </c>
      <c r="V200" s="3">
        <v>3.2416742372205362E-2</v>
      </c>
      <c r="W200" s="78">
        <f t="shared" ref="W200" si="84">(S200-V200)*100</f>
        <v>-0.97039243682914733</v>
      </c>
      <c r="X200" s="2" t="s">
        <v>14</v>
      </c>
      <c r="Y200" s="2" t="s">
        <v>14</v>
      </c>
      <c r="Z200" s="50">
        <v>230.98653742595579</v>
      </c>
      <c r="AA200" s="50">
        <v>5.2463551859099802</v>
      </c>
      <c r="AB200" s="50">
        <v>5.9337327151122237</v>
      </c>
      <c r="AC200" s="3">
        <f t="shared" si="67"/>
        <v>-0.11584234784482422</v>
      </c>
      <c r="AD200" s="51">
        <v>6.6420420553499806</v>
      </c>
      <c r="AE200" s="3">
        <f t="shared" ref="AE200:AE201" si="85">(AA200-AD200)/AD200</f>
        <v>-0.21012918283403723</v>
      </c>
      <c r="AF200" s="2" t="s">
        <v>14</v>
      </c>
      <c r="AG200" s="2" t="s">
        <v>14</v>
      </c>
      <c r="AH200" s="47">
        <v>428942</v>
      </c>
      <c r="AI200" s="19">
        <v>289222</v>
      </c>
      <c r="AJ200" s="3">
        <f t="shared" si="69"/>
        <v>0.48308911493593154</v>
      </c>
      <c r="AK200" s="52">
        <v>299762</v>
      </c>
      <c r="AL200" s="37">
        <f t="shared" ref="AL200:AL201" si="86">(AH200-AK200)/AK200</f>
        <v>0.43094188055857646</v>
      </c>
      <c r="AM200" s="2" t="s">
        <v>14</v>
      </c>
      <c r="AN200" s="2" t="s">
        <v>14</v>
      </c>
    </row>
    <row r="201" spans="1:40" ht="15.6" x14ac:dyDescent="0.3">
      <c r="A201" s="43">
        <v>2023</v>
      </c>
      <c r="B201" s="44" t="s">
        <v>98</v>
      </c>
      <c r="C201" s="45" t="s">
        <v>267</v>
      </c>
      <c r="D201" s="45" t="s">
        <v>324</v>
      </c>
      <c r="E201" s="19">
        <v>79716</v>
      </c>
      <c r="F201" s="19">
        <v>57582</v>
      </c>
      <c r="G201" s="3">
        <f>(E201-F201)/F201</f>
        <v>0.38439095550692925</v>
      </c>
      <c r="H201" s="47">
        <v>48646</v>
      </c>
      <c r="I201" s="3">
        <f>(E201-H201)/H201</f>
        <v>0.63869588455371462</v>
      </c>
      <c r="J201" s="2" t="s">
        <v>14</v>
      </c>
      <c r="K201" s="2" t="s">
        <v>14</v>
      </c>
      <c r="L201" s="47">
        <v>2106</v>
      </c>
      <c r="M201" s="47">
        <v>1956</v>
      </c>
      <c r="N201" s="3">
        <f t="shared" si="72"/>
        <v>7.6687116564417179E-2</v>
      </c>
      <c r="O201" s="48">
        <v>1783</v>
      </c>
      <c r="P201" s="3">
        <f t="shared" si="83"/>
        <v>0.18115535614133482</v>
      </c>
      <c r="Q201" s="2" t="s">
        <v>14</v>
      </c>
      <c r="R201" s="2" t="s">
        <v>14</v>
      </c>
      <c r="S201" s="49">
        <v>2.6418786692759291E-2</v>
      </c>
      <c r="T201" s="49">
        <v>3.3968948629780137E-2</v>
      </c>
      <c r="U201" s="78">
        <f t="shared" si="65"/>
        <v>-0.75501619370208461</v>
      </c>
      <c r="V201" s="3">
        <v>3.665255108333676E-2</v>
      </c>
      <c r="W201" s="78">
        <f t="shared" si="80"/>
        <v>-1.0233764390577469</v>
      </c>
      <c r="X201" s="2" t="s">
        <v>14</v>
      </c>
      <c r="Y201" s="2" t="s">
        <v>14</v>
      </c>
      <c r="Z201" s="50">
        <v>266.53276353276351</v>
      </c>
      <c r="AA201" s="50">
        <v>7.0414722264037337</v>
      </c>
      <c r="AB201" s="50">
        <v>6.658903824111702</v>
      </c>
      <c r="AC201" s="3">
        <f t="shared" si="67"/>
        <v>5.7452159153697696E-2</v>
      </c>
      <c r="AD201" s="51">
        <v>8.4323068700407013</v>
      </c>
      <c r="AE201" s="3">
        <f t="shared" si="85"/>
        <v>-0.16494117980673709</v>
      </c>
      <c r="AF201" s="2" t="s">
        <v>14</v>
      </c>
      <c r="AG201" s="2" t="s">
        <v>14</v>
      </c>
      <c r="AH201" s="47">
        <v>561318</v>
      </c>
      <c r="AI201" s="19">
        <v>383433</v>
      </c>
      <c r="AJ201" s="3">
        <f t="shared" si="69"/>
        <v>0.46392720501365298</v>
      </c>
      <c r="AK201" s="52">
        <v>410198</v>
      </c>
      <c r="AL201" s="37">
        <f t="shared" si="86"/>
        <v>0.36840745201098007</v>
      </c>
      <c r="AM201" s="2" t="s">
        <v>14</v>
      </c>
      <c r="AN201" s="2" t="s">
        <v>14</v>
      </c>
    </row>
    <row r="202" spans="1:40" ht="15.6" x14ac:dyDescent="0.3">
      <c r="B202" s="56"/>
    </row>
    <row r="203" spans="1:40" ht="15.6" x14ac:dyDescent="0.3">
      <c r="B203" s="56"/>
    </row>
    <row r="204" spans="1:40" ht="15.6" x14ac:dyDescent="0.3">
      <c r="B204" s="56"/>
    </row>
    <row r="205" spans="1:40" ht="15.6" x14ac:dyDescent="0.3">
      <c r="B205" s="56"/>
    </row>
    <row r="206" spans="1:40" ht="15.6" x14ac:dyDescent="0.3">
      <c r="B206" s="56"/>
    </row>
    <row r="207" spans="1:40" ht="15.6" x14ac:dyDescent="0.3">
      <c r="B207" s="56"/>
    </row>
    <row r="208" spans="1:40" ht="15.6" x14ac:dyDescent="0.3">
      <c r="B208" s="56"/>
    </row>
    <row r="209" spans="2:2" ht="15.6" x14ac:dyDescent="0.3">
      <c r="B209" s="56"/>
    </row>
    <row r="210" spans="2:2" ht="15.6" x14ac:dyDescent="0.3">
      <c r="B210" s="56"/>
    </row>
  </sheetData>
  <phoneticPr fontId="3" type="noConversion"/>
  <conditionalFormatting sqref="G55:G201">
    <cfRule type="cellIs" dxfId="40" priority="13" operator="lessThan">
      <formula>0</formula>
    </cfRule>
    <cfRule type="cellIs" dxfId="39" priority="14" operator="greaterThan">
      <formula>0</formula>
    </cfRule>
  </conditionalFormatting>
  <conditionalFormatting sqref="I159:W201">
    <cfRule type="cellIs" dxfId="38" priority="5" operator="lessThan">
      <formula>0</formula>
    </cfRule>
    <cfRule type="cellIs" dxfId="37" priority="6" operator="greaterThan">
      <formula>0</formula>
    </cfRule>
  </conditionalFormatting>
  <conditionalFormatting sqref="J55:K106">
    <cfRule type="cellIs" dxfId="36" priority="248" operator="greaterThan">
      <formula>0</formula>
    </cfRule>
    <cfRule type="cellIs" dxfId="35" priority="247" operator="lessThan">
      <formula>0</formula>
    </cfRule>
  </conditionalFormatting>
  <conditionalFormatting sqref="K108:K158">
    <cfRule type="cellIs" dxfId="34" priority="47" operator="lessThan">
      <formula>0</formula>
    </cfRule>
    <cfRule type="cellIs" dxfId="33" priority="48" operator="greaterThan">
      <formula>0</formula>
    </cfRule>
  </conditionalFormatting>
  <conditionalFormatting sqref="N55:N201">
    <cfRule type="cellIs" dxfId="32" priority="3" operator="lessThan">
      <formula>0</formula>
    </cfRule>
    <cfRule type="cellIs" dxfId="31" priority="4" operator="greaterThan">
      <formula>0</formula>
    </cfRule>
  </conditionalFormatting>
  <conditionalFormatting sqref="Q55:R106">
    <cfRule type="cellIs" dxfId="30" priority="245" operator="lessThan">
      <formula>0</formula>
    </cfRule>
    <cfRule type="cellIs" dxfId="29" priority="246" operator="greaterThan">
      <formula>0</formula>
    </cfRule>
  </conditionalFormatting>
  <conditionalFormatting sqref="R108:R158">
    <cfRule type="cellIs" dxfId="28" priority="55" operator="lessThan">
      <formula>0</formula>
    </cfRule>
    <cfRule type="cellIs" dxfId="27" priority="56" operator="greaterThan">
      <formula>0</formula>
    </cfRule>
  </conditionalFormatting>
  <conditionalFormatting sqref="U55:U168">
    <cfRule type="cellIs" dxfId="26" priority="11" operator="lessThan">
      <formula>0</formula>
    </cfRule>
    <cfRule type="cellIs" dxfId="25" priority="12" operator="greaterThan">
      <formula>0</formula>
    </cfRule>
  </conditionalFormatting>
  <conditionalFormatting sqref="U169:V201">
    <cfRule type="cellIs" dxfId="24" priority="2" operator="greaterThan">
      <formula>0</formula>
    </cfRule>
    <cfRule type="cellIs" dxfId="23" priority="1" operator="lessThan">
      <formula>0</formula>
    </cfRule>
  </conditionalFormatting>
  <conditionalFormatting sqref="V159:V168">
    <cfRule type="cellIs" dxfId="22" priority="63" operator="lessThan">
      <formula>0</formula>
    </cfRule>
    <cfRule type="cellIs" dxfId="21" priority="64" operator="greaterThan">
      <formula>0</formula>
    </cfRule>
  </conditionalFormatting>
  <conditionalFormatting sqref="X55:Y106">
    <cfRule type="cellIs" dxfId="20" priority="243" operator="lessThan">
      <formula>0</formula>
    </cfRule>
    <cfRule type="cellIs" dxfId="19" priority="244" operator="greaterThan">
      <formula>0</formula>
    </cfRule>
  </conditionalFormatting>
  <conditionalFormatting sqref="Y108:Y158">
    <cfRule type="cellIs" dxfId="18" priority="53" operator="lessThan">
      <formula>0</formula>
    </cfRule>
    <cfRule type="cellIs" dxfId="17" priority="54" operator="greaterThan">
      <formula>0</formula>
    </cfRule>
  </conditionalFormatting>
  <conditionalFormatting sqref="AC55:AC201">
    <cfRule type="cellIs" dxfId="16" priority="9" operator="lessThan">
      <formula>0</formula>
    </cfRule>
    <cfRule type="cellIs" dxfId="15" priority="10" operator="greaterThan">
      <formula>0</formula>
    </cfRule>
  </conditionalFormatting>
  <conditionalFormatting sqref="AE159:AE201">
    <cfRule type="cellIs" dxfId="14" priority="21" operator="lessThan">
      <formula>0</formula>
    </cfRule>
    <cfRule type="cellIs" dxfId="13" priority="22" operator="greaterThan">
      <formula>0</formula>
    </cfRule>
  </conditionalFormatting>
  <conditionalFormatting sqref="AF55:AG106">
    <cfRule type="cellIs" dxfId="12" priority="241" operator="lessThan">
      <formula>0</formula>
    </cfRule>
    <cfRule type="cellIs" dxfId="11" priority="242" operator="greaterThan">
      <formula>0</formula>
    </cfRule>
  </conditionalFormatting>
  <conditionalFormatting sqref="AG108:AG158">
    <cfRule type="cellIs" dxfId="10" priority="51" operator="lessThan">
      <formula>0</formula>
    </cfRule>
    <cfRule type="cellIs" dxfId="9" priority="52" operator="greaterThan">
      <formula>0</formula>
    </cfRule>
  </conditionalFormatting>
  <conditionalFormatting sqref="AJ55:AJ201">
    <cfRule type="cellIs" dxfId="8" priority="7" operator="lessThan">
      <formula>0</formula>
    </cfRule>
    <cfRule type="cellIs" dxfId="7" priority="8" operator="greaterThan">
      <formula>0</formula>
    </cfRule>
  </conditionalFormatting>
  <conditionalFormatting sqref="AL159:AL201">
    <cfRule type="cellIs" dxfId="6" priority="19" operator="lessThan">
      <formula>0</formula>
    </cfRule>
    <cfRule type="cellIs" dxfId="5" priority="20" operator="greaterThan">
      <formula>0</formula>
    </cfRule>
  </conditionalFormatting>
  <conditionalFormatting sqref="AN108:AN158">
    <cfRule type="cellIs" dxfId="4" priority="67" operator="lessThan">
      <formula>0</formula>
    </cfRule>
    <cfRule type="cellIs" dxfId="3" priority="68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2E3E9-086E-4AB7-B55F-EE96147F1B7E}">
  <dimension ref="A12:R129"/>
  <sheetViews>
    <sheetView zoomScale="74" zoomScaleNormal="74" workbookViewId="0">
      <selection activeCell="B22" sqref="B22"/>
    </sheetView>
  </sheetViews>
  <sheetFormatPr baseColWidth="10" defaultColWidth="11" defaultRowHeight="15.6" x14ac:dyDescent="0.3"/>
  <cols>
    <col min="1" max="1" width="20.3984375" bestFit="1" customWidth="1"/>
    <col min="2" max="2" width="27.09765625" bestFit="1" customWidth="1"/>
    <col min="3" max="3" width="25.5" bestFit="1" customWidth="1"/>
    <col min="4" max="4" width="26.8984375" bestFit="1" customWidth="1"/>
    <col min="5" max="5" width="19.5" bestFit="1" customWidth="1"/>
    <col min="6" max="6" width="20.3984375" bestFit="1" customWidth="1"/>
    <col min="7" max="7" width="22.8984375" bestFit="1" customWidth="1"/>
    <col min="8" max="8" width="21.296875" bestFit="1" customWidth="1"/>
    <col min="9" max="9" width="17.59765625" customWidth="1"/>
    <col min="11" max="11" width="20.3984375" bestFit="1" customWidth="1"/>
    <col min="12" max="12" width="25.5" bestFit="1" customWidth="1"/>
    <col min="13" max="13" width="23.8984375" bestFit="1" customWidth="1"/>
    <col min="14" max="14" width="16.5" customWidth="1"/>
  </cols>
  <sheetData>
    <row r="12" spans="1:14" x14ac:dyDescent="0.3">
      <c r="K12" s="72"/>
      <c r="L12" s="72"/>
    </row>
    <row r="13" spans="1:14" x14ac:dyDescent="0.3">
      <c r="K13" s="72"/>
      <c r="L13" s="72"/>
    </row>
    <row r="14" spans="1:14" x14ac:dyDescent="0.3">
      <c r="K14" s="72"/>
      <c r="L14" s="72"/>
    </row>
    <row r="15" spans="1:14" x14ac:dyDescent="0.3">
      <c r="K15" s="72"/>
      <c r="L15" s="72"/>
    </row>
    <row r="16" spans="1:14" x14ac:dyDescent="0.3">
      <c r="A16" s="53" t="s">
        <v>325</v>
      </c>
      <c r="F16" s="74" t="s">
        <v>326</v>
      </c>
      <c r="K16" s="83" t="s">
        <v>317</v>
      </c>
      <c r="L16" s="56"/>
      <c r="M16" s="56"/>
      <c r="N16" s="56"/>
    </row>
    <row r="17" spans="1:18" x14ac:dyDescent="0.3">
      <c r="A17" s="15" t="s">
        <v>0</v>
      </c>
      <c r="B17" s="16">
        <v>2023</v>
      </c>
      <c r="F17" s="15" t="s">
        <v>0</v>
      </c>
      <c r="G17" s="16">
        <v>2023</v>
      </c>
      <c r="K17" s="15" t="s">
        <v>0</v>
      </c>
      <c r="L17" s="16">
        <v>2023</v>
      </c>
      <c r="P17" s="72"/>
      <c r="Q17" s="72"/>
    </row>
    <row r="18" spans="1:18" x14ac:dyDescent="0.3">
      <c r="B18" s="55"/>
      <c r="C18" s="55"/>
      <c r="D18" s="55"/>
      <c r="G18" s="55"/>
      <c r="H18" s="55"/>
      <c r="I18" s="55"/>
      <c r="L18" s="55"/>
      <c r="M18" s="55"/>
      <c r="O18" s="72"/>
      <c r="R18" s="73"/>
    </row>
    <row r="19" spans="1:18" x14ac:dyDescent="0.3">
      <c r="A19" s="15" t="s">
        <v>307</v>
      </c>
      <c r="B19" t="s">
        <v>343</v>
      </c>
      <c r="C19" t="s">
        <v>344</v>
      </c>
      <c r="D19" s="75" t="s">
        <v>313</v>
      </c>
      <c r="F19" s="15" t="s">
        <v>307</v>
      </c>
      <c r="G19" t="s">
        <v>345</v>
      </c>
      <c r="H19" t="s">
        <v>346</v>
      </c>
      <c r="I19" s="75" t="s">
        <v>313</v>
      </c>
      <c r="K19" s="15" t="s">
        <v>307</v>
      </c>
      <c r="L19" t="s">
        <v>347</v>
      </c>
      <c r="M19" t="s">
        <v>348</v>
      </c>
      <c r="N19" s="75" t="s">
        <v>313</v>
      </c>
    </row>
    <row r="20" spans="1:18" x14ac:dyDescent="0.3">
      <c r="A20" s="16" t="s">
        <v>13</v>
      </c>
      <c r="B20">
        <v>9460</v>
      </c>
      <c r="C20">
        <v>10624</v>
      </c>
      <c r="D20" s="76">
        <f>(C20-B20)/B20</f>
        <v>0.12304439746300211</v>
      </c>
      <c r="F20" s="16" t="s">
        <v>13</v>
      </c>
      <c r="G20">
        <v>53690</v>
      </c>
      <c r="H20">
        <v>71892</v>
      </c>
      <c r="I20" s="76">
        <f>(H20-G20)/G20</f>
        <v>0.33902030173216613</v>
      </c>
      <c r="K20" s="16" t="s">
        <v>13</v>
      </c>
      <c r="L20" s="17">
        <v>0.17619668467126101</v>
      </c>
      <c r="M20" s="17">
        <v>0.14777722138763699</v>
      </c>
      <c r="N20" s="76">
        <f>M20-L20</f>
        <v>-2.8419463283624019E-2</v>
      </c>
    </row>
    <row r="21" spans="1:18" x14ac:dyDescent="0.3">
      <c r="A21" s="16" t="s">
        <v>16</v>
      </c>
      <c r="B21">
        <v>6964</v>
      </c>
      <c r="C21">
        <v>7552</v>
      </c>
      <c r="D21" s="76">
        <f t="shared" ref="D21:D60" si="0">(C21-B21)/B21</f>
        <v>8.4434233199310746E-2</v>
      </c>
      <c r="F21" s="16" t="s">
        <v>16</v>
      </c>
      <c r="G21">
        <v>51332</v>
      </c>
      <c r="H21">
        <v>71781</v>
      </c>
      <c r="I21" s="76">
        <f t="shared" ref="I21:I60" si="1">(H21-G21)/G21</f>
        <v>0.39836749006467703</v>
      </c>
      <c r="K21" s="16" t="s">
        <v>16</v>
      </c>
      <c r="L21" s="17">
        <v>0.13566586145094681</v>
      </c>
      <c r="M21" s="17">
        <v>0.1052088992908987</v>
      </c>
      <c r="N21" s="76">
        <f t="shared" ref="N21:N60" si="2">M21-L21</f>
        <v>-3.0456962160048104E-2</v>
      </c>
    </row>
    <row r="22" spans="1:18" x14ac:dyDescent="0.3">
      <c r="A22" s="16" t="s">
        <v>18</v>
      </c>
      <c r="B22">
        <v>6151</v>
      </c>
      <c r="C22">
        <v>6420</v>
      </c>
      <c r="D22" s="76">
        <f t="shared" si="0"/>
        <v>4.3732726385953505E-2</v>
      </c>
      <c r="F22" s="16" t="s">
        <v>18</v>
      </c>
      <c r="G22">
        <v>50346</v>
      </c>
      <c r="H22">
        <v>72097</v>
      </c>
      <c r="I22" s="76">
        <f t="shared" si="1"/>
        <v>0.43203034997815121</v>
      </c>
      <c r="K22" s="16" t="s">
        <v>18</v>
      </c>
      <c r="L22" s="17">
        <v>0.1221745520994717</v>
      </c>
      <c r="M22" s="17">
        <v>8.9046700972301204E-2</v>
      </c>
      <c r="N22" s="76">
        <f t="shared" si="2"/>
        <v>-3.3127851127170496E-2</v>
      </c>
    </row>
    <row r="23" spans="1:18" x14ac:dyDescent="0.3">
      <c r="A23" s="16" t="s">
        <v>20</v>
      </c>
      <c r="B23">
        <v>17462</v>
      </c>
      <c r="C23">
        <v>8403</v>
      </c>
      <c r="D23" s="76">
        <f t="shared" si="0"/>
        <v>-0.51878364448516778</v>
      </c>
      <c r="F23" s="16" t="s">
        <v>20</v>
      </c>
      <c r="G23">
        <v>59129</v>
      </c>
      <c r="H23">
        <v>69509</v>
      </c>
      <c r="I23" s="76">
        <f t="shared" si="1"/>
        <v>0.17554837727680156</v>
      </c>
      <c r="K23" s="16" t="s">
        <v>20</v>
      </c>
      <c r="L23" s="17">
        <v>0.29532040115679281</v>
      </c>
      <c r="M23" s="17">
        <v>0.1208908198938267</v>
      </c>
      <c r="N23" s="76">
        <f t="shared" si="2"/>
        <v>-0.17442958126296609</v>
      </c>
    </row>
    <row r="24" spans="1:18" x14ac:dyDescent="0.3">
      <c r="A24" s="16" t="s">
        <v>22</v>
      </c>
      <c r="B24">
        <v>10503</v>
      </c>
      <c r="C24">
        <v>10774</v>
      </c>
      <c r="D24" s="76">
        <f t="shared" si="0"/>
        <v>2.5802151766162049E-2</v>
      </c>
      <c r="F24" s="16" t="s">
        <v>22</v>
      </c>
      <c r="G24">
        <v>52748</v>
      </c>
      <c r="H24">
        <v>70466</v>
      </c>
      <c r="I24" s="76">
        <f t="shared" si="1"/>
        <v>0.33589899143095475</v>
      </c>
      <c r="K24" s="16" t="s">
        <v>22</v>
      </c>
      <c r="L24" s="17">
        <v>0.1991165541821491</v>
      </c>
      <c r="M24" s="17">
        <v>0.15289643232197089</v>
      </c>
      <c r="N24" s="76">
        <f t="shared" si="2"/>
        <v>-4.6220121860178209E-2</v>
      </c>
    </row>
    <row r="25" spans="1:18" x14ac:dyDescent="0.3">
      <c r="A25" s="16" t="s">
        <v>24</v>
      </c>
      <c r="B25">
        <v>22330</v>
      </c>
      <c r="C25">
        <v>10675</v>
      </c>
      <c r="D25" s="76">
        <f t="shared" si="0"/>
        <v>-0.5219435736677116</v>
      </c>
      <c r="F25" s="16" t="s">
        <v>24</v>
      </c>
      <c r="G25">
        <v>59419</v>
      </c>
      <c r="H25">
        <v>69502</v>
      </c>
      <c r="I25" s="76">
        <f t="shared" si="1"/>
        <v>0.16969319577912789</v>
      </c>
      <c r="K25" s="16" t="s">
        <v>24</v>
      </c>
      <c r="L25" s="17">
        <v>0.37580571870950369</v>
      </c>
      <c r="M25" s="17">
        <v>0.15359270236827721</v>
      </c>
      <c r="N25" s="76">
        <f t="shared" si="2"/>
        <v>-0.22221301634122648</v>
      </c>
    </row>
    <row r="26" spans="1:18" x14ac:dyDescent="0.3">
      <c r="A26" s="16" t="s">
        <v>26</v>
      </c>
      <c r="B26">
        <v>23742</v>
      </c>
      <c r="C26">
        <v>15837</v>
      </c>
      <c r="D26" s="76">
        <f t="shared" si="0"/>
        <v>-0.33295425827647207</v>
      </c>
      <c r="F26" s="16" t="s">
        <v>26</v>
      </c>
      <c r="G26">
        <v>59126</v>
      </c>
      <c r="H26">
        <v>72729</v>
      </c>
      <c r="I26" s="76">
        <f t="shared" si="1"/>
        <v>0.23006799039339715</v>
      </c>
      <c r="K26" s="16" t="s">
        <v>26</v>
      </c>
      <c r="L26" s="17">
        <v>0.40154923383959679</v>
      </c>
      <c r="M26" s="17">
        <v>0.2177535783525141</v>
      </c>
      <c r="N26" s="76">
        <f t="shared" si="2"/>
        <v>-0.18379565548708268</v>
      </c>
    </row>
    <row r="27" spans="1:18" x14ac:dyDescent="0.3">
      <c r="A27" s="16" t="s">
        <v>28</v>
      </c>
      <c r="B27">
        <v>21987</v>
      </c>
      <c r="C27">
        <v>13948</v>
      </c>
      <c r="D27" s="76">
        <f t="shared" si="0"/>
        <v>-0.36562514212944014</v>
      </c>
      <c r="F27" s="16" t="s">
        <v>28</v>
      </c>
      <c r="G27">
        <v>59125</v>
      </c>
      <c r="H27">
        <v>73131</v>
      </c>
      <c r="I27" s="76">
        <f t="shared" si="1"/>
        <v>0.23688794926004228</v>
      </c>
      <c r="K27" s="16" t="s">
        <v>28</v>
      </c>
      <c r="L27" s="17">
        <v>0.37187315010570832</v>
      </c>
      <c r="M27" s="17">
        <v>0.19072623101010519</v>
      </c>
      <c r="N27" s="76">
        <f t="shared" si="2"/>
        <v>-0.18114691909560313</v>
      </c>
    </row>
    <row r="28" spans="1:18" x14ac:dyDescent="0.3">
      <c r="A28" s="16" t="s">
        <v>30</v>
      </c>
      <c r="B28">
        <v>14155</v>
      </c>
      <c r="C28">
        <v>12978</v>
      </c>
      <c r="D28" s="76">
        <f t="shared" si="0"/>
        <v>-8.3150830095372663E-2</v>
      </c>
      <c r="F28" s="16" t="s">
        <v>30</v>
      </c>
      <c r="G28">
        <v>54241</v>
      </c>
      <c r="H28">
        <v>73935</v>
      </c>
      <c r="I28" s="76">
        <f t="shared" si="1"/>
        <v>0.36308327648826533</v>
      </c>
      <c r="K28" s="16" t="s">
        <v>30</v>
      </c>
      <c r="L28" s="17">
        <v>0.26096495271104891</v>
      </c>
      <c r="M28" s="17">
        <v>0.1755325623858795</v>
      </c>
      <c r="N28" s="76">
        <f t="shared" si="2"/>
        <v>-8.5432390325169416E-2</v>
      </c>
    </row>
    <row r="29" spans="1:18" x14ac:dyDescent="0.3">
      <c r="A29" s="16" t="s">
        <v>32</v>
      </c>
      <c r="B29">
        <v>21052</v>
      </c>
      <c r="C29">
        <v>12148</v>
      </c>
      <c r="D29" s="76">
        <f t="shared" si="0"/>
        <v>-0.42295268858065743</v>
      </c>
      <c r="F29" s="16" t="s">
        <v>32</v>
      </c>
      <c r="G29">
        <v>62321</v>
      </c>
      <c r="H29">
        <v>76257</v>
      </c>
      <c r="I29" s="76">
        <f t="shared" si="1"/>
        <v>0.22361643747693394</v>
      </c>
      <c r="K29" s="16" t="s">
        <v>32</v>
      </c>
      <c r="L29" s="17">
        <v>0.33779945764670022</v>
      </c>
      <c r="M29" s="17">
        <v>0.15930340821170519</v>
      </c>
      <c r="N29" s="76">
        <f t="shared" si="2"/>
        <v>-0.17849604943499503</v>
      </c>
    </row>
    <row r="30" spans="1:18" x14ac:dyDescent="0.3">
      <c r="A30" s="16" t="s">
        <v>34</v>
      </c>
      <c r="B30">
        <v>22031</v>
      </c>
      <c r="C30">
        <v>13327</v>
      </c>
      <c r="D30" s="76">
        <f t="shared" si="0"/>
        <v>-0.39507966047841675</v>
      </c>
      <c r="F30" s="16" t="s">
        <v>34</v>
      </c>
      <c r="G30">
        <v>62321</v>
      </c>
      <c r="H30">
        <v>76171</v>
      </c>
      <c r="I30" s="76">
        <f t="shared" si="1"/>
        <v>0.22223648529388168</v>
      </c>
      <c r="K30" s="16" t="s">
        <v>34</v>
      </c>
      <c r="L30" s="17">
        <v>0.35350844819563232</v>
      </c>
      <c r="M30" s="17">
        <v>0.17496159955888721</v>
      </c>
      <c r="N30" s="76">
        <f t="shared" si="2"/>
        <v>-0.17854684863674511</v>
      </c>
    </row>
    <row r="31" spans="1:18" x14ac:dyDescent="0.3">
      <c r="A31" s="16" t="s">
        <v>36</v>
      </c>
      <c r="B31">
        <v>22906</v>
      </c>
      <c r="C31">
        <v>13409</v>
      </c>
      <c r="D31" s="76">
        <f t="shared" si="0"/>
        <v>-0.4146075264122937</v>
      </c>
      <c r="F31" s="16" t="s">
        <v>36</v>
      </c>
      <c r="G31">
        <v>62734</v>
      </c>
      <c r="H31">
        <v>77394</v>
      </c>
      <c r="I31" s="76">
        <f t="shared" si="1"/>
        <v>0.2336850830490643</v>
      </c>
      <c r="K31" s="16" t="s">
        <v>36</v>
      </c>
      <c r="L31" s="17">
        <v>0.36512895718430199</v>
      </c>
      <c r="M31" s="17">
        <v>0.17325632477969871</v>
      </c>
      <c r="N31" s="76">
        <f t="shared" si="2"/>
        <v>-0.19187263240460328</v>
      </c>
    </row>
    <row r="32" spans="1:18" x14ac:dyDescent="0.3">
      <c r="A32" s="16" t="s">
        <v>38</v>
      </c>
      <c r="B32">
        <v>18116</v>
      </c>
      <c r="C32">
        <v>15283</v>
      </c>
      <c r="D32" s="76">
        <f t="shared" si="0"/>
        <v>-0.15638109958048135</v>
      </c>
      <c r="F32" s="16" t="s">
        <v>38</v>
      </c>
      <c r="G32">
        <v>62835</v>
      </c>
      <c r="H32">
        <v>79161</v>
      </c>
      <c r="I32" s="76">
        <f t="shared" si="1"/>
        <v>0.25982334686082598</v>
      </c>
      <c r="K32" s="16" t="s">
        <v>38</v>
      </c>
      <c r="L32" s="17">
        <v>0.28831065488979069</v>
      </c>
      <c r="M32" s="17">
        <v>0.19306224024456489</v>
      </c>
      <c r="N32" s="76">
        <f t="shared" si="2"/>
        <v>-9.5248414645225793E-2</v>
      </c>
    </row>
    <row r="33" spans="1:14" x14ac:dyDescent="0.3">
      <c r="A33" s="16" t="s">
        <v>40</v>
      </c>
      <c r="B33">
        <v>15916</v>
      </c>
      <c r="C33">
        <v>28028</v>
      </c>
      <c r="D33" s="76">
        <f t="shared" si="0"/>
        <v>0.76099522493088712</v>
      </c>
      <c r="F33" s="16" t="s">
        <v>40</v>
      </c>
      <c r="G33">
        <v>63434</v>
      </c>
      <c r="H33">
        <v>82971</v>
      </c>
      <c r="I33" s="76">
        <f t="shared" si="1"/>
        <v>0.30798940631207239</v>
      </c>
      <c r="K33" s="16" t="s">
        <v>40</v>
      </c>
      <c r="L33" s="17">
        <v>0.25090645395213917</v>
      </c>
      <c r="M33" s="17">
        <v>0.33780477516240609</v>
      </c>
      <c r="N33" s="76">
        <f t="shared" si="2"/>
        <v>8.6898321210266916E-2</v>
      </c>
    </row>
    <row r="34" spans="1:14" x14ac:dyDescent="0.3">
      <c r="A34" s="16" t="s">
        <v>42</v>
      </c>
      <c r="B34">
        <v>42277</v>
      </c>
      <c r="C34">
        <v>24195</v>
      </c>
      <c r="D34" s="76">
        <f t="shared" si="0"/>
        <v>-0.42770300636279773</v>
      </c>
      <c r="F34" s="16" t="s">
        <v>42</v>
      </c>
      <c r="G34">
        <v>69555</v>
      </c>
      <c r="H34">
        <v>80306</v>
      </c>
      <c r="I34" s="76">
        <f t="shared" si="1"/>
        <v>0.15456832722306088</v>
      </c>
      <c r="K34" s="16" t="s">
        <v>42</v>
      </c>
      <c r="L34" s="17">
        <v>0.60782114873121995</v>
      </c>
      <c r="M34" s="17">
        <v>0.30128508455159009</v>
      </c>
      <c r="N34" s="76">
        <f t="shared" si="2"/>
        <v>-0.30653606417962986</v>
      </c>
    </row>
    <row r="35" spans="1:14" x14ac:dyDescent="0.3">
      <c r="A35" s="16" t="s">
        <v>44</v>
      </c>
      <c r="B35">
        <v>39789</v>
      </c>
      <c r="C35">
        <v>30847</v>
      </c>
      <c r="D35" s="76">
        <f t="shared" si="0"/>
        <v>-0.22473547965518109</v>
      </c>
      <c r="F35" s="16" t="s">
        <v>44</v>
      </c>
      <c r="G35">
        <v>70230</v>
      </c>
      <c r="H35">
        <v>82986</v>
      </c>
      <c r="I35" s="76">
        <f t="shared" si="1"/>
        <v>0.18163178129004698</v>
      </c>
      <c r="K35" s="16" t="s">
        <v>44</v>
      </c>
      <c r="L35" s="17">
        <v>0.56655275523280646</v>
      </c>
      <c r="M35" s="17">
        <v>0.3717133010387294</v>
      </c>
      <c r="N35" s="76">
        <f t="shared" si="2"/>
        <v>-0.19483945419407706</v>
      </c>
    </row>
    <row r="36" spans="1:14" x14ac:dyDescent="0.3">
      <c r="A36" s="16" t="s">
        <v>46</v>
      </c>
      <c r="B36">
        <v>33856</v>
      </c>
      <c r="C36">
        <v>35371</v>
      </c>
      <c r="D36" s="76">
        <f t="shared" si="0"/>
        <v>4.4748345935727789E-2</v>
      </c>
      <c r="F36" s="16" t="s">
        <v>46</v>
      </c>
      <c r="G36">
        <v>69194</v>
      </c>
      <c r="H36">
        <v>83353</v>
      </c>
      <c r="I36" s="76">
        <f t="shared" si="1"/>
        <v>0.2046275688643524</v>
      </c>
      <c r="K36" s="16" t="s">
        <v>46</v>
      </c>
      <c r="L36" s="17">
        <v>0.48929097898661728</v>
      </c>
      <c r="M36" s="17">
        <v>0.42435185296270078</v>
      </c>
      <c r="N36" s="76">
        <f t="shared" si="2"/>
        <v>-6.4939126023916494E-2</v>
      </c>
    </row>
    <row r="37" spans="1:14" x14ac:dyDescent="0.3">
      <c r="A37" s="16" t="s">
        <v>48</v>
      </c>
      <c r="B37">
        <v>17315</v>
      </c>
      <c r="C37">
        <v>29751</v>
      </c>
      <c r="D37" s="76">
        <f t="shared" si="0"/>
        <v>0.71822119549523533</v>
      </c>
      <c r="F37" s="16" t="s">
        <v>48</v>
      </c>
      <c r="G37">
        <v>65755</v>
      </c>
      <c r="H37">
        <v>86154</v>
      </c>
      <c r="I37" s="76">
        <f t="shared" si="1"/>
        <v>0.31022735913618738</v>
      </c>
      <c r="K37" s="16" t="s">
        <v>48</v>
      </c>
      <c r="L37" s="17">
        <v>0.26332598281499497</v>
      </c>
      <c r="M37" s="17">
        <v>0.34532349049376698</v>
      </c>
      <c r="N37" s="76">
        <f t="shared" si="2"/>
        <v>8.1997507678772008E-2</v>
      </c>
    </row>
    <row r="38" spans="1:14" x14ac:dyDescent="0.3">
      <c r="A38" s="16" t="s">
        <v>50</v>
      </c>
      <c r="B38">
        <v>14356</v>
      </c>
      <c r="C38">
        <v>19173</v>
      </c>
      <c r="D38" s="76">
        <f t="shared" si="0"/>
        <v>0.33553914739481749</v>
      </c>
      <c r="F38" s="16" t="s">
        <v>50</v>
      </c>
      <c r="G38">
        <v>67210</v>
      </c>
      <c r="H38">
        <v>88264</v>
      </c>
      <c r="I38" s="76">
        <f t="shared" si="1"/>
        <v>0.31325695581014729</v>
      </c>
      <c r="K38" s="16" t="s">
        <v>50</v>
      </c>
      <c r="L38" s="17">
        <v>0.21359916679065619</v>
      </c>
      <c r="M38" s="17">
        <v>0.2172233300099701</v>
      </c>
      <c r="N38" s="76">
        <f t="shared" si="2"/>
        <v>3.6241632193139139E-3</v>
      </c>
    </row>
    <row r="39" spans="1:14" x14ac:dyDescent="0.3">
      <c r="A39" s="16" t="s">
        <v>52</v>
      </c>
      <c r="B39">
        <v>14216</v>
      </c>
      <c r="C39">
        <v>33224</v>
      </c>
      <c r="D39" s="76">
        <f>(C39-B39)/B39</f>
        <v>1.3370849746764208</v>
      </c>
      <c r="F39" s="16" t="s">
        <v>52</v>
      </c>
      <c r="G39">
        <v>67491</v>
      </c>
      <c r="H39">
        <v>88434</v>
      </c>
      <c r="I39" s="76">
        <f t="shared" si="1"/>
        <v>0.31030804107214294</v>
      </c>
      <c r="K39" s="16" t="s">
        <v>52</v>
      </c>
      <c r="L39" s="17">
        <v>0.21063549213969271</v>
      </c>
      <c r="M39" s="17">
        <v>0.37569260691589212</v>
      </c>
      <c r="N39" s="76">
        <f t="shared" si="2"/>
        <v>0.16505711477619942</v>
      </c>
    </row>
    <row r="40" spans="1:14" x14ac:dyDescent="0.3">
      <c r="A40" s="16" t="s">
        <v>54</v>
      </c>
      <c r="B40">
        <v>26358</v>
      </c>
      <c r="C40">
        <v>24605</v>
      </c>
      <c r="D40" s="76">
        <f t="shared" si="0"/>
        <v>-6.6507322255102821E-2</v>
      </c>
      <c r="F40" s="16" t="s">
        <v>54</v>
      </c>
      <c r="G40">
        <v>70943</v>
      </c>
      <c r="H40">
        <v>88949</v>
      </c>
      <c r="I40" s="76">
        <f t="shared" si="1"/>
        <v>0.25380939627588345</v>
      </c>
      <c r="K40" s="16" t="s">
        <v>54</v>
      </c>
      <c r="L40" s="17">
        <v>0.37153771337552682</v>
      </c>
      <c r="M40" s="17">
        <v>0.27661918627528131</v>
      </c>
      <c r="N40" s="76">
        <f t="shared" si="2"/>
        <v>-9.4918527100245509E-2</v>
      </c>
    </row>
    <row r="41" spans="1:14" x14ac:dyDescent="0.3">
      <c r="A41" s="16" t="s">
        <v>56</v>
      </c>
      <c r="B41">
        <v>18136</v>
      </c>
      <c r="C41">
        <v>16523</v>
      </c>
      <c r="D41" s="76">
        <f t="shared" si="0"/>
        <v>-8.8939126599029555E-2</v>
      </c>
      <c r="F41" s="16" t="s">
        <v>56</v>
      </c>
      <c r="G41">
        <v>69038</v>
      </c>
      <c r="H41">
        <v>89746</v>
      </c>
      <c r="I41" s="76">
        <f t="shared" si="1"/>
        <v>0.29995075175990032</v>
      </c>
      <c r="K41" s="16" t="s">
        <v>56</v>
      </c>
      <c r="L41" s="17">
        <v>0.26269590660216108</v>
      </c>
      <c r="M41" s="17">
        <v>0.1841084839435741</v>
      </c>
      <c r="N41" s="76">
        <f t="shared" si="2"/>
        <v>-7.8587422658586981E-2</v>
      </c>
    </row>
    <row r="42" spans="1:14" x14ac:dyDescent="0.3">
      <c r="A42" s="16" t="s">
        <v>58</v>
      </c>
      <c r="B42">
        <v>12424</v>
      </c>
      <c r="C42">
        <v>16493</v>
      </c>
      <c r="D42" s="76">
        <f t="shared" si="0"/>
        <v>0.32751126851255635</v>
      </c>
      <c r="F42" s="16" t="s">
        <v>58</v>
      </c>
      <c r="G42">
        <v>66775</v>
      </c>
      <c r="H42">
        <v>90365</v>
      </c>
      <c r="I42" s="76">
        <f t="shared" si="1"/>
        <v>0.35327592661924373</v>
      </c>
      <c r="K42" s="16" t="s">
        <v>58</v>
      </c>
      <c r="L42" s="17">
        <v>0.18605765630849869</v>
      </c>
      <c r="M42" s="17">
        <v>0.1825153543960604</v>
      </c>
      <c r="N42" s="76">
        <f t="shared" si="2"/>
        <v>-3.5423019124382893E-3</v>
      </c>
    </row>
    <row r="43" spans="1:14" x14ac:dyDescent="0.3">
      <c r="A43" s="16" t="s">
        <v>60</v>
      </c>
      <c r="B43">
        <v>12279</v>
      </c>
      <c r="C43">
        <v>16470</v>
      </c>
      <c r="D43" s="76">
        <f t="shared" si="0"/>
        <v>0.34131443928658683</v>
      </c>
      <c r="F43" s="16" t="s">
        <v>60</v>
      </c>
      <c r="G43">
        <v>65971</v>
      </c>
      <c r="H43">
        <v>90436</v>
      </c>
      <c r="I43" s="76">
        <f t="shared" si="1"/>
        <v>0.37084476512406966</v>
      </c>
      <c r="K43" s="16" t="s">
        <v>60</v>
      </c>
      <c r="L43" s="17">
        <v>0.1861272377256673</v>
      </c>
      <c r="M43" s="17">
        <v>0.18211774072272099</v>
      </c>
      <c r="N43" s="76">
        <f t="shared" si="2"/>
        <v>-4.0094970029463106E-3</v>
      </c>
    </row>
    <row r="44" spans="1:14" x14ac:dyDescent="0.3">
      <c r="A44" s="16" t="s">
        <v>62</v>
      </c>
      <c r="B44">
        <v>11282</v>
      </c>
      <c r="C44">
        <v>14901</v>
      </c>
      <c r="D44" s="76">
        <f t="shared" si="0"/>
        <v>0.32077645807480942</v>
      </c>
      <c r="F44" s="16" t="s">
        <v>62</v>
      </c>
      <c r="G44">
        <v>66104</v>
      </c>
      <c r="H44">
        <v>90776</v>
      </c>
      <c r="I44" s="76">
        <f t="shared" si="1"/>
        <v>0.3732300617209246</v>
      </c>
      <c r="K44" s="16" t="s">
        <v>62</v>
      </c>
      <c r="L44" s="17">
        <v>0.1706704586711848</v>
      </c>
      <c r="M44" s="17">
        <v>0.16415131752886231</v>
      </c>
      <c r="N44" s="76">
        <f t="shared" si="2"/>
        <v>-6.5191411423224932E-3</v>
      </c>
    </row>
    <row r="45" spans="1:14" x14ac:dyDescent="0.3">
      <c r="A45" s="16" t="s">
        <v>64</v>
      </c>
      <c r="B45">
        <v>9918</v>
      </c>
      <c r="C45">
        <v>13468</v>
      </c>
      <c r="D45" s="76">
        <f t="shared" si="0"/>
        <v>0.35793506755394233</v>
      </c>
      <c r="F45" s="16" t="s">
        <v>64</v>
      </c>
      <c r="G45">
        <v>68215</v>
      </c>
      <c r="H45">
        <v>90947</v>
      </c>
      <c r="I45" s="76">
        <f t="shared" si="1"/>
        <v>0.33324048962838088</v>
      </c>
      <c r="K45" s="16" t="s">
        <v>64</v>
      </c>
      <c r="L45" s="17">
        <v>0.14539324195558159</v>
      </c>
      <c r="M45" s="17">
        <v>0.1480862480345696</v>
      </c>
      <c r="N45" s="76">
        <f t="shared" si="2"/>
        <v>2.6930060789880084E-3</v>
      </c>
    </row>
    <row r="46" spans="1:14" x14ac:dyDescent="0.3">
      <c r="A46" s="16" t="s">
        <v>66</v>
      </c>
      <c r="B46">
        <v>11285</v>
      </c>
      <c r="C46">
        <v>14756</v>
      </c>
      <c r="D46" s="76">
        <f t="shared" si="0"/>
        <v>0.30757642888790432</v>
      </c>
      <c r="F46" s="16" t="s">
        <v>66</v>
      </c>
      <c r="G46">
        <v>67242</v>
      </c>
      <c r="H46">
        <v>89016</v>
      </c>
      <c r="I46" s="76">
        <f t="shared" si="1"/>
        <v>0.32381547247256182</v>
      </c>
      <c r="K46" s="16" t="s">
        <v>66</v>
      </c>
      <c r="L46" s="17">
        <v>0.1678266559590732</v>
      </c>
      <c r="M46" s="17">
        <v>0.16576795182888471</v>
      </c>
      <c r="N46" s="76">
        <f t="shared" si="2"/>
        <v>-2.0587041301884934E-3</v>
      </c>
    </row>
    <row r="47" spans="1:14" x14ac:dyDescent="0.3">
      <c r="A47" s="16" t="s">
        <v>68</v>
      </c>
      <c r="B47">
        <v>15879</v>
      </c>
      <c r="C47">
        <v>20730</v>
      </c>
      <c r="D47" s="76">
        <f t="shared" si="0"/>
        <v>0.30549782731910069</v>
      </c>
      <c r="F47" s="16" t="s">
        <v>68</v>
      </c>
      <c r="G47">
        <v>69215</v>
      </c>
      <c r="H47">
        <v>85992</v>
      </c>
      <c r="I47" s="76">
        <f t="shared" si="1"/>
        <v>0.24238965542151267</v>
      </c>
      <c r="K47" s="16" t="s">
        <v>68</v>
      </c>
      <c r="L47" s="17">
        <v>0.22941558910640761</v>
      </c>
      <c r="M47" s="17">
        <v>0.24106893664526929</v>
      </c>
      <c r="N47" s="76">
        <f t="shared" si="2"/>
        <v>1.1653347538861686E-2</v>
      </c>
    </row>
    <row r="48" spans="1:14" x14ac:dyDescent="0.3">
      <c r="A48" s="16" t="s">
        <v>70</v>
      </c>
      <c r="B48">
        <v>13752</v>
      </c>
      <c r="C48">
        <v>18182</v>
      </c>
      <c r="D48" s="76">
        <f t="shared" si="0"/>
        <v>0.32213496218731819</v>
      </c>
      <c r="F48" s="16" t="s">
        <v>70</v>
      </c>
      <c r="G48">
        <v>66665</v>
      </c>
      <c r="H48">
        <v>85617</v>
      </c>
      <c r="I48" s="76">
        <f t="shared" si="1"/>
        <v>0.28428710717767947</v>
      </c>
      <c r="K48" s="16" t="s">
        <v>70</v>
      </c>
      <c r="L48" s="17">
        <v>0.2062851571289282</v>
      </c>
      <c r="M48" s="17">
        <v>0.21236436688975319</v>
      </c>
      <c r="N48" s="76">
        <f t="shared" si="2"/>
        <v>6.0792097608249884E-3</v>
      </c>
    </row>
    <row r="49" spans="1:14" x14ac:dyDescent="0.3">
      <c r="A49" s="16" t="s">
        <v>72</v>
      </c>
      <c r="B49">
        <v>15961</v>
      </c>
      <c r="C49">
        <v>19733</v>
      </c>
      <c r="D49" s="76">
        <f t="shared" si="0"/>
        <v>0.23632604473403923</v>
      </c>
      <c r="F49" s="16" t="s">
        <v>72</v>
      </c>
      <c r="G49">
        <v>66220</v>
      </c>
      <c r="H49">
        <v>84826</v>
      </c>
      <c r="I49" s="76">
        <f t="shared" si="1"/>
        <v>0.28097251585623678</v>
      </c>
      <c r="K49" s="16" t="s">
        <v>72</v>
      </c>
      <c r="L49" s="17">
        <v>0.2410299003322259</v>
      </c>
      <c r="M49" s="17">
        <v>0.2326291467238818</v>
      </c>
      <c r="N49" s="76">
        <f t="shared" si="2"/>
        <v>-8.4007536083441081E-3</v>
      </c>
    </row>
    <row r="50" spans="1:14" x14ac:dyDescent="0.3">
      <c r="A50" s="16" t="s">
        <v>74</v>
      </c>
      <c r="B50">
        <v>15600</v>
      </c>
      <c r="C50">
        <v>18993</v>
      </c>
      <c r="D50" s="76">
        <f t="shared" si="0"/>
        <v>0.2175</v>
      </c>
      <c r="F50" s="16" t="s">
        <v>74</v>
      </c>
      <c r="G50">
        <v>65130</v>
      </c>
      <c r="H50">
        <v>84009</v>
      </c>
      <c r="I50" s="76">
        <f t="shared" si="1"/>
        <v>0.28986642100414556</v>
      </c>
      <c r="K50" s="16" t="s">
        <v>74</v>
      </c>
      <c r="L50" s="17">
        <v>0.23952095808383231</v>
      </c>
      <c r="M50" s="17">
        <v>0.22608291968717639</v>
      </c>
      <c r="N50" s="76">
        <f t="shared" si="2"/>
        <v>-1.3438038396655916E-2</v>
      </c>
    </row>
    <row r="51" spans="1:14" x14ac:dyDescent="0.3">
      <c r="A51" s="16" t="s">
        <v>76</v>
      </c>
      <c r="B51">
        <v>16295</v>
      </c>
      <c r="C51">
        <v>20443</v>
      </c>
      <c r="D51" s="76">
        <f t="shared" si="0"/>
        <v>0.25455661245780914</v>
      </c>
      <c r="F51" s="16" t="s">
        <v>76</v>
      </c>
      <c r="G51">
        <v>67530</v>
      </c>
      <c r="H51">
        <v>83785</v>
      </c>
      <c r="I51" s="76">
        <f t="shared" si="1"/>
        <v>0.24070783355545683</v>
      </c>
      <c r="K51" s="16" t="s">
        <v>76</v>
      </c>
      <c r="L51" s="17">
        <v>0.24130016289056719</v>
      </c>
      <c r="M51" s="17">
        <v>0.2439935549322671</v>
      </c>
      <c r="N51" s="76">
        <f t="shared" si="2"/>
        <v>2.6933920416999102E-3</v>
      </c>
    </row>
    <row r="52" spans="1:14" x14ac:dyDescent="0.3">
      <c r="A52" s="16" t="s">
        <v>78</v>
      </c>
      <c r="B52">
        <v>13720</v>
      </c>
      <c r="C52">
        <v>17611</v>
      </c>
      <c r="D52" s="76">
        <f t="shared" si="0"/>
        <v>0.283600583090379</v>
      </c>
      <c r="F52" s="16" t="s">
        <v>78</v>
      </c>
      <c r="G52">
        <v>66802</v>
      </c>
      <c r="H52">
        <v>84941</v>
      </c>
      <c r="I52" s="76">
        <f t="shared" si="1"/>
        <v>0.27153378641358045</v>
      </c>
      <c r="K52" s="16" t="s">
        <v>78</v>
      </c>
      <c r="L52" s="17">
        <v>0.20538307236310291</v>
      </c>
      <c r="M52" s="17">
        <v>0.20733214819698381</v>
      </c>
      <c r="N52" s="76">
        <f t="shared" si="2"/>
        <v>1.9490758338809033E-3</v>
      </c>
    </row>
    <row r="53" spans="1:14" x14ac:dyDescent="0.3">
      <c r="A53" s="16" t="s">
        <v>80</v>
      </c>
      <c r="B53">
        <v>10008</v>
      </c>
      <c r="C53">
        <v>13029</v>
      </c>
      <c r="D53" s="76">
        <f t="shared" si="0"/>
        <v>0.30185851318944845</v>
      </c>
      <c r="F53" s="16" t="s">
        <v>80</v>
      </c>
      <c r="G53">
        <v>62500</v>
      </c>
      <c r="H53">
        <v>87053</v>
      </c>
      <c r="I53" s="76">
        <f t="shared" si="1"/>
        <v>0.39284799999999997</v>
      </c>
      <c r="K53" s="16" t="s">
        <v>80</v>
      </c>
      <c r="L53" s="17">
        <v>0.16012799999999999</v>
      </c>
      <c r="M53" s="17">
        <v>0.1496674439709143</v>
      </c>
      <c r="N53" s="76">
        <f t="shared" si="2"/>
        <v>-1.0460556029085688E-2</v>
      </c>
    </row>
    <row r="54" spans="1:14" x14ac:dyDescent="0.3">
      <c r="A54" s="16" t="s">
        <v>82</v>
      </c>
      <c r="B54">
        <v>5071</v>
      </c>
      <c r="C54">
        <v>7710</v>
      </c>
      <c r="D54" s="76">
        <f t="shared" si="0"/>
        <v>0.52041017550778934</v>
      </c>
      <c r="E54" s="82"/>
      <c r="F54" s="16" t="s">
        <v>82</v>
      </c>
      <c r="G54">
        <v>55938</v>
      </c>
      <c r="H54">
        <v>88355</v>
      </c>
      <c r="I54" s="76">
        <f t="shared" si="1"/>
        <v>0.57951660767278057</v>
      </c>
      <c r="K54" s="16" t="s">
        <v>82</v>
      </c>
      <c r="L54" s="17">
        <v>9.0653938288819763E-2</v>
      </c>
      <c r="M54" s="17">
        <v>8.7261615075547513E-2</v>
      </c>
      <c r="N54" s="76">
        <f t="shared" si="2"/>
        <v>-3.3923232132722497E-3</v>
      </c>
    </row>
    <row r="55" spans="1:14" x14ac:dyDescent="0.3">
      <c r="A55" s="16" t="s">
        <v>84</v>
      </c>
      <c r="B55">
        <v>4941</v>
      </c>
      <c r="C55">
        <v>8583</v>
      </c>
      <c r="D55" s="76">
        <f t="shared" si="0"/>
        <v>0.73709775349119611</v>
      </c>
      <c r="F55" s="16" t="s">
        <v>84</v>
      </c>
      <c r="G55">
        <v>57786</v>
      </c>
      <c r="H55">
        <v>88714</v>
      </c>
      <c r="I55" s="76">
        <f t="shared" si="1"/>
        <v>0.53521614231820858</v>
      </c>
      <c r="K55" s="16" t="s">
        <v>84</v>
      </c>
      <c r="L55" s="17">
        <v>8.5505139653203194E-2</v>
      </c>
      <c r="M55" s="17">
        <v>9.6749103861848193E-2</v>
      </c>
      <c r="N55" s="76">
        <f t="shared" si="2"/>
        <v>1.1243964208644999E-2</v>
      </c>
    </row>
    <row r="56" spans="1:14" x14ac:dyDescent="0.3">
      <c r="A56" s="16" t="s">
        <v>86</v>
      </c>
      <c r="B56">
        <v>4023</v>
      </c>
      <c r="C56">
        <v>6136</v>
      </c>
      <c r="D56" s="76">
        <f>(C56-B56)/B56</f>
        <v>0.52522992791449163</v>
      </c>
      <c r="F56" s="16" t="s">
        <v>86</v>
      </c>
      <c r="G56">
        <v>55167</v>
      </c>
      <c r="H56">
        <v>89107</v>
      </c>
      <c r="I56" s="76">
        <f t="shared" si="1"/>
        <v>0.61522286874399545</v>
      </c>
      <c r="K56" s="16" t="s">
        <v>86</v>
      </c>
      <c r="L56" s="17">
        <v>7.2924030670509538E-2</v>
      </c>
      <c r="M56" s="17">
        <v>6.8861032242135856E-2</v>
      </c>
      <c r="N56" s="76">
        <f t="shared" si="2"/>
        <v>-4.062998428373682E-3</v>
      </c>
    </row>
    <row r="57" spans="1:14" x14ac:dyDescent="0.3">
      <c r="A57" s="16" t="s">
        <v>88</v>
      </c>
      <c r="B57">
        <v>3090</v>
      </c>
      <c r="C57">
        <v>5405</v>
      </c>
      <c r="D57" s="76">
        <f t="shared" si="0"/>
        <v>0.7491909385113269</v>
      </c>
      <c r="F57" s="16" t="s">
        <v>88</v>
      </c>
      <c r="G57">
        <v>55177</v>
      </c>
      <c r="H57">
        <v>89450</v>
      </c>
      <c r="I57" s="76">
        <f t="shared" si="1"/>
        <v>0.62114649219783602</v>
      </c>
      <c r="K57" s="16" t="s">
        <v>88</v>
      </c>
      <c r="L57" s="17">
        <v>5.6001594867426653E-2</v>
      </c>
      <c r="M57" s="17">
        <v>6.0424818334264947E-2</v>
      </c>
      <c r="N57" s="76">
        <f t="shared" si="2"/>
        <v>4.4232234668382941E-3</v>
      </c>
    </row>
    <row r="58" spans="1:14" x14ac:dyDescent="0.3">
      <c r="A58" s="16" t="s">
        <v>90</v>
      </c>
      <c r="B58">
        <v>2162</v>
      </c>
      <c r="C58">
        <v>3994</v>
      </c>
      <c r="D58" s="76">
        <f t="shared" si="0"/>
        <v>0.84736355226642002</v>
      </c>
      <c r="F58" s="16" t="s">
        <v>90</v>
      </c>
      <c r="G58">
        <v>52916</v>
      </c>
      <c r="H58">
        <v>88858</v>
      </c>
      <c r="I58" s="76">
        <f t="shared" si="1"/>
        <v>0.67922745483407665</v>
      </c>
      <c r="K58" s="16" t="s">
        <v>90</v>
      </c>
      <c r="L58" s="17">
        <v>4.0857207649860158E-2</v>
      </c>
      <c r="M58" s="17">
        <v>4.4948119471516362E-2</v>
      </c>
      <c r="N58" s="76">
        <f t="shared" si="2"/>
        <v>4.090911821656204E-3</v>
      </c>
    </row>
    <row r="59" spans="1:14" x14ac:dyDescent="0.3">
      <c r="A59" s="16" t="s">
        <v>92</v>
      </c>
      <c r="B59">
        <v>2371</v>
      </c>
      <c r="C59">
        <v>3245</v>
      </c>
      <c r="D59" s="76">
        <f t="shared" si="0"/>
        <v>0.36862083509067906</v>
      </c>
      <c r="F59" s="16" t="s">
        <v>92</v>
      </c>
      <c r="G59">
        <v>52975</v>
      </c>
      <c r="H59">
        <v>82770</v>
      </c>
      <c r="I59" s="76">
        <f t="shared" si="1"/>
        <v>0.56243511090136855</v>
      </c>
      <c r="K59" s="16" t="s">
        <v>92</v>
      </c>
      <c r="L59" s="17">
        <v>4.4756960830580457E-2</v>
      </c>
      <c r="M59" s="17">
        <v>3.9205025975595019E-2</v>
      </c>
      <c r="N59" s="76">
        <f t="shared" si="2"/>
        <v>-5.551934854985438E-3</v>
      </c>
    </row>
    <row r="60" spans="1:14" x14ac:dyDescent="0.3">
      <c r="A60" s="16" t="s">
        <v>94</v>
      </c>
      <c r="B60">
        <v>1538</v>
      </c>
      <c r="C60">
        <v>1929</v>
      </c>
      <c r="D60" s="76">
        <f t="shared" si="0"/>
        <v>0.25422626788036412</v>
      </c>
      <c r="F60" s="16" t="s">
        <v>94</v>
      </c>
      <c r="G60">
        <v>49974</v>
      </c>
      <c r="H60">
        <v>79886</v>
      </c>
      <c r="I60" s="76">
        <f t="shared" si="1"/>
        <v>0.5985512466482571</v>
      </c>
      <c r="K60" s="16" t="s">
        <v>94</v>
      </c>
      <c r="L60" s="17">
        <v>3.0776003521831349E-2</v>
      </c>
      <c r="M60" s="17">
        <v>2.4146909345817789E-2</v>
      </c>
      <c r="N60" s="76">
        <f t="shared" si="2"/>
        <v>-6.6290941760135599E-3</v>
      </c>
    </row>
    <row r="61" spans="1:14" x14ac:dyDescent="0.3">
      <c r="H61" s="54"/>
    </row>
    <row r="62" spans="1:14" x14ac:dyDescent="0.3">
      <c r="H62" s="54"/>
    </row>
    <row r="63" spans="1:14" x14ac:dyDescent="0.3">
      <c r="H63" s="54"/>
    </row>
    <row r="64" spans="1:14" x14ac:dyDescent="0.3">
      <c r="H64" s="54"/>
    </row>
    <row r="65" spans="8:8" x14ac:dyDescent="0.3">
      <c r="H65" s="54"/>
    </row>
    <row r="66" spans="8:8" x14ac:dyDescent="0.3">
      <c r="H66" s="54"/>
    </row>
    <row r="67" spans="8:8" x14ac:dyDescent="0.3">
      <c r="H67" s="54"/>
    </row>
    <row r="68" spans="8:8" x14ac:dyDescent="0.3">
      <c r="H68" s="54"/>
    </row>
    <row r="69" spans="8:8" x14ac:dyDescent="0.3">
      <c r="H69" s="54"/>
    </row>
    <row r="70" spans="8:8" x14ac:dyDescent="0.3">
      <c r="H70" s="54"/>
    </row>
    <row r="71" spans="8:8" x14ac:dyDescent="0.3">
      <c r="H71" s="54"/>
    </row>
    <row r="72" spans="8:8" x14ac:dyDescent="0.3">
      <c r="H72" s="54"/>
    </row>
    <row r="73" spans="8:8" x14ac:dyDescent="0.3">
      <c r="H73" s="54"/>
    </row>
    <row r="74" spans="8:8" x14ac:dyDescent="0.3">
      <c r="H74" s="54"/>
    </row>
    <row r="75" spans="8:8" x14ac:dyDescent="0.3">
      <c r="H75" s="54"/>
    </row>
    <row r="76" spans="8:8" x14ac:dyDescent="0.3">
      <c r="H76" s="54"/>
    </row>
    <row r="77" spans="8:8" x14ac:dyDescent="0.3">
      <c r="H77" s="54"/>
    </row>
    <row r="78" spans="8:8" x14ac:dyDescent="0.3">
      <c r="H78" s="54"/>
    </row>
    <row r="79" spans="8:8" x14ac:dyDescent="0.3">
      <c r="H79" s="54"/>
    </row>
    <row r="80" spans="8:8" x14ac:dyDescent="0.3">
      <c r="H80" s="54"/>
    </row>
    <row r="81" spans="1:8" x14ac:dyDescent="0.3">
      <c r="H81" s="54"/>
    </row>
    <row r="82" spans="1:8" x14ac:dyDescent="0.3">
      <c r="H82" s="54"/>
    </row>
    <row r="83" spans="1:8" x14ac:dyDescent="0.3">
      <c r="H83" s="54"/>
    </row>
    <row r="84" spans="1:8" x14ac:dyDescent="0.3">
      <c r="H84" s="54"/>
    </row>
    <row r="85" spans="1:8" x14ac:dyDescent="0.3">
      <c r="H85" s="54"/>
    </row>
    <row r="86" spans="1:8" x14ac:dyDescent="0.3">
      <c r="H86" s="54"/>
    </row>
    <row r="87" spans="1:8" x14ac:dyDescent="0.3">
      <c r="H87" s="54"/>
    </row>
    <row r="88" spans="1:8" x14ac:dyDescent="0.3">
      <c r="H88" s="54"/>
    </row>
    <row r="89" spans="1:8" x14ac:dyDescent="0.3">
      <c r="H89" s="54"/>
    </row>
    <row r="90" spans="1:8" x14ac:dyDescent="0.3">
      <c r="H90" s="54"/>
    </row>
    <row r="91" spans="1:8" x14ac:dyDescent="0.3">
      <c r="A91" s="16"/>
      <c r="H91" s="54"/>
    </row>
    <row r="92" spans="1:8" x14ac:dyDescent="0.3">
      <c r="A92" s="16"/>
      <c r="H92" s="54"/>
    </row>
    <row r="93" spans="1:8" x14ac:dyDescent="0.3">
      <c r="A93" s="16"/>
      <c r="H93" s="54"/>
    </row>
    <row r="94" spans="1:8" x14ac:dyDescent="0.3">
      <c r="H94" s="54"/>
    </row>
    <row r="95" spans="1:8" x14ac:dyDescent="0.3">
      <c r="H95" s="54"/>
    </row>
    <row r="96" spans="1:8" x14ac:dyDescent="0.3">
      <c r="E96" s="77"/>
      <c r="H96" s="54"/>
    </row>
    <row r="97" spans="5:8" x14ac:dyDescent="0.3">
      <c r="E97" s="73"/>
      <c r="H97" s="54"/>
    </row>
    <row r="98" spans="5:8" x14ac:dyDescent="0.3">
      <c r="E98" s="73"/>
      <c r="H98" s="54"/>
    </row>
    <row r="99" spans="5:8" x14ac:dyDescent="0.3">
      <c r="E99" s="73"/>
      <c r="H99" s="54"/>
    </row>
    <row r="100" spans="5:8" x14ac:dyDescent="0.3">
      <c r="E100" s="73"/>
      <c r="H100" s="54"/>
    </row>
    <row r="101" spans="5:8" x14ac:dyDescent="0.3">
      <c r="E101" s="73"/>
      <c r="H101" s="54"/>
    </row>
    <row r="102" spans="5:8" x14ac:dyDescent="0.3">
      <c r="E102" s="73"/>
      <c r="H102" s="54"/>
    </row>
    <row r="103" spans="5:8" x14ac:dyDescent="0.3">
      <c r="E103" s="73"/>
      <c r="H103" s="54"/>
    </row>
    <row r="104" spans="5:8" x14ac:dyDescent="0.3">
      <c r="E104" s="73"/>
      <c r="H104" s="54"/>
    </row>
    <row r="105" spans="5:8" x14ac:dyDescent="0.3">
      <c r="E105" s="73"/>
      <c r="H105" s="54"/>
    </row>
    <row r="106" spans="5:8" x14ac:dyDescent="0.3">
      <c r="E106" s="73"/>
      <c r="H106" s="54"/>
    </row>
    <row r="107" spans="5:8" x14ac:dyDescent="0.3">
      <c r="E107" s="73"/>
      <c r="H107" s="54"/>
    </row>
    <row r="108" spans="5:8" x14ac:dyDescent="0.3">
      <c r="E108" s="73"/>
      <c r="H108" s="54"/>
    </row>
    <row r="109" spans="5:8" x14ac:dyDescent="0.3">
      <c r="E109" s="73"/>
      <c r="H109" s="54"/>
    </row>
    <row r="110" spans="5:8" x14ac:dyDescent="0.3">
      <c r="E110" s="73"/>
      <c r="H110" s="54"/>
    </row>
    <row r="111" spans="5:8" x14ac:dyDescent="0.3">
      <c r="E111" s="73"/>
      <c r="H111" s="54"/>
    </row>
    <row r="112" spans="5:8" x14ac:dyDescent="0.3">
      <c r="E112" s="73"/>
      <c r="H112" s="54"/>
    </row>
    <row r="113" spans="5:8" x14ac:dyDescent="0.3">
      <c r="E113" s="73"/>
      <c r="H113" s="54"/>
    </row>
    <row r="114" spans="5:8" x14ac:dyDescent="0.3">
      <c r="E114" s="73"/>
      <c r="H114" s="54"/>
    </row>
    <row r="115" spans="5:8" x14ac:dyDescent="0.3">
      <c r="E115" s="73"/>
      <c r="H115" s="54"/>
    </row>
    <row r="116" spans="5:8" x14ac:dyDescent="0.3">
      <c r="E116" s="73"/>
      <c r="H116" s="54"/>
    </row>
    <row r="117" spans="5:8" x14ac:dyDescent="0.3">
      <c r="E117" s="73"/>
      <c r="H117" s="54"/>
    </row>
    <row r="118" spans="5:8" x14ac:dyDescent="0.3">
      <c r="E118" s="73"/>
      <c r="H118" s="54"/>
    </row>
    <row r="119" spans="5:8" x14ac:dyDescent="0.3">
      <c r="E119" s="73"/>
      <c r="F119" s="17"/>
    </row>
    <row r="120" spans="5:8" x14ac:dyDescent="0.3">
      <c r="E120" s="73"/>
      <c r="F120" s="17"/>
    </row>
    <row r="121" spans="5:8" x14ac:dyDescent="0.3">
      <c r="E121" s="73"/>
      <c r="F121" s="17"/>
    </row>
    <row r="122" spans="5:8" x14ac:dyDescent="0.3">
      <c r="E122" s="73"/>
    </row>
    <row r="123" spans="5:8" x14ac:dyDescent="0.3">
      <c r="E123" s="73"/>
    </row>
    <row r="124" spans="5:8" x14ac:dyDescent="0.3">
      <c r="E124" s="73"/>
    </row>
    <row r="125" spans="5:8" x14ac:dyDescent="0.3">
      <c r="E125" s="73"/>
    </row>
    <row r="126" spans="5:8" x14ac:dyDescent="0.3">
      <c r="E126" s="73"/>
    </row>
    <row r="127" spans="5:8" x14ac:dyDescent="0.3">
      <c r="E127" s="73"/>
    </row>
    <row r="128" spans="5:8" x14ac:dyDescent="0.3">
      <c r="E128" s="73"/>
    </row>
    <row r="129" spans="5:5" x14ac:dyDescent="0.3">
      <c r="E129" s="73"/>
    </row>
  </sheetData>
  <phoneticPr fontId="3" type="noConversion"/>
  <pageMargins left="0.7" right="0.7" top="0.75" bottom="0.75" header="0.3" footer="0.3"/>
  <pageSetup paperSize="9" orientation="portrait" verticalDpi="0" r:id="rId4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770C188481744BBF3C92CE8A79428F" ma:contentTypeVersion="18" ma:contentTypeDescription="Crée un document." ma:contentTypeScope="" ma:versionID="4a2072cea64655429c15b952e5f1bead">
  <xsd:schema xmlns:xsd="http://www.w3.org/2001/XMLSchema" xmlns:xs="http://www.w3.org/2001/XMLSchema" xmlns:p="http://schemas.microsoft.com/office/2006/metadata/properties" xmlns:ns2="e047e8c3-8448-4c7e-896a-8f7971c617a9" xmlns:ns3="a95e4c6c-9808-473e-8362-86552fabd273" targetNamespace="http://schemas.microsoft.com/office/2006/metadata/properties" ma:root="true" ma:fieldsID="1f52a4f7f7e0628e23495960ca3edf71" ns2:_="" ns3:_="">
    <xsd:import namespace="e047e8c3-8448-4c7e-896a-8f7971c617a9"/>
    <xsd:import namespace="a95e4c6c-9808-473e-8362-86552fabd2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o2b18d486bf34311b41d9a7887e0286b" minOccurs="0"/>
                <xsd:element ref="ns3:TaxCatchAll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47e8c3-8448-4c7e-896a-8f7971c617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o2b18d486bf34311b41d9a7887e0286b" ma:index="17" nillable="true" ma:taxonomy="true" ma:internalName="o2b18d486bf34311b41d9a7887e0286b" ma:taxonomyFieldName="Mots_x002d_Cl_x00e9_s" ma:displayName="Mots-Clés" ma:default="" ma:fieldId="{82b18d48-6bf3-4311-b41d-9a7887e0286b}" ma:taxonomyMulti="true" ma:sspId="f05dffcc-6f22-4e7d-ace0-4ae2ec8f991f" ma:termSetId="12321f34-42b1-4fd2-9a74-6dc8cb664eb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Balises d’images" ma:readOnly="false" ma:fieldId="{5cf76f15-5ced-4ddc-b409-7134ff3c332f}" ma:taxonomyMulti="true" ma:sspId="f05dffcc-6f22-4e7d-ace0-4ae2ec8f99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e4c6c-9808-473e-8362-86552fabd27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78dc8e1-7148-4b54-afba-a8854bcdfde1}" ma:internalName="TaxCatchAll" ma:showField="CatchAllData" ma:web="a95e4c6c-9808-473e-8362-86552fabd2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95e4c6c-9808-473e-8362-86552fabd273" xsi:nil="true"/>
    <o2b18d486bf34311b41d9a7887e0286b xmlns="e047e8c3-8448-4c7e-896a-8f7971c617a9">
      <Terms xmlns="http://schemas.microsoft.com/office/infopath/2007/PartnerControls"/>
    </o2b18d486bf34311b41d9a7887e0286b>
    <lcf76f155ced4ddcb4097134ff3c332f xmlns="e047e8c3-8448-4c7e-896a-8f7971c617a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FC3203D-7B99-423B-88D1-0C01A5AED4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35C0D8-1CDC-412E-99E7-6E22050414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47e8c3-8448-4c7e-896a-8f7971c617a9"/>
    <ds:schemaRef ds:uri="a95e4c6c-9808-473e-8362-86552fabd2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E6E74D-6330-4A33-B826-F93C73F649C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a95e4c6c-9808-473e-8362-86552fabd273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047e8c3-8448-4c7e-896a-8f7971c617a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Graphiques</vt:lpstr>
      <vt:lpstr>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Abdossalam EL HASSOUNI</cp:lastModifiedBy>
  <cp:revision/>
  <dcterms:created xsi:type="dcterms:W3CDTF">2021-02-02T10:13:52Z</dcterms:created>
  <dcterms:modified xsi:type="dcterms:W3CDTF">2023-05-09T10:49:41Z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0x01010081770C188481744BBF3C92CE8A79428F</vt:lpwstr>
  </property>
  <property fmtid="{D5CDD505-2E9C-101B-9397-08002B2CF9AE}" pid="3" name="Mots-Clés">
    <vt:lpwstr/>
  </property>
  <property fmtid="{D5CDD505-2E9C-101B-9397-08002B2CF9AE}" pid="4" name="MediaServiceImageTags">
    <vt:lpwstr/>
  </property>
</Properties>
</file>