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https://rtbf-my.sharepoint.com/personal/nidl_rtbf_be/Documents/Documents/Viva For Life/VFL 23 Bertrix/planning/"/>
    </mc:Choice>
  </mc:AlternateContent>
  <xr:revisionPtr revIDLastSave="108" documentId="8_{63060FCB-AE86-4F66-8F93-8663B26E3706}" xr6:coauthVersionLast="47" xr6:coauthVersionMax="47" xr10:uidLastSave="{538ADFFD-CCD7-4E28-ADA7-28EA5ADDA6F5}"/>
  <bookViews>
    <workbookView xWindow="28680" yWindow="-120" windowWidth="29040" windowHeight="15720" xr2:uid="{00000000-000D-0000-FFFF-FFFF00000000}"/>
  </bookViews>
  <sheets>
    <sheet name="Equipe Cockpit" sheetId="9" r:id="rId1"/>
    <sheet name="Groupman" sheetId="11" r:id="rId2"/>
    <sheet name="Paramètres déplacement" sheetId="16" r:id="rId3"/>
  </sheets>
  <externalReferences>
    <externalReference r:id="rId4"/>
  </externalReferences>
  <definedNames>
    <definedName name="Ville">t_Delais4[Ville]</definedName>
    <definedName name="Villes">t_Delais4[Ville]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19" i="9" l="1"/>
  <c r="J319" i="9" s="1"/>
  <c r="E320" i="9"/>
  <c r="J320" i="9" s="1"/>
  <c r="E321" i="9"/>
  <c r="E322" i="9"/>
  <c r="E323" i="9"/>
  <c r="E324" i="9"/>
  <c r="E325" i="9"/>
  <c r="E318" i="9"/>
  <c r="J318" i="9" s="1"/>
  <c r="H325" i="9"/>
  <c r="H324" i="9"/>
  <c r="H323" i="9"/>
  <c r="H322" i="9"/>
  <c r="H321" i="9"/>
  <c r="H320" i="9"/>
  <c r="H319" i="9"/>
  <c r="H318" i="9"/>
  <c r="J323" i="9" l="1"/>
  <c r="J321" i="9"/>
  <c r="J322" i="9"/>
  <c r="J324" i="9"/>
  <c r="J325" i="9"/>
  <c r="E48" i="9" l="1"/>
  <c r="J48" i="9" s="1"/>
  <c r="J310" i="9"/>
  <c r="J309" i="9"/>
  <c r="J308" i="9"/>
  <c r="J307" i="9"/>
  <c r="J306" i="9"/>
  <c r="J305" i="9"/>
  <c r="J304" i="9"/>
  <c r="J303" i="9"/>
  <c r="J302" i="9"/>
  <c r="J301" i="9"/>
  <c r="J294" i="9"/>
  <c r="J293" i="9"/>
  <c r="J292" i="9"/>
  <c r="J291" i="9"/>
  <c r="J290" i="9"/>
  <c r="J289" i="9"/>
  <c r="J288" i="9"/>
  <c r="J287" i="9"/>
  <c r="J286" i="9"/>
  <c r="J285" i="9"/>
  <c r="J284" i="9"/>
  <c r="J277" i="9"/>
  <c r="J276" i="9"/>
  <c r="J275" i="9"/>
  <c r="J274" i="9"/>
  <c r="J273" i="9"/>
  <c r="J272" i="9"/>
  <c r="J271" i="9"/>
  <c r="J270" i="9"/>
  <c r="J269" i="9"/>
  <c r="J268" i="9"/>
  <c r="J260" i="9"/>
  <c r="K260" i="9" s="1"/>
  <c r="J259" i="9"/>
  <c r="J258" i="9"/>
  <c r="J257" i="9"/>
  <c r="J256" i="9"/>
  <c r="J255" i="9"/>
  <c r="J254" i="9"/>
  <c r="J253" i="9"/>
  <c r="J252" i="9"/>
  <c r="J251" i="9"/>
  <c r="J244" i="9"/>
  <c r="J243" i="9"/>
  <c r="J242" i="9"/>
  <c r="J241" i="9"/>
  <c r="J240" i="9"/>
  <c r="J239" i="9"/>
  <c r="J238" i="9"/>
  <c r="J237" i="9"/>
  <c r="J236" i="9"/>
  <c r="J229" i="9"/>
  <c r="J228" i="9"/>
  <c r="J227" i="9"/>
  <c r="J226" i="9"/>
  <c r="J225" i="9"/>
  <c r="J224" i="9"/>
  <c r="J223" i="9"/>
  <c r="J222" i="9"/>
  <c r="J221" i="9"/>
  <c r="J213" i="9"/>
  <c r="J212" i="9"/>
  <c r="J211" i="9"/>
  <c r="J210" i="9"/>
  <c r="J209" i="9"/>
  <c r="J208" i="9"/>
  <c r="J207" i="9"/>
  <c r="J206" i="9"/>
  <c r="J205" i="9"/>
  <c r="J204" i="9"/>
  <c r="J196" i="9"/>
  <c r="J195" i="9"/>
  <c r="J194" i="9"/>
  <c r="J193" i="9"/>
  <c r="J192" i="9"/>
  <c r="J191" i="9"/>
  <c r="J190" i="9"/>
  <c r="J189" i="9"/>
  <c r="J181" i="9"/>
  <c r="J180" i="9"/>
  <c r="J179" i="9"/>
  <c r="J178" i="9"/>
  <c r="J177" i="9"/>
  <c r="J176" i="9"/>
  <c r="J175" i="9"/>
  <c r="J168" i="9"/>
  <c r="J167" i="9"/>
  <c r="J166" i="9"/>
  <c r="J165" i="9"/>
  <c r="J164" i="9"/>
  <c r="J163" i="9"/>
  <c r="J162" i="9"/>
  <c r="J161" i="9"/>
  <c r="J160" i="9"/>
  <c r="J159" i="9"/>
  <c r="J157" i="9"/>
  <c r="J156" i="9"/>
  <c r="J155" i="9"/>
  <c r="J147" i="9"/>
  <c r="J146" i="9"/>
  <c r="J145" i="9"/>
  <c r="J144" i="9"/>
  <c r="J143" i="9"/>
  <c r="J142" i="9"/>
  <c r="J141" i="9"/>
  <c r="J133" i="9"/>
  <c r="J132" i="9"/>
  <c r="J131" i="9"/>
  <c r="J130" i="9"/>
  <c r="J129" i="9"/>
  <c r="J128" i="9"/>
  <c r="J127" i="9"/>
  <c r="J126" i="9"/>
  <c r="J125" i="9"/>
  <c r="J124" i="9"/>
  <c r="J123" i="9"/>
  <c r="J122" i="9"/>
  <c r="J121" i="9"/>
  <c r="J120" i="9"/>
  <c r="J118" i="9"/>
  <c r="J117" i="9"/>
  <c r="J109" i="9"/>
  <c r="J108" i="9"/>
  <c r="J107" i="9"/>
  <c r="J106" i="9"/>
  <c r="J105" i="9"/>
  <c r="J104" i="9"/>
  <c r="J103" i="9"/>
  <c r="J102" i="9"/>
  <c r="J94" i="9"/>
  <c r="J93" i="9"/>
  <c r="J92" i="9"/>
  <c r="J91" i="9"/>
  <c r="J90" i="9"/>
  <c r="J89" i="9"/>
  <c r="J88" i="9"/>
  <c r="J87" i="9"/>
  <c r="J79" i="9"/>
  <c r="J78" i="9"/>
  <c r="J77" i="9"/>
  <c r="J76" i="9"/>
  <c r="J75" i="9"/>
  <c r="J74" i="9"/>
  <c r="J73" i="9"/>
  <c r="J72" i="9"/>
  <c r="J63" i="9"/>
  <c r="J62" i="9"/>
  <c r="J61" i="9"/>
  <c r="J60" i="9"/>
  <c r="J59" i="9"/>
  <c r="J58" i="9"/>
  <c r="J55" i="9"/>
  <c r="J54" i="9"/>
  <c r="J53" i="9"/>
  <c r="J52" i="9"/>
  <c r="J51" i="9"/>
  <c r="J49" i="9"/>
  <c r="J40" i="9"/>
  <c r="J39" i="9"/>
  <c r="J38" i="9"/>
  <c r="J37" i="9"/>
  <c r="J36" i="9"/>
  <c r="J35" i="9"/>
  <c r="J34" i="9"/>
  <c r="J26" i="9"/>
  <c r="J25" i="9"/>
  <c r="J24" i="9"/>
  <c r="J23" i="9"/>
  <c r="J22" i="9"/>
  <c r="J21" i="9"/>
  <c r="J20" i="9"/>
  <c r="J12" i="9"/>
  <c r="J11" i="9"/>
  <c r="J10" i="9"/>
  <c r="J9" i="9"/>
  <c r="J8" i="9"/>
  <c r="J7" i="9"/>
  <c r="J6" i="9"/>
  <c r="J5" i="9"/>
  <c r="J183" i="9" l="1"/>
  <c r="K183" i="9" s="1"/>
  <c r="J246" i="9"/>
  <c r="K246" i="9" s="1"/>
  <c r="J279" i="9"/>
  <c r="K279" i="9" s="1"/>
  <c r="J169" i="9"/>
  <c r="K169" i="9" s="1"/>
  <c r="J149" i="9"/>
  <c r="K149" i="9" s="1"/>
  <c r="J42" i="9"/>
  <c r="K42" i="9" s="1"/>
  <c r="J81" i="9"/>
  <c r="K81" i="9" s="1"/>
  <c r="J111" i="9"/>
  <c r="K111" i="9" s="1"/>
  <c r="J135" i="9"/>
  <c r="K135" i="9" s="1"/>
  <c r="J66" i="9"/>
  <c r="K66" i="9" s="1"/>
  <c r="J96" i="9"/>
  <c r="K96" i="9" s="1"/>
  <c r="J215" i="9"/>
  <c r="K215" i="9" s="1"/>
  <c r="J14" i="9"/>
  <c r="K14" i="9" s="1"/>
  <c r="J262" i="9"/>
  <c r="K262" i="9" s="1"/>
  <c r="J312" i="9"/>
  <c r="K312" i="9" s="1"/>
  <c r="J28" i="9"/>
  <c r="K28" i="9" s="1"/>
  <c r="J231" i="9"/>
  <c r="K231" i="9" s="1"/>
  <c r="J296" i="9"/>
  <c r="K296" i="9" s="1"/>
  <c r="J198" i="9"/>
  <c r="K198" i="9" s="1"/>
</calcChain>
</file>

<file path=xl/sharedStrings.xml><?xml version="1.0" encoding="utf-8"?>
<sst xmlns="http://schemas.openxmlformats.org/spreadsheetml/2006/main" count="851" uniqueCount="94">
  <si>
    <t>Bruxelles</t>
  </si>
  <si>
    <t>Liège</t>
  </si>
  <si>
    <t>Namur</t>
  </si>
  <si>
    <t>Métier</t>
  </si>
  <si>
    <t>site Dép</t>
  </si>
  <si>
    <t>site Ret</t>
  </si>
  <si>
    <t>DATE</t>
  </si>
  <si>
    <t>début horaire</t>
  </si>
  <si>
    <t>début serv.</t>
  </si>
  <si>
    <t>fin serv.</t>
  </si>
  <si>
    <t>fin horaire</t>
  </si>
  <si>
    <t>hôtel</t>
  </si>
  <si>
    <t>Vol. heures</t>
  </si>
  <si>
    <t>jours</t>
  </si>
  <si>
    <t>Remarques</t>
  </si>
  <si>
    <t xml:space="preserve"> </t>
  </si>
  <si>
    <t>/</t>
  </si>
  <si>
    <t>TOTAL</t>
  </si>
  <si>
    <t>HEURES</t>
  </si>
  <si>
    <t>JOURS</t>
  </si>
  <si>
    <t>avant</t>
  </si>
  <si>
    <t>après</t>
  </si>
  <si>
    <t> </t>
  </si>
  <si>
    <t>Hotel</t>
  </si>
  <si>
    <t>Hôtel</t>
  </si>
  <si>
    <t>OUI</t>
  </si>
  <si>
    <t>oui</t>
  </si>
  <si>
    <t xml:space="preserve">EQUIPE Cockpit </t>
  </si>
  <si>
    <t>Optitime ok</t>
  </si>
  <si>
    <t>Eric Di loreto</t>
  </si>
  <si>
    <t>Tom Sohet</t>
  </si>
  <si>
    <t>Groupman</t>
  </si>
  <si>
    <t>heure début sur place</t>
  </si>
  <si>
    <t xml:space="preserve">heure fin sur place </t>
  </si>
  <si>
    <t>Heure de travail</t>
  </si>
  <si>
    <t xml:space="preserve">logement </t>
  </si>
  <si>
    <t>mardi 25 octobre 2022</t>
  </si>
  <si>
    <t>mercredi 26 octobre 2022</t>
  </si>
  <si>
    <t>jeudi 27 octobre 2022</t>
  </si>
  <si>
    <t>mercredi 30 novembre 2022</t>
  </si>
  <si>
    <t>jeudi 1 décembre 2022</t>
  </si>
  <si>
    <t xml:space="preserve">Hotel </t>
  </si>
  <si>
    <t>vendredi 2 décembre 2022</t>
  </si>
  <si>
    <t>lundi 5 décembre 2022</t>
  </si>
  <si>
    <t>Gîte</t>
  </si>
  <si>
    <t>mardi 6 décembre 2022</t>
  </si>
  <si>
    <t>mercredi 7 décembre 2022</t>
  </si>
  <si>
    <t>jeudi 8 décembre 2022</t>
  </si>
  <si>
    <t>vendredi 9 décembre 2022</t>
  </si>
  <si>
    <t>samedi 10 décembre 2022</t>
  </si>
  <si>
    <t>dimanche 11 décembre 2022</t>
  </si>
  <si>
    <t>lundi 12 décembre 2022</t>
  </si>
  <si>
    <t>mardi 13 décembre 2022</t>
  </si>
  <si>
    <t>mercredi 14 décembre 2022</t>
  </si>
  <si>
    <t>jeudi 15 décembre 2022</t>
  </si>
  <si>
    <t>samedi 17 décembre 2022</t>
  </si>
  <si>
    <t>dimanche 18 décembre 2022</t>
  </si>
  <si>
    <t>lundi 19 décembre 2022</t>
  </si>
  <si>
    <t>mardi 20 décembre 2022</t>
  </si>
  <si>
    <t>mercredi 21 décembre 2022</t>
  </si>
  <si>
    <t>jeudi 22 décembre 2022</t>
  </si>
  <si>
    <t>vendredi 23 décembre 2022</t>
  </si>
  <si>
    <t>lundi 26 décembre 2022</t>
  </si>
  <si>
    <t>mardi 27 décembre 2022</t>
  </si>
  <si>
    <t>TOTAL HEURES</t>
  </si>
  <si>
    <t>324h00</t>
  </si>
  <si>
    <t>NUIT HOTEL</t>
  </si>
  <si>
    <t>14.00</t>
  </si>
  <si>
    <t xml:space="preserve">Hôtel </t>
  </si>
  <si>
    <t>=[@[Arrivée sur place]]-RECHERCHEV([@Nom];t_Delais;3;FAUX)</t>
  </si>
  <si>
    <t>Ville</t>
  </si>
  <si>
    <t>Délai de route</t>
  </si>
  <si>
    <t>charleroi</t>
  </si>
  <si>
    <t>Mons</t>
  </si>
  <si>
    <t>Arrivée sur place</t>
  </si>
  <si>
    <t>NOM</t>
  </si>
  <si>
    <t xml:space="preserve">SIMON </t>
  </si>
  <si>
    <t>=[@[début serv.]]-RECHERCHEV([@[site Dép]];t_Delais4[#Données];2;FAUX)</t>
  </si>
  <si>
    <t xml:space="preserve">Manon </t>
  </si>
  <si>
    <t xml:space="preserve">Charlotte </t>
  </si>
  <si>
    <t xml:space="preserve">Santos </t>
  </si>
  <si>
    <t xml:space="preserve">Gregory </t>
  </si>
  <si>
    <t xml:space="preserve">Florent </t>
  </si>
  <si>
    <t xml:space="preserve">FABIAN </t>
  </si>
  <si>
    <t xml:space="preserve">FADY </t>
  </si>
  <si>
    <t xml:space="preserve">DANIEL </t>
  </si>
  <si>
    <t>LOLA</t>
  </si>
  <si>
    <t xml:space="preserve">TOM </t>
  </si>
  <si>
    <t xml:space="preserve">SYLVAIN </t>
  </si>
  <si>
    <t xml:space="preserve">MATHIEU </t>
  </si>
  <si>
    <t xml:space="preserve">DAMIEN </t>
  </si>
  <si>
    <t>PIERRE D</t>
  </si>
  <si>
    <t xml:space="preserve">XAVIER </t>
  </si>
  <si>
    <t xml:space="preserve">THOMAS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</si>
</sst>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hh:mm:ss;@"/>
    <numFmt numFmtId="166" formatCode="[$-F400]h:mm:ss\ AM/PM"/>
    <numFmt numFmtId="167" formatCode="[h]:mm:ss;@"/>
    <numFmt numFmtId="171" formatCode="h:mm:ss;@"/>
  </numFmts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i/>
      <u/>
      <sz val="24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b/>
      <u/>
      <sz val="11"/>
      <name val="Calibri"/>
      <family val="2"/>
    </font>
    <font>
      <u/>
      <sz val="11"/>
      <color theme="10"/>
      <name val="Calibri"/>
      <family val="2"/>
      <scheme val="minor"/>
    </font>
    <font>
      <strike/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trike/>
      <sz val="11"/>
      <color rgb="FF000000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DDEBF7"/>
        <bgColor rgb="FFCCFFFF"/>
      </patternFill>
    </fill>
    <fill>
      <patternFill patternType="solid">
        <fgColor rgb="FFDDEBF7"/>
        <bgColor rgb="FFFFFFCC"/>
      </patternFill>
    </fill>
    <fill>
      <patternFill patternType="solid">
        <fgColor rgb="FFFFC000"/>
        <bgColor rgb="FFFF9900"/>
      </patternFill>
    </fill>
    <fill>
      <patternFill patternType="solid">
        <fgColor rgb="FFDDEBF7"/>
        <bgColor rgb="FF000000"/>
      </patternFill>
    </fill>
    <fill>
      <patternFill patternType="solid">
        <fgColor rgb="FFFFFFFF"/>
        <bgColor rgb="FFFFFFCC"/>
      </patternFill>
    </fill>
    <fill>
      <patternFill patternType="solid">
        <fgColor rgb="FFF8CBAD"/>
        <bgColor indexed="64"/>
      </patternFill>
    </fill>
    <fill>
      <patternFill patternType="solid">
        <fgColor rgb="FF00B050"/>
        <bgColor rgb="FFFFFFCC"/>
      </patternFill>
    </fill>
    <fill>
      <patternFill patternType="solid">
        <fgColor rgb="FF00B05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rgb="FFCCFFFF"/>
      </patternFill>
    </fill>
    <fill>
      <patternFill patternType="solid">
        <fgColor theme="4" tint="0.79998168889431442"/>
        <bgColor theme="4" tint="0.79998168889431442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auto="1"/>
      </top>
      <bottom style="medium">
        <color indexed="64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</borders>
  <cellStyleXfs count="4">
    <xf numFmtId="0" fontId="0" fillId="0" borderId="0"/>
    <xf numFmtId="0" fontId="7" fillId="0" borderId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225">
    <xf numFmtId="0" fontId="0" fillId="0" borderId="0" xfId="0"/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/>
    <xf numFmtId="0" fontId="2" fillId="3" borderId="9" xfId="0" applyFont="1" applyFill="1" applyBorder="1" applyAlignment="1">
      <alignment vertical="top" wrapText="1"/>
    </xf>
    <xf numFmtId="0" fontId="2" fillId="2" borderId="9" xfId="0" applyFont="1" applyFill="1" applyBorder="1"/>
    <xf numFmtId="165" fontId="4" fillId="2" borderId="1" xfId="0" applyNumberFormat="1" applyFont="1" applyFill="1" applyBorder="1" applyAlignment="1">
      <alignment horizontal="center" vertical="center"/>
    </xf>
    <xf numFmtId="165" fontId="4" fillId="2" borderId="2" xfId="0" applyNumberFormat="1" applyFont="1" applyFill="1" applyBorder="1" applyAlignment="1">
      <alignment horizontal="center" vertical="center"/>
    </xf>
    <xf numFmtId="0" fontId="2" fillId="8" borderId="9" xfId="0" applyFont="1" applyFill="1" applyBorder="1" applyAlignment="1">
      <alignment vertical="top" wrapText="1"/>
    </xf>
    <xf numFmtId="164" fontId="4" fillId="2" borderId="4" xfId="0" applyNumberFormat="1" applyFont="1" applyFill="1" applyBorder="1" applyAlignment="1">
      <alignment horizontal="center" vertical="center"/>
    </xf>
    <xf numFmtId="165" fontId="4" fillId="5" borderId="5" xfId="0" applyNumberFormat="1" applyFont="1" applyFill="1" applyBorder="1" applyAlignment="1">
      <alignment horizontal="center" vertical="center"/>
    </xf>
    <xf numFmtId="165" fontId="4" fillId="5" borderId="4" xfId="0" applyNumberFormat="1" applyFont="1" applyFill="1" applyBorder="1" applyAlignment="1">
      <alignment horizontal="center" vertical="center"/>
    </xf>
    <xf numFmtId="165" fontId="4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4" fillId="2" borderId="5" xfId="0" applyNumberFormat="1" applyFont="1" applyFill="1" applyBorder="1" applyAlignment="1">
      <alignment horizontal="center" vertical="center"/>
    </xf>
    <xf numFmtId="164" fontId="2" fillId="2" borderId="0" xfId="0" applyNumberFormat="1" applyFont="1" applyFill="1"/>
    <xf numFmtId="0" fontId="2" fillId="2" borderId="11" xfId="0" applyFont="1" applyFill="1" applyBorder="1"/>
    <xf numFmtId="164" fontId="2" fillId="2" borderId="12" xfId="0" applyNumberFormat="1" applyFont="1" applyFill="1" applyBorder="1"/>
    <xf numFmtId="164" fontId="2" fillId="2" borderId="12" xfId="0" applyNumberFormat="1" applyFont="1" applyFill="1" applyBorder="1" applyAlignment="1">
      <alignment horizontal="center" vertical="center"/>
    </xf>
    <xf numFmtId="165" fontId="2" fillId="2" borderId="12" xfId="0" applyNumberFormat="1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20" fontId="2" fillId="2" borderId="2" xfId="0" applyNumberFormat="1" applyFont="1" applyFill="1" applyBorder="1" applyAlignment="1">
      <alignment horizontal="center" vertical="center"/>
    </xf>
    <xf numFmtId="0" fontId="5" fillId="0" borderId="0" xfId="0" applyFont="1"/>
    <xf numFmtId="165" fontId="6" fillId="2" borderId="2" xfId="0" applyNumberFormat="1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left" vertical="top" wrapText="1"/>
    </xf>
    <xf numFmtId="164" fontId="2" fillId="2" borderId="20" xfId="0" applyNumberFormat="1" applyFont="1" applyFill="1" applyBorder="1"/>
    <xf numFmtId="164" fontId="2" fillId="2" borderId="21" xfId="0" applyNumberFormat="1" applyFont="1" applyFill="1" applyBorder="1"/>
    <xf numFmtId="165" fontId="2" fillId="2" borderId="23" xfId="0" applyNumberFormat="1" applyFont="1" applyFill="1" applyBorder="1" applyAlignment="1">
      <alignment horizontal="center" vertical="center"/>
    </xf>
    <xf numFmtId="164" fontId="2" fillId="2" borderId="23" xfId="0" applyNumberFormat="1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vertical="top" wrapText="1"/>
    </xf>
    <xf numFmtId="164" fontId="2" fillId="2" borderId="0" xfId="0" applyNumberFormat="1" applyFont="1" applyFill="1" applyAlignment="1">
      <alignment horizontal="right"/>
    </xf>
    <xf numFmtId="164" fontId="2" fillId="6" borderId="0" xfId="0" applyNumberFormat="1" applyFont="1" applyFill="1" applyAlignment="1">
      <alignment horizontal="right"/>
    </xf>
    <xf numFmtId="0" fontId="2" fillId="2" borderId="9" xfId="0" applyFont="1" applyFill="1" applyBorder="1" applyAlignment="1">
      <alignment vertical="top" wrapText="1"/>
    </xf>
    <xf numFmtId="0" fontId="0" fillId="2" borderId="0" xfId="0" applyFill="1"/>
    <xf numFmtId="165" fontId="2" fillId="2" borderId="2" xfId="0" applyNumberFormat="1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0" fontId="10" fillId="0" borderId="0" xfId="0" applyFont="1"/>
    <xf numFmtId="165" fontId="2" fillId="7" borderId="2" xfId="0" applyNumberFormat="1" applyFont="1" applyFill="1" applyBorder="1" applyAlignment="1">
      <alignment horizontal="center" vertical="center"/>
    </xf>
    <xf numFmtId="164" fontId="6" fillId="2" borderId="0" xfId="0" applyNumberFormat="1" applyFont="1" applyFill="1" applyAlignment="1">
      <alignment horizontal="right"/>
    </xf>
    <xf numFmtId="164" fontId="6" fillId="6" borderId="0" xfId="0" applyNumberFormat="1" applyFont="1" applyFill="1" applyAlignment="1">
      <alignment horizontal="right"/>
    </xf>
    <xf numFmtId="166" fontId="6" fillId="2" borderId="2" xfId="0" applyNumberFormat="1" applyFont="1" applyFill="1" applyBorder="1" applyAlignment="1">
      <alignment horizontal="center" vertical="center"/>
    </xf>
    <xf numFmtId="20" fontId="6" fillId="2" borderId="2" xfId="0" applyNumberFormat="1" applyFont="1" applyFill="1" applyBorder="1" applyAlignment="1">
      <alignment horizontal="center" vertical="center"/>
    </xf>
    <xf numFmtId="164" fontId="2" fillId="15" borderId="0" xfId="0" applyNumberFormat="1" applyFont="1" applyFill="1" applyAlignment="1">
      <alignment horizontal="right"/>
    </xf>
    <xf numFmtId="164" fontId="2" fillId="9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9" borderId="30" xfId="0" applyFill="1" applyBorder="1"/>
    <xf numFmtId="0" fontId="0" fillId="9" borderId="31" xfId="0" applyFill="1" applyBorder="1"/>
    <xf numFmtId="0" fontId="0" fillId="9" borderId="31" xfId="0" applyFill="1" applyBorder="1" applyAlignment="1">
      <alignment horizontal="center" vertical="center"/>
    </xf>
    <xf numFmtId="0" fontId="0" fillId="9" borderId="32" xfId="0" applyFill="1" applyBorder="1"/>
    <xf numFmtId="167" fontId="2" fillId="2" borderId="2" xfId="0" applyNumberFormat="1" applyFont="1" applyFill="1" applyBorder="1" applyAlignment="1">
      <alignment horizontal="center" vertical="center"/>
    </xf>
    <xf numFmtId="46" fontId="6" fillId="2" borderId="2" xfId="0" applyNumberFormat="1" applyFont="1" applyFill="1" applyBorder="1" applyAlignment="1">
      <alignment horizontal="center" vertical="center"/>
    </xf>
    <xf numFmtId="167" fontId="3" fillId="2" borderId="23" xfId="0" applyNumberFormat="1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8" fillId="7" borderId="2" xfId="0" applyFont="1" applyFill="1" applyBorder="1" applyAlignment="1">
      <alignment horizontal="center" wrapText="1"/>
    </xf>
    <xf numFmtId="20" fontId="1" fillId="2" borderId="2" xfId="0" applyNumberFormat="1" applyFont="1" applyFill="1" applyBorder="1" applyAlignment="1">
      <alignment horizontal="center" vertical="center"/>
    </xf>
    <xf numFmtId="20" fontId="2" fillId="4" borderId="2" xfId="0" applyNumberFormat="1" applyFont="1" applyFill="1" applyBorder="1" applyAlignment="1">
      <alignment horizontal="center" vertical="center"/>
    </xf>
    <xf numFmtId="20" fontId="6" fillId="4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9" xfId="0" applyFont="1" applyBorder="1"/>
    <xf numFmtId="167" fontId="3" fillId="2" borderId="22" xfId="0" applyNumberFormat="1" applyFont="1" applyFill="1" applyBorder="1" applyAlignment="1">
      <alignment horizontal="center" vertical="center"/>
    </xf>
    <xf numFmtId="0" fontId="9" fillId="0" borderId="0" xfId="0" applyFont="1"/>
    <xf numFmtId="0" fontId="12" fillId="2" borderId="9" xfId="3" applyFill="1" applyBorder="1" applyAlignment="1">
      <alignment vertical="top" wrapText="1"/>
    </xf>
    <xf numFmtId="0" fontId="2" fillId="5" borderId="9" xfId="0" applyFont="1" applyFill="1" applyBorder="1" applyAlignment="1">
      <alignment vertical="top" wrapText="1"/>
    </xf>
    <xf numFmtId="0" fontId="12" fillId="2" borderId="9" xfId="2" applyFill="1" applyBorder="1" applyAlignment="1">
      <alignment vertical="top" wrapText="1"/>
    </xf>
    <xf numFmtId="0" fontId="8" fillId="18" borderId="9" xfId="0" applyFont="1" applyFill="1" applyBorder="1" applyAlignment="1">
      <alignment wrapText="1"/>
    </xf>
    <xf numFmtId="0" fontId="12" fillId="13" borderId="9" xfId="3" applyFill="1" applyBorder="1" applyAlignment="1">
      <alignment wrapText="1"/>
    </xf>
    <xf numFmtId="0" fontId="11" fillId="10" borderId="36" xfId="0" applyFont="1" applyFill="1" applyBorder="1"/>
    <xf numFmtId="0" fontId="11" fillId="10" borderId="37" xfId="0" applyFont="1" applyFill="1" applyBorder="1"/>
    <xf numFmtId="0" fontId="11" fillId="13" borderId="37" xfId="0" applyFont="1" applyFill="1" applyBorder="1"/>
    <xf numFmtId="0" fontId="11" fillId="10" borderId="8" xfId="0" applyFont="1" applyFill="1" applyBorder="1"/>
    <xf numFmtId="0" fontId="8" fillId="10" borderId="9" xfId="0" applyFont="1" applyFill="1" applyBorder="1"/>
    <xf numFmtId="0" fontId="8" fillId="10" borderId="0" xfId="0" applyFont="1" applyFill="1"/>
    <xf numFmtId="0" fontId="8" fillId="13" borderId="0" xfId="0" applyFont="1" applyFill="1"/>
    <xf numFmtId="0" fontId="11" fillId="10" borderId="0" xfId="0" applyFont="1" applyFill="1"/>
    <xf numFmtId="0" fontId="8" fillId="11" borderId="10" xfId="0" applyFont="1" applyFill="1" applyBorder="1"/>
    <xf numFmtId="0" fontId="8" fillId="10" borderId="29" xfId="0" applyFont="1" applyFill="1" applyBorder="1"/>
    <xf numFmtId="0" fontId="8" fillId="13" borderId="38" xfId="0" applyFont="1" applyFill="1" applyBorder="1"/>
    <xf numFmtId="21" fontId="8" fillId="10" borderId="38" xfId="0" applyNumberFormat="1" applyFont="1" applyFill="1" applyBorder="1"/>
    <xf numFmtId="0" fontId="8" fillId="11" borderId="39" xfId="0" applyFont="1" applyFill="1" applyBorder="1"/>
    <xf numFmtId="0" fontId="8" fillId="12" borderId="9" xfId="0" applyFont="1" applyFill="1" applyBorder="1"/>
    <xf numFmtId="0" fontId="8" fillId="10" borderId="40" xfId="0" applyFont="1" applyFill="1" applyBorder="1"/>
    <xf numFmtId="0" fontId="8" fillId="13" borderId="41" xfId="0" applyFont="1" applyFill="1" applyBorder="1"/>
    <xf numFmtId="21" fontId="8" fillId="10" borderId="41" xfId="0" applyNumberFormat="1" applyFont="1" applyFill="1" applyBorder="1"/>
    <xf numFmtId="0" fontId="8" fillId="11" borderId="42" xfId="0" applyFont="1" applyFill="1" applyBorder="1"/>
    <xf numFmtId="0" fontId="8" fillId="13" borderId="9" xfId="0" applyFont="1" applyFill="1" applyBorder="1" applyAlignment="1">
      <alignment wrapText="1"/>
    </xf>
    <xf numFmtId="0" fontId="8" fillId="16" borderId="42" xfId="0" applyFont="1" applyFill="1" applyBorder="1"/>
    <xf numFmtId="0" fontId="8" fillId="10" borderId="9" xfId="0" applyFont="1" applyFill="1" applyBorder="1" applyAlignment="1">
      <alignment wrapText="1"/>
    </xf>
    <xf numFmtId="0" fontId="8" fillId="17" borderId="42" xfId="0" applyFont="1" applyFill="1" applyBorder="1"/>
    <xf numFmtId="0" fontId="8" fillId="10" borderId="41" xfId="0" applyFont="1" applyFill="1" applyBorder="1"/>
    <xf numFmtId="0" fontId="8" fillId="13" borderId="42" xfId="0" applyFont="1" applyFill="1" applyBorder="1"/>
    <xf numFmtId="0" fontId="8" fillId="10" borderId="6" xfId="0" applyFont="1" applyFill="1" applyBorder="1"/>
    <xf numFmtId="0" fontId="8" fillId="13" borderId="27" xfId="0" applyFont="1" applyFill="1" applyBorder="1"/>
    <xf numFmtId="0" fontId="8" fillId="10" borderId="11" xfId="0" applyFont="1" applyFill="1" applyBorder="1"/>
    <xf numFmtId="0" fontId="8" fillId="10" borderId="12" xfId="0" applyFont="1" applyFill="1" applyBorder="1"/>
    <xf numFmtId="0" fontId="8" fillId="10" borderId="14" xfId="0" applyFont="1" applyFill="1" applyBorder="1"/>
    <xf numFmtId="0" fontId="8" fillId="13" borderId="13" xfId="0" applyFont="1" applyFill="1" applyBorder="1"/>
    <xf numFmtId="0" fontId="8" fillId="19" borderId="40" xfId="0" applyFont="1" applyFill="1" applyBorder="1"/>
    <xf numFmtId="0" fontId="10" fillId="14" borderId="0" xfId="0" applyFont="1" applyFill="1"/>
    <xf numFmtId="0" fontId="8" fillId="16" borderId="39" xfId="0" applyFont="1" applyFill="1" applyBorder="1"/>
    <xf numFmtId="0" fontId="8" fillId="13" borderId="11" xfId="0" applyFont="1" applyFill="1" applyBorder="1" applyAlignment="1">
      <alignment wrapText="1"/>
    </xf>
    <xf numFmtId="0" fontId="8" fillId="10" borderId="46" xfId="0" applyFont="1" applyFill="1" applyBorder="1"/>
    <xf numFmtId="0" fontId="8" fillId="13" borderId="47" xfId="0" applyFont="1" applyFill="1" applyBorder="1"/>
    <xf numFmtId="0" fontId="8" fillId="10" borderId="47" xfId="0" applyFont="1" applyFill="1" applyBorder="1"/>
    <xf numFmtId="0" fontId="8" fillId="11" borderId="13" xfId="0" applyFont="1" applyFill="1" applyBorder="1"/>
    <xf numFmtId="0" fontId="12" fillId="13" borderId="9" xfId="2" applyFill="1" applyBorder="1" applyAlignment="1">
      <alignment wrapText="1"/>
    </xf>
    <xf numFmtId="20" fontId="14" fillId="2" borderId="2" xfId="0" applyNumberFormat="1" applyFont="1" applyFill="1" applyBorder="1" applyAlignment="1">
      <alignment horizontal="center" vertical="center"/>
    </xf>
    <xf numFmtId="165" fontId="15" fillId="2" borderId="2" xfId="0" applyNumberFormat="1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center" wrapText="1"/>
    </xf>
    <xf numFmtId="165" fontId="6" fillId="2" borderId="1" xfId="0" applyNumberFormat="1" applyFont="1" applyFill="1" applyBorder="1" applyAlignment="1">
      <alignment horizontal="center" vertical="center"/>
    </xf>
    <xf numFmtId="164" fontId="13" fillId="2" borderId="0" xfId="0" applyNumberFormat="1" applyFont="1" applyFill="1" applyAlignment="1">
      <alignment horizontal="right"/>
    </xf>
    <xf numFmtId="14" fontId="8" fillId="10" borderId="40" xfId="0" applyNumberFormat="1" applyFont="1" applyFill="1" applyBorder="1"/>
    <xf numFmtId="0" fontId="2" fillId="2" borderId="12" xfId="0" applyFont="1" applyFill="1" applyBorder="1"/>
    <xf numFmtId="0" fontId="8" fillId="13" borderId="0" xfId="0" applyFont="1" applyFill="1" applyAlignment="1">
      <alignment wrapText="1"/>
    </xf>
    <xf numFmtId="0" fontId="8" fillId="13" borderId="12" xfId="0" applyFont="1" applyFill="1" applyBorder="1" applyAlignment="1">
      <alignment wrapText="1"/>
    </xf>
    <xf numFmtId="0" fontId="4" fillId="2" borderId="36" xfId="0" applyFont="1" applyFill="1" applyBorder="1" applyAlignment="1">
      <alignment horizontal="center" vertical="center"/>
    </xf>
    <xf numFmtId="0" fontId="2" fillId="2" borderId="24" xfId="0" applyFont="1" applyFill="1" applyBorder="1"/>
    <xf numFmtId="0" fontId="2" fillId="2" borderId="2" xfId="0" applyFont="1" applyFill="1" applyBorder="1" applyAlignment="1">
      <alignment vertical="top" wrapText="1"/>
    </xf>
    <xf numFmtId="0" fontId="0" fillId="2" borderId="2" xfId="0" applyFill="1" applyBorder="1"/>
    <xf numFmtId="0" fontId="0" fillId="9" borderId="50" xfId="0" applyFill="1" applyBorder="1"/>
    <xf numFmtId="164" fontId="2" fillId="2" borderId="17" xfId="0" applyNumberFormat="1" applyFont="1" applyFill="1" applyBorder="1"/>
    <xf numFmtId="164" fontId="2" fillId="2" borderId="18" xfId="0" applyNumberFormat="1" applyFont="1" applyFill="1" applyBorder="1"/>
    <xf numFmtId="164" fontId="2" fillId="2" borderId="18" xfId="0" applyNumberFormat="1" applyFont="1" applyFill="1" applyBorder="1" applyAlignment="1">
      <alignment horizontal="center" vertical="center"/>
    </xf>
    <xf numFmtId="165" fontId="2" fillId="2" borderId="18" xfId="0" applyNumberFormat="1" applyFont="1" applyFill="1" applyBorder="1" applyAlignment="1">
      <alignment horizontal="center" vertical="center"/>
    </xf>
    <xf numFmtId="165" fontId="2" fillId="2" borderId="7" xfId="0" applyNumberFormat="1" applyFont="1" applyFill="1" applyBorder="1" applyAlignment="1">
      <alignment horizontal="center" vertical="center"/>
    </xf>
    <xf numFmtId="167" fontId="3" fillId="2" borderId="18" xfId="0" applyNumberFormat="1" applyFont="1" applyFill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center" vertical="center"/>
    </xf>
    <xf numFmtId="167" fontId="3" fillId="2" borderId="7" xfId="0" applyNumberFormat="1" applyFont="1" applyFill="1" applyBorder="1" applyAlignment="1">
      <alignment horizontal="center" vertical="center"/>
    </xf>
    <xf numFmtId="0" fontId="2" fillId="2" borderId="2" xfId="0" applyFont="1" applyFill="1" applyBorder="1"/>
    <xf numFmtId="0" fontId="2" fillId="2" borderId="2" xfId="0" applyFont="1" applyFill="1" applyBorder="1" applyAlignment="1">
      <alignment horizontal="left" vertical="top" wrapText="1"/>
    </xf>
    <xf numFmtId="167" fontId="3" fillId="2" borderId="16" xfId="0" applyNumberFormat="1" applyFont="1" applyFill="1" applyBorder="1" applyAlignment="1">
      <alignment horizontal="center" vertical="center"/>
    </xf>
    <xf numFmtId="20" fontId="0" fillId="2" borderId="2" xfId="0" applyNumberFormat="1" applyFill="1" applyBorder="1" applyAlignment="1">
      <alignment horizontal="center" vertical="center"/>
    </xf>
    <xf numFmtId="0" fontId="0" fillId="8" borderId="0" xfId="0" applyFill="1"/>
    <xf numFmtId="0" fontId="0" fillId="2" borderId="0" xfId="0" applyFill="1" applyAlignment="1">
      <alignment horizontal="center" vertical="center"/>
    </xf>
    <xf numFmtId="164" fontId="2" fillId="2" borderId="0" xfId="0" applyNumberFormat="1" applyFont="1" applyFill="1" applyAlignment="1">
      <alignment horizontal="left"/>
    </xf>
    <xf numFmtId="164" fontId="2" fillId="6" borderId="0" xfId="0" applyNumberFormat="1" applyFont="1" applyFill="1" applyAlignment="1">
      <alignment horizontal="left"/>
    </xf>
    <xf numFmtId="164" fontId="2" fillId="15" borderId="0" xfId="0" applyNumberFormat="1" applyFont="1" applyFill="1" applyAlignment="1">
      <alignment horizontal="left"/>
    </xf>
    <xf numFmtId="164" fontId="2" fillId="9" borderId="0" xfId="0" applyNumberFormat="1" applyFont="1" applyFill="1" applyAlignment="1">
      <alignment horizontal="left"/>
    </xf>
    <xf numFmtId="0" fontId="2" fillId="8" borderId="9" xfId="0" applyFont="1" applyFill="1" applyBorder="1" applyAlignment="1">
      <alignment horizontal="left" vertical="top" wrapText="1"/>
    </xf>
    <xf numFmtId="0" fontId="2" fillId="2" borderId="24" xfId="0" applyFont="1" applyFill="1" applyBorder="1" applyAlignment="1">
      <alignment vertical="top" wrapText="1"/>
    </xf>
    <xf numFmtId="0" fontId="2" fillId="2" borderId="26" xfId="0" applyFont="1" applyFill="1" applyBorder="1" applyAlignment="1">
      <alignment vertical="top" wrapText="1"/>
    </xf>
    <xf numFmtId="0" fontId="12" fillId="2" borderId="2" xfId="3" applyFill="1" applyBorder="1" applyAlignment="1">
      <alignment vertical="top" wrapText="1"/>
    </xf>
    <xf numFmtId="0" fontId="16" fillId="2" borderId="2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165" fontId="0" fillId="2" borderId="2" xfId="0" applyNumberFormat="1" applyFill="1" applyBorder="1" applyAlignment="1">
      <alignment horizontal="center" vertical="center"/>
    </xf>
    <xf numFmtId="20" fontId="0" fillId="4" borderId="2" xfId="0" applyNumberFormat="1" applyFill="1" applyBorder="1" applyAlignment="1">
      <alignment horizontal="center" vertical="center"/>
    </xf>
    <xf numFmtId="167" fontId="3" fillId="2" borderId="19" xfId="0" applyNumberFormat="1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vertical="top" wrapText="1"/>
    </xf>
    <xf numFmtId="0" fontId="12" fillId="2" borderId="2" xfId="2" applyFill="1" applyBorder="1" applyAlignment="1">
      <alignment vertical="top" wrapText="1"/>
    </xf>
    <xf numFmtId="171" fontId="0" fillId="0" borderId="0" xfId="0" applyNumberFormat="1"/>
    <xf numFmtId="165" fontId="2" fillId="2" borderId="5" xfId="0" applyNumberFormat="1" applyFont="1" applyFill="1" applyBorder="1" applyAlignment="1">
      <alignment horizontal="center" vertical="center"/>
    </xf>
    <xf numFmtId="0" fontId="0" fillId="9" borderId="30" xfId="0" applyFill="1" applyBorder="1" applyAlignment="1">
      <alignment horizontal="center"/>
    </xf>
    <xf numFmtId="0" fontId="0" fillId="9" borderId="31" xfId="0" applyFill="1" applyBorder="1" applyAlignment="1">
      <alignment horizontal="center"/>
    </xf>
    <xf numFmtId="0" fontId="0" fillId="9" borderId="50" xfId="0" applyFill="1" applyBorder="1" applyAlignment="1">
      <alignment horizontal="center"/>
    </xf>
    <xf numFmtId="0" fontId="0" fillId="9" borderId="32" xfId="0" applyFill="1" applyBorder="1" applyAlignment="1">
      <alignment horizontal="center"/>
    </xf>
    <xf numFmtId="0" fontId="1" fillId="9" borderId="30" xfId="0" applyFont="1" applyFill="1" applyBorder="1" applyAlignment="1">
      <alignment horizontal="center" vertical="top" wrapText="1"/>
    </xf>
    <xf numFmtId="0" fontId="1" fillId="9" borderId="31" xfId="0" applyFont="1" applyFill="1" applyBorder="1" applyAlignment="1">
      <alignment horizontal="center" vertical="top" wrapText="1"/>
    </xf>
    <xf numFmtId="0" fontId="1" fillId="9" borderId="50" xfId="0" applyFont="1" applyFill="1" applyBorder="1" applyAlignment="1">
      <alignment horizontal="center" vertical="top" wrapText="1"/>
    </xf>
    <xf numFmtId="0" fontId="1" fillId="9" borderId="32" xfId="0" applyFont="1" applyFill="1" applyBorder="1" applyAlignment="1">
      <alignment horizontal="center" vertical="top" wrapText="1"/>
    </xf>
    <xf numFmtId="0" fontId="0" fillId="9" borderId="35" xfId="0" applyFill="1" applyBorder="1" applyAlignment="1">
      <alignment horizontal="center"/>
    </xf>
    <xf numFmtId="0" fontId="8" fillId="10" borderId="34" xfId="0" applyFont="1" applyFill="1" applyBorder="1"/>
    <xf numFmtId="0" fontId="8" fillId="10" borderId="12" xfId="0" applyFont="1" applyFill="1" applyBorder="1"/>
    <xf numFmtId="0" fontId="8" fillId="10" borderId="44" xfId="0" applyFont="1" applyFill="1" applyBorder="1"/>
    <xf numFmtId="0" fontId="8" fillId="10" borderId="43" xfId="0" applyFont="1" applyFill="1" applyBorder="1"/>
    <xf numFmtId="0" fontId="8" fillId="16" borderId="49" xfId="0" applyFont="1" applyFill="1" applyBorder="1"/>
    <xf numFmtId="0" fontId="8" fillId="16" borderId="45" xfId="0" applyFont="1" applyFill="1" applyBorder="1"/>
    <xf numFmtId="0" fontId="0" fillId="0" borderId="0" xfId="0"/>
    <xf numFmtId="0" fontId="5" fillId="0" borderId="0" xfId="0" applyFont="1"/>
    <xf numFmtId="0" fontId="2" fillId="0" borderId="9" xfId="0" applyFont="1" applyBorder="1" applyAlignment="1">
      <alignment vertical="top" wrapText="1"/>
    </xf>
    <xf numFmtId="0" fontId="2" fillId="0" borderId="2" xfId="0" applyFont="1" applyBorder="1"/>
    <xf numFmtId="164" fontId="2" fillId="0" borderId="0" xfId="0" applyNumberFormat="1" applyFont="1" applyAlignment="1">
      <alignment horizontal="left"/>
    </xf>
    <xf numFmtId="165" fontId="2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31" xfId="0" applyBorder="1" applyAlignment="1">
      <alignment horizontal="center"/>
    </xf>
    <xf numFmtId="0" fontId="2" fillId="0" borderId="2" xfId="0" applyFont="1" applyBorder="1" applyAlignment="1">
      <alignment horizontal="left" vertical="top" wrapText="1"/>
    </xf>
    <xf numFmtId="20" fontId="2" fillId="0" borderId="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52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164" fontId="3" fillId="2" borderId="26" xfId="0" applyNumberFormat="1" applyFont="1" applyFill="1" applyBorder="1" applyAlignment="1">
      <alignment horizontal="center" vertical="center"/>
    </xf>
    <xf numFmtId="165" fontId="3" fillId="2" borderId="53" xfId="0" applyNumberFormat="1" applyFont="1" applyFill="1" applyBorder="1" applyAlignment="1">
      <alignment horizontal="center" vertical="center"/>
    </xf>
    <xf numFmtId="165" fontId="3" fillId="2" borderId="26" xfId="0" applyNumberFormat="1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165" fontId="0" fillId="0" borderId="0" xfId="0" applyNumberFormat="1" applyAlignment="1">
      <alignment horizontal="center"/>
    </xf>
    <xf numFmtId="0" fontId="2" fillId="20" borderId="54" xfId="0" applyFont="1" applyFill="1" applyBorder="1"/>
    <xf numFmtId="0" fontId="8" fillId="10" borderId="0" xfId="0" applyFont="1" applyFill="1" applyBorder="1"/>
    <xf numFmtId="0" fontId="8" fillId="13" borderId="0" xfId="0" applyFont="1" applyFill="1" applyBorder="1" applyAlignment="1">
      <alignment wrapText="1"/>
    </xf>
    <xf numFmtId="0" fontId="8" fillId="10" borderId="38" xfId="0" applyFont="1" applyFill="1" applyBorder="1"/>
    <xf numFmtId="0" fontId="8" fillId="10" borderId="28" xfId="0" applyFont="1" applyFill="1" applyBorder="1"/>
    <xf numFmtId="0" fontId="8" fillId="12" borderId="28" xfId="0" applyFont="1" applyFill="1" applyBorder="1"/>
    <xf numFmtId="0" fontId="8" fillId="13" borderId="28" xfId="0" applyFont="1" applyFill="1" applyBorder="1" applyAlignment="1">
      <alignment wrapText="1"/>
    </xf>
    <xf numFmtId="0" fontId="12" fillId="13" borderId="28" xfId="2" applyFill="1" applyBorder="1" applyAlignment="1">
      <alignment wrapText="1"/>
    </xf>
    <xf numFmtId="0" fontId="8" fillId="13" borderId="23" xfId="0" applyFont="1" applyFill="1" applyBorder="1" applyAlignment="1">
      <alignment wrapText="1"/>
    </xf>
    <xf numFmtId="0" fontId="8" fillId="12" borderId="29" xfId="0" applyFont="1" applyFill="1" applyBorder="1"/>
    <xf numFmtId="0" fontId="12" fillId="13" borderId="29" xfId="3" applyFill="1" applyBorder="1" applyAlignment="1">
      <alignment wrapText="1"/>
    </xf>
    <xf numFmtId="0" fontId="8" fillId="13" borderId="29" xfId="0" applyFont="1" applyFill="1" applyBorder="1" applyAlignment="1">
      <alignment wrapText="1"/>
    </xf>
    <xf numFmtId="0" fontId="8" fillId="18" borderId="29" xfId="0" applyFont="1" applyFill="1" applyBorder="1" applyAlignment="1">
      <alignment wrapText="1"/>
    </xf>
    <xf numFmtId="0" fontId="8" fillId="10" borderId="29" xfId="0" applyFont="1" applyFill="1" applyBorder="1" applyAlignment="1">
      <alignment wrapText="1"/>
    </xf>
    <xf numFmtId="0" fontId="8" fillId="10" borderId="48" xfId="0" applyFont="1" applyFill="1" applyBorder="1" applyAlignment="1">
      <alignment wrapText="1"/>
    </xf>
    <xf numFmtId="0" fontId="12" fillId="13" borderId="29" xfId="2" applyFill="1" applyBorder="1" applyAlignment="1">
      <alignment wrapText="1"/>
    </xf>
    <xf numFmtId="165" fontId="0" fillId="20" borderId="51" xfId="0" applyNumberFormat="1" applyFont="1" applyFill="1" applyBorder="1" applyAlignment="1">
      <alignment horizontal="center"/>
    </xf>
    <xf numFmtId="165" fontId="0" fillId="0" borderId="51" xfId="0" applyNumberFormat="1" applyFont="1" applyBorder="1" applyAlignment="1">
      <alignment horizontal="center"/>
    </xf>
  </cellXfs>
  <cellStyles count="4">
    <cellStyle name="Excel Built-in Normal" xfId="1" xr:uid="{00000000-0005-0000-0000-000000000000}"/>
    <cellStyle name="Hyperlink" xfId="2" xr:uid="{00000000-000B-0000-0000-000008000000}"/>
    <cellStyle name="Lien hypertexte" xfId="3" builtinId="8"/>
    <cellStyle name="Normal" xfId="0" builtinId="0"/>
  </cellStyles>
  <dxfs count="16">
    <dxf>
      <numFmt numFmtId="165" formatCode="hh:mm:ss;@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hh:mm:ss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5" formatCode="h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5" formatCode="h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5" formatCode="h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[$-F800]dddd\,\ mmmm\ dd\,\ yyyy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border outline="0">
        <top style="medium">
          <color indexed="64"/>
        </top>
      </border>
    </dxf>
    <dxf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numFmt numFmtId="171" formatCode="h:mm:ss;@"/>
    </dxf>
  </dxfs>
  <tableStyles count="0" defaultTableStyle="TableStyleMedium2" defaultPivotStyle="PivotStyleLight16"/>
  <colors>
    <mruColors>
      <color rgb="FF66FF99"/>
      <color rgb="FF99FF99"/>
      <color rgb="FF66FFCC"/>
      <color rgb="FFFF5050"/>
      <color rgb="FF99FFCC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ontage\Downloads\nidl-projet-24-05-23-test%20(2).xlsx" TargetMode="External"/><Relationship Id="rId1" Type="http://schemas.openxmlformats.org/officeDocument/2006/relationships/externalLinkPath" Target="file:///C:\Users\Montage\Downloads\nidl-projet-24-05-23-test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Equipe Cockpit"/>
      <sheetName val="Paramètres"/>
    </sheetNames>
    <sheetDataSet>
      <sheetData sheetId="0"/>
      <sheetData sheetId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B9B8B53-EDE9-422D-9332-8FD5DA92BB66}" name="t_Service" displayName="t_Service" ref="A317:L325" totalsRowShown="0" headerRowDxfId="14" dataDxfId="13" tableBorderDxfId="12">
  <autoFilter ref="A317:L325" xr:uid="{3B9B8B53-EDE9-422D-9332-8FD5DA92BB66}"/>
  <tableColumns count="12">
    <tableColumn id="1" xr3:uid="{8E514E9F-99D7-43B8-A5F9-8E93183EC667}" name="Métier" dataDxfId="11"/>
    <tableColumn id="2" xr3:uid="{094DA3C0-E176-4F8B-B6B7-41C3BAC97D6B}" name="site Dép" dataDxfId="10"/>
    <tableColumn id="3" xr3:uid="{697529A5-D7C5-403C-8BBF-F8D9FEA32CEA}" name="site Ret" dataDxfId="9"/>
    <tableColumn id="4" xr3:uid="{03C0671B-3CD6-4EFC-AC42-0919F3FCDEEF}" name="DATE" dataDxfId="8"/>
    <tableColumn id="5" xr3:uid="{1245F7D0-8880-4929-9BFA-C44A538BCA82}" name="début horaire" dataDxfId="0">
      <calculatedColumnFormula>t_Service[[#This Row],[début serv.]]-VLOOKUP(t_Service[[#This Row],[site Dép]],t_Delais4[#Data],2,FALSE)</calculatedColumnFormula>
    </tableColumn>
    <tableColumn id="6" xr3:uid="{622802C6-2653-45D0-AFB5-85061EAB046B}" name="début serv." dataDxfId="7"/>
    <tableColumn id="7" xr3:uid="{243F5D43-09BD-4455-9417-BF44742F0ED7}" name="fin serv." dataDxfId="6"/>
    <tableColumn id="8" xr3:uid="{FA6F07A8-D1E3-48F7-B5B7-71EAA154D9BA}" name="fin horaire" dataDxfId="5">
      <calculatedColumnFormula>t_Service[[#This Row],[fin serv.]]+VLOOKUP(t_Service[[#This Row],[site Dép]],[1]!t_Delais4[#Data],2,FALSE)</calculatedColumnFormula>
    </tableColumn>
    <tableColumn id="9" xr3:uid="{05A013C0-5F07-41E5-9571-842D419D04DD}" name="hôtel" dataDxfId="4"/>
    <tableColumn id="10" xr3:uid="{6C7A54F6-6240-4D4B-9EF3-FB44B85DF1F8}" name="Vol. heures" dataDxfId="3">
      <calculatedColumnFormula>H318-E318</calculatedColumnFormula>
    </tableColumn>
    <tableColumn id="11" xr3:uid="{B79DBEBC-9CDD-44F1-A9D0-EFA08E93132C}" name="jours" dataDxfId="2"/>
    <tableColumn id="12" xr3:uid="{FC495E62-FC9C-474C-BF7E-B8C425B33102}" name="Remarques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80399C-C5F5-424A-8FF6-E4CA6EFCA055}" name="t_Delais4" displayName="t_Delais4" ref="A1:B7" totalsRowShown="0">
  <autoFilter ref="A1:B7" xr:uid="{6380399C-C5F5-424A-8FF6-E4CA6EFCA055}"/>
  <tableColumns count="2">
    <tableColumn id="2" xr3:uid="{16B9ED79-9398-4EAC-9977-014DFE918C56}" name="Ville"/>
    <tableColumn id="3" xr3:uid="{742DBB34-1259-4419-A7CB-81D27115F9DA}" name="Délai de route" dataDxfId="1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AB345-3C8D-4ED8-8C56-08C6A0A26453}">
  <dimension ref="A1:M325"/>
  <sheetViews>
    <sheetView tabSelected="1" topLeftCell="A238" zoomScaleNormal="100" workbookViewId="0">
      <selection activeCell="E318" sqref="E318"/>
    </sheetView>
  </sheetViews>
  <sheetFormatPr baseColWidth="10" defaultColWidth="11.44140625" defaultRowHeight="14.4" x14ac:dyDescent="0.3"/>
  <cols>
    <col min="1" max="1" width="34.5546875" customWidth="1"/>
    <col min="2" max="2" width="8.6640625" customWidth="1"/>
    <col min="3" max="3" width="9.33203125" customWidth="1"/>
    <col min="4" max="4" width="29.109375" customWidth="1"/>
    <col min="5" max="5" width="75.109375" customWidth="1"/>
    <col min="6" max="6" width="22.6640625" customWidth="1"/>
    <col min="7" max="7" width="21.5546875" customWidth="1"/>
    <col min="8" max="8" width="16" customWidth="1"/>
    <col min="9" max="9" width="19.33203125" customWidth="1"/>
    <col min="10" max="10" width="24.33203125" customWidth="1"/>
    <col min="11" max="11" width="19.44140625" customWidth="1"/>
    <col min="12" max="12" width="31.5546875" customWidth="1"/>
  </cols>
  <sheetData>
    <row r="1" spans="1:12" ht="31.2" x14ac:dyDescent="0.6">
      <c r="A1" s="41" t="s">
        <v>27</v>
      </c>
      <c r="B1" s="41"/>
      <c r="C1" s="41"/>
      <c r="D1" s="18"/>
      <c r="E1" s="19"/>
      <c r="F1" s="20"/>
      <c r="G1" s="20"/>
      <c r="H1" s="20"/>
      <c r="I1" s="20"/>
      <c r="J1" s="21"/>
      <c r="K1" s="21"/>
    </row>
    <row r="2" spans="1:12" ht="15" thickBot="1" x14ac:dyDescent="0.35">
      <c r="A2" s="17"/>
      <c r="B2" s="17"/>
      <c r="C2" s="17"/>
      <c r="D2" s="18"/>
      <c r="E2" s="19"/>
      <c r="F2" s="20"/>
      <c r="G2" s="20"/>
      <c r="H2" s="20"/>
      <c r="I2" s="20"/>
      <c r="J2" s="21"/>
      <c r="K2" s="21"/>
    </row>
    <row r="3" spans="1:12" ht="15.9" customHeight="1" thickBot="1" x14ac:dyDescent="0.35">
      <c r="A3" s="135" t="s">
        <v>3</v>
      </c>
      <c r="B3" s="14" t="s">
        <v>4</v>
      </c>
      <c r="C3" s="14" t="s">
        <v>5</v>
      </c>
      <c r="D3" s="10" t="s">
        <v>6</v>
      </c>
      <c r="E3" s="10" t="s">
        <v>7</v>
      </c>
      <c r="F3" s="22" t="s">
        <v>8</v>
      </c>
      <c r="G3" s="13" t="s">
        <v>9</v>
      </c>
      <c r="H3" s="13" t="s">
        <v>10</v>
      </c>
      <c r="I3" s="13" t="s">
        <v>11</v>
      </c>
      <c r="J3" s="14" t="s">
        <v>12</v>
      </c>
      <c r="K3" s="15" t="s">
        <v>13</v>
      </c>
      <c r="L3" s="64" t="s">
        <v>14</v>
      </c>
    </row>
    <row r="4" spans="1:12" ht="15.9" customHeight="1" x14ac:dyDescent="0.3">
      <c r="A4" s="6"/>
      <c r="B4" s="136"/>
      <c r="C4" s="136"/>
      <c r="D4" s="154"/>
      <c r="E4" s="54"/>
      <c r="F4" s="53"/>
      <c r="G4" s="53"/>
      <c r="H4" s="53"/>
      <c r="I4" s="53"/>
      <c r="J4" s="32"/>
      <c r="K4" s="153"/>
      <c r="L4" s="172"/>
    </row>
    <row r="5" spans="1:12" ht="15.9" customHeight="1" x14ac:dyDescent="0.3">
      <c r="A5" s="43"/>
      <c r="B5" s="149"/>
      <c r="C5" s="149"/>
      <c r="D5" s="154">
        <v>45276</v>
      </c>
      <c r="E5" s="53"/>
      <c r="F5" s="53">
        <v>0.45833333333333331</v>
      </c>
      <c r="G5" s="53">
        <v>0.875</v>
      </c>
      <c r="H5" s="53"/>
      <c r="I5" s="74" t="s">
        <v>26</v>
      </c>
      <c r="J5" s="53">
        <f t="shared" ref="J5:J12" si="0">H5-E5</f>
        <v>0</v>
      </c>
      <c r="K5" s="153"/>
      <c r="L5" s="173"/>
    </row>
    <row r="6" spans="1:12" ht="15.9" customHeight="1" x14ac:dyDescent="0.3">
      <c r="A6" s="5" t="s">
        <v>76</v>
      </c>
      <c r="B6" s="149"/>
      <c r="C6" s="149"/>
      <c r="D6" s="155">
        <v>45277</v>
      </c>
      <c r="E6" s="40"/>
      <c r="F6" s="40">
        <v>0.375</v>
      </c>
      <c r="G6" s="40">
        <v>0.70833333333333337</v>
      </c>
      <c r="H6" s="40"/>
      <c r="I6" s="74" t="s">
        <v>26</v>
      </c>
      <c r="J6" s="53">
        <f t="shared" si="0"/>
        <v>0</v>
      </c>
      <c r="K6" s="33"/>
      <c r="L6" s="173"/>
    </row>
    <row r="7" spans="1:12" ht="15.9" customHeight="1" x14ac:dyDescent="0.3">
      <c r="A7" s="152"/>
      <c r="B7" s="149"/>
      <c r="C7" s="149"/>
      <c r="D7" s="154">
        <v>45278</v>
      </c>
      <c r="E7" s="40"/>
      <c r="F7" s="40">
        <v>0.22916666666666666</v>
      </c>
      <c r="G7" s="40">
        <v>0.58333333333333337</v>
      </c>
      <c r="H7" s="40"/>
      <c r="I7" s="74" t="s">
        <v>26</v>
      </c>
      <c r="J7" s="53">
        <f t="shared" si="0"/>
        <v>0</v>
      </c>
      <c r="K7" s="33"/>
      <c r="L7" s="173"/>
    </row>
    <row r="8" spans="1:12" ht="15.9" customHeight="1" x14ac:dyDescent="0.3">
      <c r="A8" s="51"/>
      <c r="B8" s="149"/>
      <c r="C8" s="149"/>
      <c r="D8" s="154">
        <v>45279</v>
      </c>
      <c r="E8" s="40"/>
      <c r="F8" s="40">
        <v>0.22916666666666666</v>
      </c>
      <c r="G8" s="40">
        <v>0.58333333333333337</v>
      </c>
      <c r="H8" s="40"/>
      <c r="I8" s="74" t="s">
        <v>26</v>
      </c>
      <c r="J8" s="53">
        <f t="shared" si="0"/>
        <v>0</v>
      </c>
      <c r="K8" s="33"/>
      <c r="L8" s="173"/>
    </row>
    <row r="9" spans="1:12" ht="15.9" customHeight="1" x14ac:dyDescent="0.3">
      <c r="A9" s="51"/>
      <c r="B9" s="149"/>
      <c r="C9" s="149"/>
      <c r="D9" s="154">
        <v>45280</v>
      </c>
      <c r="E9" s="40"/>
      <c r="F9" s="40">
        <v>0.22916666666666666</v>
      </c>
      <c r="G9" s="40">
        <v>0.58333333333333337</v>
      </c>
      <c r="H9" s="40"/>
      <c r="I9" s="74" t="s">
        <v>26</v>
      </c>
      <c r="J9" s="53">
        <f t="shared" si="0"/>
        <v>0</v>
      </c>
      <c r="K9" s="33"/>
      <c r="L9" s="173"/>
    </row>
    <row r="10" spans="1:12" ht="15.9" customHeight="1" x14ac:dyDescent="0.3">
      <c r="A10" s="51"/>
      <c r="B10" s="149"/>
      <c r="C10" s="149"/>
      <c r="D10" s="154">
        <v>45281</v>
      </c>
      <c r="E10" s="40"/>
      <c r="F10" s="40">
        <v>0.22916666666666666</v>
      </c>
      <c r="G10" s="40">
        <v>0.58333333333333337</v>
      </c>
      <c r="H10" s="40"/>
      <c r="I10" s="74" t="s">
        <v>26</v>
      </c>
      <c r="J10" s="53">
        <f t="shared" si="0"/>
        <v>0</v>
      </c>
      <c r="K10" s="33"/>
      <c r="L10" s="173"/>
    </row>
    <row r="11" spans="1:12" ht="15.9" customHeight="1" x14ac:dyDescent="0.3">
      <c r="A11" s="51"/>
      <c r="B11" s="149"/>
      <c r="C11" s="149"/>
      <c r="D11" s="154">
        <v>45282</v>
      </c>
      <c r="E11" s="40"/>
      <c r="F11" s="40">
        <v>0.22916666666666666</v>
      </c>
      <c r="G11" s="40">
        <v>0.58333333333333337</v>
      </c>
      <c r="H11" s="40"/>
      <c r="I11" s="74" t="s">
        <v>26</v>
      </c>
      <c r="J11" s="53">
        <f t="shared" si="0"/>
        <v>0</v>
      </c>
      <c r="K11" s="33"/>
      <c r="L11" s="173"/>
    </row>
    <row r="12" spans="1:12" ht="15.9" customHeight="1" x14ac:dyDescent="0.3">
      <c r="A12" s="51"/>
      <c r="B12" s="149"/>
      <c r="C12" s="149"/>
      <c r="D12" s="155">
        <v>45283</v>
      </c>
      <c r="E12" s="40"/>
      <c r="F12" s="40">
        <v>0.22916666666666666</v>
      </c>
      <c r="G12" s="40">
        <v>0.58333333333333337</v>
      </c>
      <c r="H12" s="40"/>
      <c r="I12" s="53"/>
      <c r="J12" s="53">
        <f t="shared" si="0"/>
        <v>0</v>
      </c>
      <c r="K12" s="33"/>
      <c r="L12" s="173"/>
    </row>
    <row r="13" spans="1:12" ht="15.9" customHeight="1" thickBot="1" x14ac:dyDescent="0.35">
      <c r="A13" s="51"/>
      <c r="B13" s="148"/>
      <c r="C13" s="148"/>
      <c r="D13" s="154"/>
      <c r="E13" s="54"/>
      <c r="F13" s="53"/>
      <c r="G13" s="53"/>
      <c r="H13" s="53"/>
      <c r="I13" s="53"/>
      <c r="J13" s="32"/>
      <c r="K13" s="33"/>
      <c r="L13" s="173"/>
    </row>
    <row r="14" spans="1:12" ht="15.9" customHeight="1" thickBot="1" x14ac:dyDescent="0.35">
      <c r="A14" s="140"/>
      <c r="B14" s="141"/>
      <c r="C14" s="141"/>
      <c r="D14" s="141"/>
      <c r="E14" s="146"/>
      <c r="F14" s="144"/>
      <c r="G14" s="144" t="s">
        <v>17</v>
      </c>
      <c r="H14" s="144"/>
      <c r="I14" s="144"/>
      <c r="J14" s="147">
        <f>SUM(J4:J12)</f>
        <v>0</v>
      </c>
      <c r="K14" s="150">
        <f>J14/8</f>
        <v>0</v>
      </c>
      <c r="L14" s="174"/>
    </row>
    <row r="15" spans="1:12" ht="15.9" customHeight="1" thickBot="1" x14ac:dyDescent="0.35">
      <c r="A15" s="24"/>
      <c r="B15" s="132"/>
      <c r="C15" s="132"/>
      <c r="D15" s="25"/>
      <c r="E15" s="26"/>
      <c r="F15" s="27"/>
      <c r="G15" s="27"/>
      <c r="H15" s="27"/>
      <c r="I15" s="27"/>
      <c r="J15" s="28" t="s">
        <v>18</v>
      </c>
      <c r="K15" s="28" t="s">
        <v>19</v>
      </c>
      <c r="L15" s="175"/>
    </row>
    <row r="16" spans="1:12" ht="15.9" customHeight="1" x14ac:dyDescent="0.3">
      <c r="A16" s="17"/>
      <c r="B16" s="17"/>
      <c r="C16" s="17"/>
      <c r="D16" s="18"/>
      <c r="E16" s="19"/>
      <c r="F16" s="20"/>
      <c r="G16" s="20"/>
      <c r="H16" s="20"/>
      <c r="I16" s="20"/>
      <c r="J16" s="21"/>
      <c r="K16" s="21"/>
    </row>
    <row r="17" spans="1:12" ht="15.9" customHeight="1" thickBot="1" x14ac:dyDescent="0.35">
      <c r="A17" s="17"/>
      <c r="B17" s="17"/>
      <c r="C17" s="17"/>
      <c r="D17" s="18"/>
      <c r="E17" s="19"/>
      <c r="F17" s="20"/>
      <c r="G17" s="20"/>
      <c r="H17" s="20"/>
      <c r="I17" s="20"/>
      <c r="J17" s="21"/>
      <c r="K17" s="21"/>
    </row>
    <row r="18" spans="1:12" ht="15.9" customHeight="1" thickBot="1" x14ac:dyDescent="0.35">
      <c r="A18" s="135" t="s">
        <v>3</v>
      </c>
      <c r="B18" s="14" t="s">
        <v>4</v>
      </c>
      <c r="C18" s="14" t="s">
        <v>5</v>
      </c>
      <c r="D18" s="10" t="s">
        <v>6</v>
      </c>
      <c r="E18" s="10" t="s">
        <v>7</v>
      </c>
      <c r="F18" s="22" t="s">
        <v>8</v>
      </c>
      <c r="G18" s="13" t="s">
        <v>9</v>
      </c>
      <c r="H18" s="13" t="s">
        <v>10</v>
      </c>
      <c r="I18" s="13" t="s">
        <v>11</v>
      </c>
      <c r="J18" s="14" t="s">
        <v>12</v>
      </c>
      <c r="K18" s="15" t="s">
        <v>13</v>
      </c>
      <c r="L18" s="64" t="s">
        <v>14</v>
      </c>
    </row>
    <row r="19" spans="1:12" ht="15.9" customHeight="1" x14ac:dyDescent="0.3">
      <c r="A19" s="6"/>
      <c r="B19" s="136"/>
      <c r="C19" s="136"/>
      <c r="D19" s="154"/>
      <c r="E19" s="54"/>
      <c r="F19" s="53"/>
      <c r="G19" s="53"/>
      <c r="H19" s="53"/>
      <c r="I19" s="53"/>
      <c r="J19" s="32"/>
      <c r="K19" s="153"/>
      <c r="L19" s="172"/>
    </row>
    <row r="20" spans="1:12" ht="15.9" customHeight="1" x14ac:dyDescent="0.3">
      <c r="A20" s="43"/>
      <c r="B20" s="148"/>
      <c r="C20" s="148"/>
      <c r="D20" s="156">
        <v>45277</v>
      </c>
      <c r="E20" s="40">
        <v>0.45833333333333331</v>
      </c>
      <c r="F20" s="40">
        <v>0.61805555555555558</v>
      </c>
      <c r="G20" s="40">
        <v>0.70833333333333337</v>
      </c>
      <c r="H20" s="40">
        <v>0.72222222222222221</v>
      </c>
      <c r="I20" s="74" t="s">
        <v>26</v>
      </c>
      <c r="J20" s="53">
        <f t="shared" ref="J20:J26" si="1">H20-E20</f>
        <v>0.2638888888888889</v>
      </c>
      <c r="K20" s="153"/>
      <c r="L20" s="173"/>
    </row>
    <row r="21" spans="1:12" ht="15.9" customHeight="1" x14ac:dyDescent="0.3">
      <c r="A21" s="5" t="s">
        <v>93</v>
      </c>
      <c r="B21" s="149"/>
      <c r="C21" s="149"/>
      <c r="D21" s="154">
        <v>45278</v>
      </c>
      <c r="E21" s="40">
        <v>0.21527777777777779</v>
      </c>
      <c r="F21" s="40">
        <v>0.22916666666666666</v>
      </c>
      <c r="G21" s="40">
        <v>0.58333333333333337</v>
      </c>
      <c r="H21" s="40">
        <v>0.59722222222222221</v>
      </c>
      <c r="I21" s="74" t="s">
        <v>26</v>
      </c>
      <c r="J21" s="53">
        <f t="shared" si="1"/>
        <v>0.38194444444444442</v>
      </c>
      <c r="K21" s="33"/>
      <c r="L21" s="173"/>
    </row>
    <row r="22" spans="1:12" ht="15.9" customHeight="1" x14ac:dyDescent="0.3">
      <c r="A22" s="152"/>
      <c r="B22" s="148"/>
      <c r="C22" s="148"/>
      <c r="D22" s="154">
        <v>45279</v>
      </c>
      <c r="E22" s="40">
        <v>0.21527777777777779</v>
      </c>
      <c r="F22" s="40">
        <v>0.22916666666666666</v>
      </c>
      <c r="G22" s="40">
        <v>0.58333333333333337</v>
      </c>
      <c r="H22" s="40">
        <v>0.59722222222222221</v>
      </c>
      <c r="I22" s="74" t="s">
        <v>26</v>
      </c>
      <c r="J22" s="53">
        <f t="shared" si="1"/>
        <v>0.38194444444444442</v>
      </c>
      <c r="K22" s="33"/>
      <c r="L22" s="173"/>
    </row>
    <row r="23" spans="1:12" ht="15.9" customHeight="1" x14ac:dyDescent="0.3">
      <c r="A23" s="51"/>
      <c r="B23" s="148"/>
      <c r="C23" s="148"/>
      <c r="D23" s="154">
        <v>45280</v>
      </c>
      <c r="E23" s="40">
        <v>0.21527777777777779</v>
      </c>
      <c r="F23" s="40">
        <v>0.22916666666666666</v>
      </c>
      <c r="G23" s="40">
        <v>0.58333333333333337</v>
      </c>
      <c r="H23" s="40">
        <v>0.59722222222222221</v>
      </c>
      <c r="I23" s="74" t="s">
        <v>26</v>
      </c>
      <c r="J23" s="53">
        <f t="shared" si="1"/>
        <v>0.38194444444444442</v>
      </c>
      <c r="K23" s="33"/>
      <c r="L23" s="173"/>
    </row>
    <row r="24" spans="1:12" ht="15.9" customHeight="1" x14ac:dyDescent="0.3">
      <c r="A24" s="51"/>
      <c r="B24" s="148"/>
      <c r="C24" s="148"/>
      <c r="D24" s="154">
        <v>45281</v>
      </c>
      <c r="E24" s="40">
        <v>0.21527777777777779</v>
      </c>
      <c r="F24" s="40">
        <v>0.22916666666666666</v>
      </c>
      <c r="G24" s="40">
        <v>0.58333333333333337</v>
      </c>
      <c r="H24" s="40">
        <v>0.59722222222222221</v>
      </c>
      <c r="I24" s="74" t="s">
        <v>26</v>
      </c>
      <c r="J24" s="53">
        <f t="shared" si="1"/>
        <v>0.38194444444444442</v>
      </c>
      <c r="K24" s="33"/>
      <c r="L24" s="173"/>
    </row>
    <row r="25" spans="1:12" ht="15.9" customHeight="1" x14ac:dyDescent="0.3">
      <c r="A25" s="51"/>
      <c r="B25" s="148"/>
      <c r="C25" s="148"/>
      <c r="D25" s="154">
        <v>45282</v>
      </c>
      <c r="E25" s="40">
        <v>0.21527777777777779</v>
      </c>
      <c r="F25" s="40">
        <v>0.22916666666666666</v>
      </c>
      <c r="G25" s="40">
        <v>0.58333333333333337</v>
      </c>
      <c r="H25" s="40">
        <v>0.59722222222222221</v>
      </c>
      <c r="I25" s="74" t="s">
        <v>26</v>
      </c>
      <c r="J25" s="53">
        <f t="shared" si="1"/>
        <v>0.38194444444444442</v>
      </c>
      <c r="K25" s="33"/>
      <c r="L25" s="173"/>
    </row>
    <row r="26" spans="1:12" ht="15.9" customHeight="1" x14ac:dyDescent="0.3">
      <c r="A26" s="51"/>
      <c r="B26" s="148"/>
      <c r="C26" s="148"/>
      <c r="D26" s="156">
        <v>45283</v>
      </c>
      <c r="E26" s="40">
        <v>0.21527777777777779</v>
      </c>
      <c r="F26" s="40">
        <v>0.22916666666666666</v>
      </c>
      <c r="G26" s="40">
        <v>0.58333333333333337</v>
      </c>
      <c r="H26" s="40">
        <v>0.66666666666666663</v>
      </c>
      <c r="I26" s="53"/>
      <c r="J26" s="53">
        <f t="shared" si="1"/>
        <v>0.45138888888888884</v>
      </c>
      <c r="K26" s="33"/>
      <c r="L26" s="173"/>
    </row>
    <row r="27" spans="1:12" ht="15.9" customHeight="1" thickBot="1" x14ac:dyDescent="0.35">
      <c r="A27" s="51"/>
      <c r="B27" s="148"/>
      <c r="C27" s="148"/>
      <c r="D27" s="154"/>
      <c r="E27" s="54"/>
      <c r="F27" s="53"/>
      <c r="G27" s="53"/>
      <c r="H27" s="53"/>
      <c r="I27" s="53"/>
      <c r="J27" s="32"/>
      <c r="K27" s="33"/>
      <c r="L27" s="173"/>
    </row>
    <row r="28" spans="1:12" ht="15.9" customHeight="1" thickBot="1" x14ac:dyDescent="0.35">
      <c r="A28" s="140"/>
      <c r="B28" s="141"/>
      <c r="C28" s="141"/>
      <c r="D28" s="141"/>
      <c r="E28" s="146"/>
      <c r="F28" s="144"/>
      <c r="G28" s="144" t="s">
        <v>17</v>
      </c>
      <c r="H28" s="144"/>
      <c r="I28" s="144"/>
      <c r="J28" s="147">
        <f>SUM(J19:J26)</f>
        <v>2.6249999999999996</v>
      </c>
      <c r="K28" s="150">
        <f>J28/8</f>
        <v>0.32812499999999994</v>
      </c>
      <c r="L28" s="174"/>
    </row>
    <row r="29" spans="1:12" ht="15.9" customHeight="1" thickBot="1" x14ac:dyDescent="0.35">
      <c r="A29" s="24"/>
      <c r="B29" s="132"/>
      <c r="C29" s="132"/>
      <c r="D29" s="25"/>
      <c r="E29" s="26"/>
      <c r="F29" s="27"/>
      <c r="G29" s="27"/>
      <c r="H29" s="27"/>
      <c r="I29" s="27"/>
      <c r="J29" s="28" t="s">
        <v>18</v>
      </c>
      <c r="K29" s="28" t="s">
        <v>19</v>
      </c>
      <c r="L29" s="175"/>
    </row>
    <row r="30" spans="1:12" ht="15.9" customHeight="1" x14ac:dyDescent="0.3">
      <c r="A30" s="17"/>
      <c r="B30" s="17"/>
      <c r="C30" s="17"/>
      <c r="D30" s="18"/>
      <c r="E30" s="19"/>
      <c r="F30" s="20"/>
      <c r="G30" s="20"/>
      <c r="H30" s="20"/>
      <c r="I30" s="20"/>
      <c r="J30" s="21"/>
      <c r="K30" s="21"/>
    </row>
    <row r="31" spans="1:12" ht="15.9" customHeight="1" thickBot="1" x14ac:dyDescent="0.35">
      <c r="A31" s="17"/>
      <c r="B31" s="17"/>
      <c r="C31" s="17"/>
      <c r="D31" s="18"/>
      <c r="E31" s="19"/>
      <c r="F31" s="20"/>
      <c r="G31" s="20"/>
      <c r="H31" s="20"/>
      <c r="I31" s="20"/>
      <c r="J31" s="21"/>
      <c r="K31" s="21"/>
    </row>
    <row r="32" spans="1:12" ht="15.9" customHeight="1" thickBot="1" x14ac:dyDescent="0.35">
      <c r="A32" s="135" t="s">
        <v>3</v>
      </c>
      <c r="B32" s="14" t="s">
        <v>4</v>
      </c>
      <c r="C32" s="14" t="s">
        <v>5</v>
      </c>
      <c r="D32" s="10" t="s">
        <v>6</v>
      </c>
      <c r="E32" s="10" t="s">
        <v>7</v>
      </c>
      <c r="F32" s="22" t="s">
        <v>8</v>
      </c>
      <c r="G32" s="13" t="s">
        <v>9</v>
      </c>
      <c r="H32" s="13" t="s">
        <v>10</v>
      </c>
      <c r="I32" s="13" t="s">
        <v>11</v>
      </c>
      <c r="J32" s="14" t="s">
        <v>12</v>
      </c>
      <c r="K32" s="15" t="s">
        <v>13</v>
      </c>
      <c r="L32" s="64" t="s">
        <v>14</v>
      </c>
    </row>
    <row r="33" spans="1:13" ht="15.9" customHeight="1" x14ac:dyDescent="0.3">
      <c r="A33" s="6"/>
      <c r="B33" s="136"/>
      <c r="C33" s="136"/>
      <c r="D33" s="154"/>
      <c r="E33" s="54"/>
      <c r="F33" s="53"/>
      <c r="G33" s="53"/>
      <c r="H33" s="53"/>
      <c r="I33" s="53"/>
      <c r="J33" s="32"/>
      <c r="K33" s="153"/>
      <c r="L33" s="172"/>
    </row>
    <row r="34" spans="1:13" ht="15.9" customHeight="1" x14ac:dyDescent="0.3">
      <c r="A34" s="43"/>
      <c r="B34" s="148"/>
      <c r="C34" s="148"/>
      <c r="D34" s="156">
        <v>45277</v>
      </c>
      <c r="E34" s="40">
        <v>0.45833333333333331</v>
      </c>
      <c r="F34" s="40">
        <v>0.59375</v>
      </c>
      <c r="G34" s="40">
        <v>0.70833333333333337</v>
      </c>
      <c r="H34" s="40">
        <v>0.72222222222222221</v>
      </c>
      <c r="I34" s="74" t="s">
        <v>26</v>
      </c>
      <c r="J34" s="53">
        <f t="shared" ref="J34:J40" si="2">H34-E34</f>
        <v>0.2638888888888889</v>
      </c>
      <c r="K34" s="153"/>
      <c r="L34" s="173"/>
    </row>
    <row r="35" spans="1:13" ht="15.9" customHeight="1" x14ac:dyDescent="0.3">
      <c r="A35" s="5" t="s">
        <v>92</v>
      </c>
      <c r="B35" s="149"/>
      <c r="C35" s="149"/>
      <c r="D35" s="154">
        <v>45278</v>
      </c>
      <c r="E35" s="40">
        <v>0.21527777777777779</v>
      </c>
      <c r="F35" s="40">
        <v>0.22916666666666666</v>
      </c>
      <c r="G35" s="40">
        <v>0.625</v>
      </c>
      <c r="H35" s="40">
        <v>0.63888888888888895</v>
      </c>
      <c r="I35" s="74" t="s">
        <v>26</v>
      </c>
      <c r="J35" s="53">
        <f t="shared" si="2"/>
        <v>0.42361111111111116</v>
      </c>
      <c r="K35" s="33"/>
      <c r="L35" s="173"/>
    </row>
    <row r="36" spans="1:13" ht="15.9" customHeight="1" x14ac:dyDescent="0.3">
      <c r="A36" s="152"/>
      <c r="B36" s="148"/>
      <c r="C36" s="148"/>
      <c r="D36" s="154">
        <v>45279</v>
      </c>
      <c r="E36" s="40">
        <v>0.21527777777777779</v>
      </c>
      <c r="F36" s="40">
        <v>0.22916666666666666</v>
      </c>
      <c r="G36" s="40">
        <v>0.625</v>
      </c>
      <c r="H36" s="40">
        <v>0.63888888888888895</v>
      </c>
      <c r="I36" s="74" t="s">
        <v>26</v>
      </c>
      <c r="J36" s="53">
        <f t="shared" si="2"/>
        <v>0.42361111111111116</v>
      </c>
      <c r="K36" s="33"/>
      <c r="L36" s="173"/>
    </row>
    <row r="37" spans="1:13" ht="15.9" customHeight="1" x14ac:dyDescent="0.3">
      <c r="A37" s="51"/>
      <c r="B37" s="148"/>
      <c r="C37" s="148"/>
      <c r="D37" s="154">
        <v>45280</v>
      </c>
      <c r="E37" s="40">
        <v>0.21527777777777779</v>
      </c>
      <c r="F37" s="40">
        <v>0.22916666666666666</v>
      </c>
      <c r="G37" s="40">
        <v>0.625</v>
      </c>
      <c r="H37" s="40">
        <v>0.63888888888888895</v>
      </c>
      <c r="I37" s="74" t="s">
        <v>26</v>
      </c>
      <c r="J37" s="53">
        <f t="shared" si="2"/>
        <v>0.42361111111111116</v>
      </c>
      <c r="K37" s="33"/>
      <c r="L37" s="173"/>
    </row>
    <row r="38" spans="1:13" ht="15.9" customHeight="1" x14ac:dyDescent="0.3">
      <c r="A38" s="51"/>
      <c r="B38" s="148"/>
      <c r="C38" s="148"/>
      <c r="D38" s="154">
        <v>45281</v>
      </c>
      <c r="E38" s="40">
        <v>0.21527777777777779</v>
      </c>
      <c r="F38" s="40">
        <v>0.22916666666666666</v>
      </c>
      <c r="G38" s="40">
        <v>0.625</v>
      </c>
      <c r="H38" s="40">
        <v>0.63888888888888895</v>
      </c>
      <c r="I38" s="74" t="s">
        <v>26</v>
      </c>
      <c r="J38" s="53">
        <f t="shared" si="2"/>
        <v>0.42361111111111116</v>
      </c>
      <c r="K38" s="33"/>
      <c r="L38" s="173"/>
    </row>
    <row r="39" spans="1:13" ht="15.9" customHeight="1" x14ac:dyDescent="0.3">
      <c r="A39" s="51"/>
      <c r="B39" s="148"/>
      <c r="C39" s="148"/>
      <c r="D39" s="154">
        <v>45282</v>
      </c>
      <c r="E39" s="40">
        <v>0.21527777777777779</v>
      </c>
      <c r="F39" s="40">
        <v>0.22916666666666666</v>
      </c>
      <c r="G39" s="40">
        <v>0.625</v>
      </c>
      <c r="H39" s="40">
        <v>0.63888888888888895</v>
      </c>
      <c r="I39" s="74" t="s">
        <v>26</v>
      </c>
      <c r="J39" s="53">
        <f t="shared" si="2"/>
        <v>0.42361111111111116</v>
      </c>
      <c r="K39" s="33"/>
      <c r="L39" s="173"/>
    </row>
    <row r="40" spans="1:13" ht="15.9" customHeight="1" x14ac:dyDescent="0.3">
      <c r="A40" s="51" t="s">
        <v>16</v>
      </c>
      <c r="B40" s="148"/>
      <c r="C40" s="148"/>
      <c r="D40" s="156">
        <v>45283</v>
      </c>
      <c r="E40" s="40">
        <v>0.21527777777777779</v>
      </c>
      <c r="F40" s="40">
        <v>0.22916666666666666</v>
      </c>
      <c r="G40" s="40">
        <v>0.625</v>
      </c>
      <c r="H40" s="40">
        <v>0.67708333333333337</v>
      </c>
      <c r="I40" s="53"/>
      <c r="J40" s="53">
        <f t="shared" si="2"/>
        <v>0.46180555555555558</v>
      </c>
      <c r="K40" s="33"/>
      <c r="L40" s="173"/>
    </row>
    <row r="41" spans="1:13" ht="15.9" customHeight="1" thickBot="1" x14ac:dyDescent="0.35">
      <c r="A41" s="51"/>
      <c r="B41" s="148"/>
      <c r="C41" s="148"/>
      <c r="D41" s="52"/>
      <c r="E41" s="52"/>
      <c r="F41" s="52"/>
      <c r="G41" s="52"/>
      <c r="H41" s="52"/>
      <c r="I41" s="52"/>
      <c r="J41" s="52"/>
      <c r="K41" s="33"/>
      <c r="L41" s="173"/>
    </row>
    <row r="42" spans="1:13" ht="15.9" customHeight="1" thickBot="1" x14ac:dyDescent="0.35">
      <c r="A42" s="140"/>
      <c r="B42" s="141"/>
      <c r="C42" s="141"/>
      <c r="D42" s="141"/>
      <c r="E42" s="146"/>
      <c r="F42" s="144"/>
      <c r="G42" s="144" t="s">
        <v>17</v>
      </c>
      <c r="H42" s="144"/>
      <c r="I42" s="144"/>
      <c r="J42" s="147">
        <f>SUM(J33:J41)</f>
        <v>2.84375</v>
      </c>
      <c r="K42" s="150">
        <f>J42/8</f>
        <v>0.35546875</v>
      </c>
      <c r="L42" s="174"/>
    </row>
    <row r="43" spans="1:13" ht="15.9" customHeight="1" thickBot="1" x14ac:dyDescent="0.35">
      <c r="A43" s="24"/>
      <c r="B43" s="132"/>
      <c r="C43" s="132"/>
      <c r="D43" s="25"/>
      <c r="E43" s="26"/>
      <c r="F43" s="27"/>
      <c r="G43" s="27"/>
      <c r="H43" s="27"/>
      <c r="I43" s="27"/>
      <c r="J43" s="28" t="s">
        <v>18</v>
      </c>
      <c r="K43" s="28" t="s">
        <v>19</v>
      </c>
      <c r="L43" s="175"/>
    </row>
    <row r="44" spans="1:13" ht="15.9" customHeight="1" x14ac:dyDescent="0.3">
      <c r="A44" s="17"/>
      <c r="B44" s="17"/>
      <c r="C44" s="17"/>
      <c r="D44" s="18"/>
      <c r="E44" s="19"/>
      <c r="F44" s="20"/>
      <c r="G44" s="20"/>
      <c r="H44" s="20"/>
      <c r="I44" s="20"/>
      <c r="J44" s="21"/>
      <c r="K44" s="21"/>
    </row>
    <row r="45" spans="1:13" ht="15.9" customHeight="1" thickBot="1" x14ac:dyDescent="0.35">
      <c r="A45" s="17"/>
      <c r="B45" s="17"/>
      <c r="C45" s="17"/>
      <c r="D45" s="18"/>
      <c r="E45" s="19"/>
      <c r="F45" s="20"/>
      <c r="G45" s="20"/>
      <c r="H45" s="20"/>
      <c r="I45" s="20"/>
      <c r="J45" s="21"/>
      <c r="K45" s="21"/>
    </row>
    <row r="46" spans="1:13" ht="15.9" customHeight="1" thickBot="1" x14ac:dyDescent="0.35">
      <c r="A46" s="135" t="s">
        <v>3</v>
      </c>
      <c r="B46" s="14" t="s">
        <v>75</v>
      </c>
      <c r="C46" s="14" t="s">
        <v>5</v>
      </c>
      <c r="D46" s="10" t="s">
        <v>6</v>
      </c>
      <c r="E46" s="10" t="s">
        <v>7</v>
      </c>
      <c r="F46" s="171" t="s">
        <v>74</v>
      </c>
      <c r="G46" s="13" t="s">
        <v>9</v>
      </c>
      <c r="H46" s="13" t="s">
        <v>10</v>
      </c>
      <c r="I46" s="13" t="s">
        <v>11</v>
      </c>
      <c r="J46" s="14" t="s">
        <v>12</v>
      </c>
      <c r="K46" s="15" t="s">
        <v>13</v>
      </c>
      <c r="L46" s="64" t="s">
        <v>14</v>
      </c>
      <c r="M46" t="s">
        <v>28</v>
      </c>
    </row>
    <row r="47" spans="1:13" ht="15.9" customHeight="1" x14ac:dyDescent="0.3">
      <c r="A47" s="6"/>
      <c r="B47" s="136"/>
      <c r="C47" s="136"/>
      <c r="D47" s="49"/>
      <c r="E47" s="54"/>
      <c r="F47" s="53"/>
      <c r="G47" s="53"/>
      <c r="H47" s="53"/>
      <c r="I47" s="53"/>
      <c r="J47" s="32"/>
      <c r="K47" s="33"/>
      <c r="L47" s="172"/>
    </row>
    <row r="48" spans="1:13" ht="15.9" customHeight="1" x14ac:dyDescent="0.3">
      <c r="A48" s="5" t="s">
        <v>91</v>
      </c>
      <c r="B48" s="148" t="s">
        <v>72</v>
      </c>
      <c r="C48" s="148"/>
      <c r="D48" s="154">
        <v>45268</v>
      </c>
      <c r="E48" s="53" t="e">
        <f>((Arrivée sur place))-VLOOKUP((Nom),t_Delais,3,FALSE)</f>
        <v>#NAME?</v>
      </c>
      <c r="F48" s="53">
        <v>0.375</v>
      </c>
      <c r="G48" s="53">
        <v>0.70833333333333337</v>
      </c>
      <c r="H48" s="53">
        <v>0.70833333333333337</v>
      </c>
      <c r="I48" s="53"/>
      <c r="J48" s="53" t="e">
        <f t="shared" ref="J48:J63" si="3">H48-E48</f>
        <v>#NAME?</v>
      </c>
      <c r="K48" s="33"/>
      <c r="L48" s="173"/>
    </row>
    <row r="49" spans="1:12" ht="15.9" customHeight="1" x14ac:dyDescent="0.3">
      <c r="A49" s="158"/>
      <c r="B49" s="149"/>
      <c r="C49" s="149"/>
      <c r="D49" s="154">
        <v>45269</v>
      </c>
      <c r="E49" s="53">
        <v>0.375</v>
      </c>
      <c r="F49" s="53">
        <v>0.375</v>
      </c>
      <c r="G49" s="53">
        <v>0.70833333333333337</v>
      </c>
      <c r="H49" s="53">
        <v>0.70833333333333337</v>
      </c>
      <c r="I49" s="53"/>
      <c r="J49" s="53">
        <f t="shared" si="3"/>
        <v>0.33333333333333337</v>
      </c>
      <c r="K49" s="33"/>
      <c r="L49" s="173"/>
    </row>
    <row r="50" spans="1:12" ht="15.9" customHeight="1" x14ac:dyDescent="0.3">
      <c r="A50" s="51"/>
      <c r="B50" s="148"/>
      <c r="C50" s="148"/>
      <c r="D50" s="154"/>
      <c r="E50" s="53"/>
      <c r="F50" s="53"/>
      <c r="G50" s="53"/>
      <c r="H50" s="53"/>
      <c r="I50" s="53"/>
      <c r="J50" s="53"/>
      <c r="K50" s="33"/>
      <c r="L50" s="173"/>
    </row>
    <row r="51" spans="1:12" ht="15.9" customHeight="1" x14ac:dyDescent="0.3">
      <c r="A51" s="51"/>
      <c r="B51" s="148"/>
      <c r="C51" s="148"/>
      <c r="D51" s="154">
        <v>45271</v>
      </c>
      <c r="E51" s="53">
        <v>0.31944444444444448</v>
      </c>
      <c r="F51" s="53">
        <v>0.375</v>
      </c>
      <c r="G51" s="53">
        <v>0.70833333333333337</v>
      </c>
      <c r="H51" s="53">
        <v>0.72222222222222221</v>
      </c>
      <c r="I51" s="74" t="s">
        <v>26</v>
      </c>
      <c r="J51" s="53">
        <f t="shared" si="3"/>
        <v>0.40277777777777773</v>
      </c>
      <c r="K51" s="33"/>
      <c r="L51" s="173"/>
    </row>
    <row r="52" spans="1:12" ht="15.9" customHeight="1" x14ac:dyDescent="0.3">
      <c r="A52" s="51"/>
      <c r="B52" s="148"/>
      <c r="C52" s="148"/>
      <c r="D52" s="154">
        <v>45272</v>
      </c>
      <c r="E52" s="53">
        <v>0.3611111111111111</v>
      </c>
      <c r="F52" s="53">
        <v>0.375</v>
      </c>
      <c r="G52" s="53">
        <v>0.70833333333333337</v>
      </c>
      <c r="H52" s="53">
        <v>0.72222222222222221</v>
      </c>
      <c r="I52" s="74" t="s">
        <v>26</v>
      </c>
      <c r="J52" s="53">
        <f t="shared" si="3"/>
        <v>0.3611111111111111</v>
      </c>
      <c r="K52" s="33"/>
      <c r="L52" s="173"/>
    </row>
    <row r="53" spans="1:12" ht="15.9" customHeight="1" x14ac:dyDescent="0.3">
      <c r="A53" s="51" t="s">
        <v>16</v>
      </c>
      <c r="B53" s="148"/>
      <c r="C53" s="148"/>
      <c r="D53" s="154">
        <v>45273</v>
      </c>
      <c r="E53" s="53">
        <v>0.3611111111111111</v>
      </c>
      <c r="F53" s="53">
        <v>0.375</v>
      </c>
      <c r="G53" s="53">
        <v>0.75</v>
      </c>
      <c r="H53" s="53">
        <v>0.76388888888888884</v>
      </c>
      <c r="I53" s="74" t="s">
        <v>26</v>
      </c>
      <c r="J53" s="53">
        <f t="shared" si="3"/>
        <v>0.40277777777777773</v>
      </c>
      <c r="K53" s="33"/>
      <c r="L53" s="173"/>
    </row>
    <row r="54" spans="1:12" ht="15.9" customHeight="1" x14ac:dyDescent="0.3">
      <c r="A54" s="43"/>
      <c r="B54" s="148"/>
      <c r="C54" s="148"/>
      <c r="D54" s="154">
        <v>45274</v>
      </c>
      <c r="E54" s="53">
        <v>0.3611111111111111</v>
      </c>
      <c r="F54" s="53">
        <v>0.375</v>
      </c>
      <c r="G54" s="53">
        <v>0.70833333333333337</v>
      </c>
      <c r="H54" s="53">
        <v>0.72222222222222221</v>
      </c>
      <c r="I54" s="74" t="s">
        <v>26</v>
      </c>
      <c r="J54" s="53">
        <f t="shared" si="3"/>
        <v>0.3611111111111111</v>
      </c>
      <c r="K54" s="33"/>
      <c r="L54" s="173"/>
    </row>
    <row r="55" spans="1:12" ht="15.9" customHeight="1" x14ac:dyDescent="0.3">
      <c r="A55" s="52"/>
      <c r="B55" s="148"/>
      <c r="C55" s="148"/>
      <c r="D55" s="154">
        <v>45275</v>
      </c>
      <c r="E55" s="53">
        <v>0.3611111111111111</v>
      </c>
      <c r="F55" s="53">
        <v>0.375</v>
      </c>
      <c r="G55" s="53">
        <v>0.75</v>
      </c>
      <c r="H55" s="53">
        <v>0.80555555555555547</v>
      </c>
      <c r="I55" s="53"/>
      <c r="J55" s="53">
        <f t="shared" si="3"/>
        <v>0.44444444444444436</v>
      </c>
      <c r="K55" s="33"/>
      <c r="L55" s="173"/>
    </row>
    <row r="56" spans="1:12" ht="15.9" customHeight="1" x14ac:dyDescent="0.3">
      <c r="A56" s="43"/>
      <c r="B56" s="148"/>
      <c r="C56" s="148"/>
      <c r="D56" s="157"/>
      <c r="E56" s="53"/>
      <c r="F56" s="53"/>
      <c r="G56" s="53"/>
      <c r="H56" s="53"/>
      <c r="I56" s="53"/>
      <c r="J56" s="53"/>
      <c r="K56" s="33"/>
      <c r="L56" s="173"/>
    </row>
    <row r="57" spans="1:12" ht="15.9" customHeight="1" x14ac:dyDescent="0.3">
      <c r="A57" s="43"/>
      <c r="B57" s="148"/>
      <c r="C57" s="148"/>
      <c r="D57" s="156">
        <v>45277</v>
      </c>
      <c r="E57" s="40">
        <v>0.54166666666666663</v>
      </c>
      <c r="F57" s="40">
        <v>0.59722222222222221</v>
      </c>
      <c r="G57" s="40">
        <v>0.75</v>
      </c>
      <c r="H57" s="40">
        <v>0.76388888888888884</v>
      </c>
      <c r="I57" s="74" t="s">
        <v>26</v>
      </c>
      <c r="J57" s="53" t="s">
        <v>69</v>
      </c>
      <c r="K57" s="33"/>
      <c r="L57" s="173"/>
    </row>
    <row r="58" spans="1:12" ht="15.9" customHeight="1" x14ac:dyDescent="0.3">
      <c r="A58" s="52"/>
      <c r="B58" s="148"/>
      <c r="C58" s="148"/>
      <c r="D58" s="154">
        <v>45278</v>
      </c>
      <c r="E58" s="40">
        <v>0.21527777777777779</v>
      </c>
      <c r="F58" s="40">
        <v>0.22916666666666666</v>
      </c>
      <c r="G58" s="40">
        <v>0.625</v>
      </c>
      <c r="H58" s="40">
        <v>0.63888888888888895</v>
      </c>
      <c r="I58" s="74" t="s">
        <v>26</v>
      </c>
      <c r="J58" s="53">
        <f t="shared" si="3"/>
        <v>0.42361111111111116</v>
      </c>
      <c r="K58" s="33"/>
      <c r="L58" s="173"/>
    </row>
    <row r="59" spans="1:12" ht="15.9" customHeight="1" x14ac:dyDescent="0.3">
      <c r="A59" s="43"/>
      <c r="B59" s="148"/>
      <c r="C59" s="148"/>
      <c r="D59" s="154">
        <v>45279</v>
      </c>
      <c r="E59" s="40">
        <v>0.21527777777777779</v>
      </c>
      <c r="F59" s="40">
        <v>0.22916666666666666</v>
      </c>
      <c r="G59" s="40">
        <v>0.625</v>
      </c>
      <c r="H59" s="40">
        <v>0.63888888888888895</v>
      </c>
      <c r="I59" s="74" t="s">
        <v>26</v>
      </c>
      <c r="J59" s="53">
        <f t="shared" si="3"/>
        <v>0.42361111111111116</v>
      </c>
      <c r="K59" s="33"/>
      <c r="L59" s="173"/>
    </row>
    <row r="60" spans="1:12" ht="15.9" customHeight="1" x14ac:dyDescent="0.3">
      <c r="A60" s="43"/>
      <c r="B60" s="148"/>
      <c r="C60" s="148"/>
      <c r="D60" s="154">
        <v>45280</v>
      </c>
      <c r="E60" s="40">
        <v>0.21527777777777779</v>
      </c>
      <c r="F60" s="40">
        <v>0.22916666666666666</v>
      </c>
      <c r="G60" s="40">
        <v>0.625</v>
      </c>
      <c r="H60" s="40">
        <v>0.63888888888888895</v>
      </c>
      <c r="I60" s="74" t="s">
        <v>26</v>
      </c>
      <c r="J60" s="53">
        <f t="shared" si="3"/>
        <v>0.42361111111111116</v>
      </c>
      <c r="K60" s="33"/>
      <c r="L60" s="173"/>
    </row>
    <row r="61" spans="1:12" ht="15.9" customHeight="1" x14ac:dyDescent="0.3">
      <c r="A61" s="52"/>
      <c r="B61" s="148"/>
      <c r="C61" s="148"/>
      <c r="D61" s="154">
        <v>45281</v>
      </c>
      <c r="E61" s="40">
        <v>0.21527777777777779</v>
      </c>
      <c r="F61" s="40">
        <v>0.22916666666666666</v>
      </c>
      <c r="G61" s="40">
        <v>0.625</v>
      </c>
      <c r="H61" s="40">
        <v>0.63888888888888895</v>
      </c>
      <c r="I61" s="74" t="s">
        <v>26</v>
      </c>
      <c r="J61" s="53">
        <f t="shared" si="3"/>
        <v>0.42361111111111116</v>
      </c>
      <c r="K61" s="33"/>
      <c r="L61" s="173"/>
    </row>
    <row r="62" spans="1:12" ht="15.9" customHeight="1" x14ac:dyDescent="0.3">
      <c r="A62" s="51"/>
      <c r="B62" s="148"/>
      <c r="C62" s="148"/>
      <c r="D62" s="154">
        <v>45282</v>
      </c>
      <c r="E62" s="40">
        <v>0.21527777777777779</v>
      </c>
      <c r="F62" s="40">
        <v>0.22916666666666666</v>
      </c>
      <c r="G62" s="40">
        <v>0.625</v>
      </c>
      <c r="H62" s="40">
        <v>0.63888888888888895</v>
      </c>
      <c r="I62" s="74" t="s">
        <v>26</v>
      </c>
      <c r="J62" s="53">
        <f t="shared" si="3"/>
        <v>0.42361111111111116</v>
      </c>
      <c r="K62" s="33"/>
      <c r="L62" s="173"/>
    </row>
    <row r="63" spans="1:12" ht="15.9" customHeight="1" x14ac:dyDescent="0.3">
      <c r="A63" s="51"/>
      <c r="B63" s="148"/>
      <c r="C63" s="148"/>
      <c r="D63" s="156">
        <v>45283</v>
      </c>
      <c r="E63" s="40">
        <v>0.21527777777777779</v>
      </c>
      <c r="F63" s="40">
        <v>0.22916666666666666</v>
      </c>
      <c r="G63" s="40">
        <v>0.625</v>
      </c>
      <c r="H63" s="40">
        <v>0.67708333333333337</v>
      </c>
      <c r="I63" s="53"/>
      <c r="J63" s="53">
        <f t="shared" si="3"/>
        <v>0.46180555555555558</v>
      </c>
      <c r="K63" s="33"/>
      <c r="L63" s="173"/>
    </row>
    <row r="64" spans="1:12" ht="15.9" customHeight="1" x14ac:dyDescent="0.3">
      <c r="A64" s="51"/>
      <c r="B64" s="148"/>
      <c r="C64" s="148"/>
      <c r="D64" s="49"/>
      <c r="E64" s="54"/>
      <c r="F64" s="53"/>
      <c r="G64" s="53"/>
      <c r="H64" s="53"/>
      <c r="I64" s="53"/>
      <c r="J64" s="32"/>
      <c r="K64" s="33"/>
      <c r="L64" s="173"/>
    </row>
    <row r="65" spans="1:12" ht="15.9" customHeight="1" thickBot="1" x14ac:dyDescent="0.35">
      <c r="A65" s="51"/>
      <c r="B65" s="148"/>
      <c r="C65" s="148"/>
      <c r="D65" s="49"/>
      <c r="E65" s="54"/>
      <c r="F65" s="53"/>
      <c r="G65" s="53"/>
      <c r="H65" s="53"/>
      <c r="I65" s="53"/>
      <c r="J65" s="32"/>
      <c r="K65" s="33"/>
      <c r="L65" s="173"/>
    </row>
    <row r="66" spans="1:12" ht="15.9" customHeight="1" thickBot="1" x14ac:dyDescent="0.35">
      <c r="A66" s="140"/>
      <c r="B66" s="141"/>
      <c r="C66" s="141"/>
      <c r="D66" s="141"/>
      <c r="E66" s="146"/>
      <c r="F66" s="144"/>
      <c r="G66" s="144" t="s">
        <v>17</v>
      </c>
      <c r="H66" s="144"/>
      <c r="I66" s="144"/>
      <c r="J66" s="147" t="e">
        <f>SUM(J47:J64)</f>
        <v>#NAME?</v>
      </c>
      <c r="K66" s="150" t="e">
        <f>J66/8</f>
        <v>#NAME?</v>
      </c>
      <c r="L66" s="174"/>
    </row>
    <row r="67" spans="1:12" ht="15.9" customHeight="1" thickBot="1" x14ac:dyDescent="0.35">
      <c r="A67" s="24"/>
      <c r="B67" s="132"/>
      <c r="C67" s="132"/>
      <c r="D67" s="25"/>
      <c r="E67" s="26"/>
      <c r="F67" s="27"/>
      <c r="G67" s="27"/>
      <c r="H67" s="27"/>
      <c r="I67" s="27"/>
      <c r="J67" s="28" t="s">
        <v>18</v>
      </c>
      <c r="K67" s="28" t="s">
        <v>19</v>
      </c>
      <c r="L67" s="175"/>
    </row>
    <row r="68" spans="1:12" ht="15.9" customHeight="1" x14ac:dyDescent="0.3">
      <c r="A68" s="17"/>
      <c r="B68" s="17"/>
      <c r="C68" s="17"/>
      <c r="D68" s="18"/>
      <c r="E68" s="19"/>
      <c r="F68" s="20"/>
      <c r="G68" s="20"/>
      <c r="H68" s="20"/>
      <c r="I68" s="20"/>
      <c r="J68" s="21"/>
      <c r="K68" s="21"/>
    </row>
    <row r="69" spans="1:12" ht="15.9" customHeight="1" thickBot="1" x14ac:dyDescent="0.35">
      <c r="A69" s="17"/>
      <c r="B69" s="17"/>
      <c r="C69" s="17"/>
      <c r="D69" s="18"/>
      <c r="E69" s="19"/>
      <c r="F69" s="20"/>
      <c r="G69" s="20"/>
      <c r="H69" s="20"/>
      <c r="I69" s="20"/>
      <c r="J69" s="21"/>
      <c r="K69" s="21"/>
    </row>
    <row r="70" spans="1:12" ht="15.9" customHeight="1" thickBot="1" x14ac:dyDescent="0.35">
      <c r="A70" s="135" t="s">
        <v>3</v>
      </c>
      <c r="B70" s="14" t="s">
        <v>4</v>
      </c>
      <c r="C70" s="14" t="s">
        <v>5</v>
      </c>
      <c r="D70" s="10" t="s">
        <v>6</v>
      </c>
      <c r="E70" s="10" t="s">
        <v>7</v>
      </c>
      <c r="F70" s="22" t="s">
        <v>8</v>
      </c>
      <c r="G70" s="13" t="s">
        <v>9</v>
      </c>
      <c r="H70" s="13" t="s">
        <v>10</v>
      </c>
      <c r="I70" s="13" t="s">
        <v>11</v>
      </c>
      <c r="J70" s="14" t="s">
        <v>12</v>
      </c>
      <c r="K70" s="15" t="s">
        <v>13</v>
      </c>
      <c r="L70" s="64" t="s">
        <v>14</v>
      </c>
    </row>
    <row r="71" spans="1:12" ht="15.9" customHeight="1" x14ac:dyDescent="0.3">
      <c r="A71" s="6"/>
      <c r="B71" s="136"/>
      <c r="C71" s="136"/>
      <c r="D71" s="49"/>
      <c r="E71" s="54"/>
      <c r="F71" s="53"/>
      <c r="G71" s="53"/>
      <c r="H71" s="53"/>
      <c r="I71" s="53"/>
      <c r="J71" s="32"/>
      <c r="K71" s="153"/>
      <c r="L71" s="172"/>
    </row>
    <row r="72" spans="1:12" ht="15.9" customHeight="1" x14ac:dyDescent="0.3">
      <c r="A72" s="43"/>
      <c r="B72" s="148"/>
      <c r="C72" s="148"/>
      <c r="D72" s="61">
        <v>45277</v>
      </c>
      <c r="E72" s="151">
        <v>0.41666666666666669</v>
      </c>
      <c r="F72" s="40">
        <v>0.58333333333333337</v>
      </c>
      <c r="G72" s="40">
        <v>0.91666666666666663</v>
      </c>
      <c r="H72" s="40">
        <v>0.93055555555555547</v>
      </c>
      <c r="I72" s="74" t="s">
        <v>26</v>
      </c>
      <c r="J72" s="53">
        <f t="shared" ref="J72:J79" si="4">H72-E72</f>
        <v>0.51388888888888884</v>
      </c>
      <c r="K72" s="153"/>
      <c r="L72" s="173"/>
    </row>
    <row r="73" spans="1:12" ht="15.9" customHeight="1" x14ac:dyDescent="0.3">
      <c r="A73" s="5" t="s">
        <v>90</v>
      </c>
      <c r="B73" s="149"/>
      <c r="C73" s="149"/>
      <c r="D73" s="49">
        <v>45278</v>
      </c>
      <c r="E73" s="40">
        <v>0.54861111111111105</v>
      </c>
      <c r="F73" s="40">
        <v>0.5625</v>
      </c>
      <c r="G73" s="40">
        <v>0.91666666666666663</v>
      </c>
      <c r="H73" s="40">
        <v>0.93055555555555547</v>
      </c>
      <c r="I73" s="74" t="s">
        <v>26</v>
      </c>
      <c r="J73" s="53">
        <f t="shared" si="4"/>
        <v>0.38194444444444442</v>
      </c>
      <c r="K73" s="33"/>
      <c r="L73" s="173"/>
    </row>
    <row r="74" spans="1:12" ht="15.9" customHeight="1" x14ac:dyDescent="0.3">
      <c r="A74" s="158"/>
      <c r="B74" s="149"/>
      <c r="C74" s="149"/>
      <c r="D74" s="49">
        <v>45279</v>
      </c>
      <c r="E74" s="40">
        <v>0.54861111111111105</v>
      </c>
      <c r="F74" s="40">
        <v>0.5625</v>
      </c>
      <c r="G74" s="40">
        <v>0.91666666666666663</v>
      </c>
      <c r="H74" s="40">
        <v>0.93055555555555547</v>
      </c>
      <c r="I74" s="74" t="s">
        <v>26</v>
      </c>
      <c r="J74" s="53">
        <f t="shared" si="4"/>
        <v>0.38194444444444442</v>
      </c>
      <c r="K74" s="33"/>
      <c r="L74" s="173"/>
    </row>
    <row r="75" spans="1:12" ht="15.9" customHeight="1" x14ac:dyDescent="0.3">
      <c r="A75" s="51"/>
      <c r="B75" s="149"/>
      <c r="C75" s="149"/>
      <c r="D75" s="49">
        <v>45280</v>
      </c>
      <c r="E75" s="40">
        <v>0.54861111111111105</v>
      </c>
      <c r="F75" s="40">
        <v>0.5625</v>
      </c>
      <c r="G75" s="40">
        <v>0.91666666666666663</v>
      </c>
      <c r="H75" s="40">
        <v>0.93055555555555547</v>
      </c>
      <c r="I75" s="74" t="s">
        <v>26</v>
      </c>
      <c r="J75" s="53">
        <f t="shared" si="4"/>
        <v>0.38194444444444442</v>
      </c>
      <c r="K75" s="33"/>
      <c r="L75" s="173"/>
    </row>
    <row r="76" spans="1:12" ht="15.9" customHeight="1" x14ac:dyDescent="0.3">
      <c r="A76" s="51"/>
      <c r="B76" s="149"/>
      <c r="C76" s="149"/>
      <c r="D76" s="49">
        <v>45281</v>
      </c>
      <c r="E76" s="40">
        <v>0.54861111111111105</v>
      </c>
      <c r="F76" s="40">
        <v>0.5625</v>
      </c>
      <c r="G76" s="40">
        <v>0.91666666666666663</v>
      </c>
      <c r="H76" s="40">
        <v>0.93055555555555547</v>
      </c>
      <c r="I76" s="74" t="s">
        <v>26</v>
      </c>
      <c r="J76" s="53">
        <f t="shared" si="4"/>
        <v>0.38194444444444442</v>
      </c>
      <c r="K76" s="33"/>
      <c r="L76" s="173"/>
    </row>
    <row r="77" spans="1:12" ht="15.9" customHeight="1" x14ac:dyDescent="0.3">
      <c r="A77" s="51"/>
      <c r="B77" s="149"/>
      <c r="C77" s="149"/>
      <c r="D77" s="49">
        <v>45282</v>
      </c>
      <c r="E77" s="40">
        <v>0.54861111111111105</v>
      </c>
      <c r="F77" s="40">
        <v>0.5625</v>
      </c>
      <c r="G77" s="40">
        <v>0.91666666666666663</v>
      </c>
      <c r="H77" s="40">
        <v>0.93055555555555547</v>
      </c>
      <c r="I77" s="74" t="s">
        <v>26</v>
      </c>
      <c r="J77" s="53">
        <f t="shared" si="4"/>
        <v>0.38194444444444442</v>
      </c>
      <c r="K77" s="33"/>
      <c r="L77" s="173"/>
    </row>
    <row r="78" spans="1:12" ht="15.9" customHeight="1" x14ac:dyDescent="0.3">
      <c r="A78" s="51"/>
      <c r="B78" s="149"/>
      <c r="C78" s="149"/>
      <c r="D78" s="50">
        <v>45283</v>
      </c>
      <c r="E78" s="40">
        <v>0.54861111111111105</v>
      </c>
      <c r="F78" s="40">
        <v>0.5625</v>
      </c>
      <c r="G78" s="40">
        <v>0.99930555555555556</v>
      </c>
      <c r="H78" s="40">
        <v>0.99930555555555556</v>
      </c>
      <c r="I78" s="74" t="s">
        <v>26</v>
      </c>
      <c r="J78" s="53">
        <f t="shared" si="4"/>
        <v>0.45069444444444451</v>
      </c>
      <c r="K78" s="33"/>
      <c r="L78" s="173"/>
    </row>
    <row r="79" spans="1:12" ht="15.9" customHeight="1" x14ac:dyDescent="0.3">
      <c r="A79" s="51"/>
      <c r="B79" s="149"/>
      <c r="C79" s="149"/>
      <c r="D79" s="49">
        <v>45284</v>
      </c>
      <c r="E79" s="40">
        <v>0.45833333333333331</v>
      </c>
      <c r="F79" s="40"/>
      <c r="G79" s="40"/>
      <c r="H79" s="40">
        <v>0.58333333333333337</v>
      </c>
      <c r="I79" s="53"/>
      <c r="J79" s="53">
        <f t="shared" si="4"/>
        <v>0.12500000000000006</v>
      </c>
      <c r="K79" s="33"/>
      <c r="L79" s="173"/>
    </row>
    <row r="80" spans="1:12" ht="15.9" customHeight="1" thickBot="1" x14ac:dyDescent="0.35">
      <c r="A80" s="51"/>
      <c r="B80" s="149"/>
      <c r="C80" s="149"/>
      <c r="D80" s="52"/>
      <c r="E80" s="52"/>
      <c r="F80" s="52"/>
      <c r="G80" s="52"/>
      <c r="H80" s="52"/>
      <c r="I80" s="52"/>
      <c r="J80" s="52"/>
      <c r="K80" s="33"/>
      <c r="L80" s="173"/>
    </row>
    <row r="81" spans="1:12" ht="15.9" customHeight="1" thickBot="1" x14ac:dyDescent="0.35">
      <c r="A81" s="140"/>
      <c r="B81" s="141"/>
      <c r="C81" s="141"/>
      <c r="D81" s="141"/>
      <c r="E81" s="146"/>
      <c r="F81" s="144"/>
      <c r="G81" s="144" t="s">
        <v>17</v>
      </c>
      <c r="H81" s="144"/>
      <c r="I81" s="144"/>
      <c r="J81" s="147">
        <f>SUM(J71:J80)</f>
        <v>2.999305555555555</v>
      </c>
      <c r="K81" s="150">
        <f>J81/8</f>
        <v>0.37491319444444438</v>
      </c>
      <c r="L81" s="174"/>
    </row>
    <row r="82" spans="1:12" ht="15.9" customHeight="1" thickBot="1" x14ac:dyDescent="0.35">
      <c r="A82" s="24"/>
      <c r="B82" s="132"/>
      <c r="C82" s="132"/>
      <c r="D82" s="25"/>
      <c r="E82" s="26"/>
      <c r="F82" s="27"/>
      <c r="G82" s="27"/>
      <c r="H82" s="27"/>
      <c r="I82" s="27"/>
      <c r="J82" s="28" t="s">
        <v>18</v>
      </c>
      <c r="K82" s="28" t="s">
        <v>19</v>
      </c>
      <c r="L82" s="175"/>
    </row>
    <row r="83" spans="1:12" ht="15.9" customHeight="1" x14ac:dyDescent="0.3">
      <c r="A83" s="17"/>
      <c r="B83" s="17"/>
      <c r="C83" s="17"/>
      <c r="D83" s="18"/>
      <c r="E83" s="19"/>
      <c r="F83" s="20"/>
      <c r="G83" s="20"/>
      <c r="H83" s="20"/>
      <c r="I83" s="20"/>
      <c r="J83" s="21"/>
      <c r="K83" s="21"/>
    </row>
    <row r="84" spans="1:12" ht="15.9" customHeight="1" thickBot="1" x14ac:dyDescent="0.35">
      <c r="A84" s="17"/>
      <c r="B84" s="17"/>
      <c r="C84" s="17"/>
      <c r="D84" s="18"/>
      <c r="E84" s="19"/>
      <c r="F84" s="20"/>
      <c r="G84" s="20"/>
      <c r="H84" s="20"/>
      <c r="I84" s="20"/>
      <c r="J84" s="21"/>
      <c r="K84" s="21"/>
    </row>
    <row r="85" spans="1:12" ht="15.9" customHeight="1" thickBot="1" x14ac:dyDescent="0.35">
      <c r="A85" s="135" t="s">
        <v>3</v>
      </c>
      <c r="B85" s="14" t="s">
        <v>4</v>
      </c>
      <c r="C85" s="14" t="s">
        <v>5</v>
      </c>
      <c r="D85" s="10" t="s">
        <v>6</v>
      </c>
      <c r="E85" s="10" t="s">
        <v>7</v>
      </c>
      <c r="F85" s="22" t="s">
        <v>8</v>
      </c>
      <c r="G85" s="13" t="s">
        <v>9</v>
      </c>
      <c r="H85" s="13" t="s">
        <v>10</v>
      </c>
      <c r="I85" s="13" t="s">
        <v>11</v>
      </c>
      <c r="J85" s="14" t="s">
        <v>12</v>
      </c>
      <c r="K85" s="15" t="s">
        <v>13</v>
      </c>
      <c r="L85" s="64" t="s">
        <v>14</v>
      </c>
    </row>
    <row r="86" spans="1:12" ht="15.9" customHeight="1" x14ac:dyDescent="0.3">
      <c r="A86" s="6"/>
      <c r="B86" s="136"/>
      <c r="C86" s="136"/>
      <c r="D86" s="49"/>
      <c r="E86" s="54"/>
      <c r="F86" s="53"/>
      <c r="G86" s="53"/>
      <c r="H86" s="53"/>
      <c r="I86" s="53"/>
      <c r="J86" s="32"/>
      <c r="K86" s="153"/>
      <c r="L86" s="172"/>
    </row>
    <row r="87" spans="1:12" ht="15.9" customHeight="1" x14ac:dyDescent="0.3">
      <c r="A87" s="43"/>
      <c r="B87" s="148"/>
      <c r="C87" s="148"/>
      <c r="D87" s="61">
        <v>45277</v>
      </c>
      <c r="E87" s="151">
        <v>0.41666666666666669</v>
      </c>
      <c r="F87" s="40">
        <v>0.58333333333333337</v>
      </c>
      <c r="G87" s="40">
        <v>0.91666666666666663</v>
      </c>
      <c r="H87" s="40">
        <v>0.93055555555555547</v>
      </c>
      <c r="I87" s="74" t="s">
        <v>26</v>
      </c>
      <c r="J87" s="53">
        <f t="shared" ref="J87:J94" si="5">H87-E87</f>
        <v>0.51388888888888884</v>
      </c>
      <c r="K87" s="153"/>
      <c r="L87" s="173"/>
    </row>
    <row r="88" spans="1:12" ht="15.9" customHeight="1" x14ac:dyDescent="0.3">
      <c r="A88" s="5" t="s">
        <v>89</v>
      </c>
      <c r="B88" s="149"/>
      <c r="C88" s="149"/>
      <c r="D88" s="49">
        <v>45278</v>
      </c>
      <c r="E88" s="40">
        <v>0.54861111111111105</v>
      </c>
      <c r="F88" s="40">
        <v>0.5625</v>
      </c>
      <c r="G88" s="40">
        <v>0.91666666666666663</v>
      </c>
      <c r="H88" s="40">
        <v>0.93055555555555547</v>
      </c>
      <c r="I88" s="74" t="s">
        <v>26</v>
      </c>
      <c r="J88" s="53">
        <f t="shared" si="5"/>
        <v>0.38194444444444442</v>
      </c>
      <c r="K88" s="33"/>
      <c r="L88" s="173"/>
    </row>
    <row r="89" spans="1:12" ht="15.9" customHeight="1" x14ac:dyDescent="0.3">
      <c r="A89" s="158"/>
      <c r="B89" s="149"/>
      <c r="C89" s="149"/>
      <c r="D89" s="49">
        <v>45279</v>
      </c>
      <c r="E89" s="40">
        <v>0.54861111111111105</v>
      </c>
      <c r="F89" s="40">
        <v>0.5625</v>
      </c>
      <c r="G89" s="40">
        <v>0.91666666666666663</v>
      </c>
      <c r="H89" s="40">
        <v>0.93055555555555547</v>
      </c>
      <c r="I89" s="74" t="s">
        <v>26</v>
      </c>
      <c r="J89" s="53">
        <f t="shared" si="5"/>
        <v>0.38194444444444442</v>
      </c>
      <c r="K89" s="33"/>
      <c r="L89" s="173"/>
    </row>
    <row r="90" spans="1:12" ht="15.9" customHeight="1" x14ac:dyDescent="0.3">
      <c r="A90" s="51"/>
      <c r="B90" s="149"/>
      <c r="C90" s="149"/>
      <c r="D90" s="49">
        <v>45280</v>
      </c>
      <c r="E90" s="40">
        <v>0.54861111111111105</v>
      </c>
      <c r="F90" s="40">
        <v>0.5625</v>
      </c>
      <c r="G90" s="40">
        <v>0.91666666666666663</v>
      </c>
      <c r="H90" s="40">
        <v>0.93055555555555547</v>
      </c>
      <c r="I90" s="74" t="s">
        <v>26</v>
      </c>
      <c r="J90" s="53">
        <f t="shared" si="5"/>
        <v>0.38194444444444442</v>
      </c>
      <c r="K90" s="33"/>
      <c r="L90" s="173"/>
    </row>
    <row r="91" spans="1:12" ht="15.9" customHeight="1" x14ac:dyDescent="0.3">
      <c r="A91" s="51"/>
      <c r="B91" s="149"/>
      <c r="C91" s="149"/>
      <c r="D91" s="49">
        <v>45281</v>
      </c>
      <c r="E91" s="40">
        <v>0.54861111111111105</v>
      </c>
      <c r="F91" s="40">
        <v>0.5625</v>
      </c>
      <c r="G91" s="40">
        <v>0.91666666666666663</v>
      </c>
      <c r="H91" s="40">
        <v>0.93055555555555547</v>
      </c>
      <c r="I91" s="74" t="s">
        <v>26</v>
      </c>
      <c r="J91" s="53">
        <f t="shared" si="5"/>
        <v>0.38194444444444442</v>
      </c>
      <c r="K91" s="33"/>
      <c r="L91" s="173"/>
    </row>
    <row r="92" spans="1:12" ht="15.9" customHeight="1" x14ac:dyDescent="0.3">
      <c r="A92" s="51"/>
      <c r="B92" s="149"/>
      <c r="C92" s="149"/>
      <c r="D92" s="49">
        <v>45282</v>
      </c>
      <c r="E92" s="40">
        <v>0.54861111111111105</v>
      </c>
      <c r="F92" s="40">
        <v>0.5625</v>
      </c>
      <c r="G92" s="40">
        <v>0.91666666666666663</v>
      </c>
      <c r="H92" s="40">
        <v>0.93055555555555547</v>
      </c>
      <c r="I92" s="74" t="s">
        <v>26</v>
      </c>
      <c r="J92" s="53">
        <f t="shared" si="5"/>
        <v>0.38194444444444442</v>
      </c>
      <c r="K92" s="33"/>
      <c r="L92" s="173"/>
    </row>
    <row r="93" spans="1:12" ht="15.9" customHeight="1" x14ac:dyDescent="0.3">
      <c r="A93" s="51"/>
      <c r="B93" s="149"/>
      <c r="C93" s="149"/>
      <c r="D93" s="50">
        <v>45283</v>
      </c>
      <c r="E93" s="40">
        <v>0.54861111111111105</v>
      </c>
      <c r="F93" s="40">
        <v>0.5625</v>
      </c>
      <c r="G93" s="40">
        <v>0.99930555555555556</v>
      </c>
      <c r="H93" s="40">
        <v>0.99930555555555556</v>
      </c>
      <c r="I93" s="74" t="s">
        <v>26</v>
      </c>
      <c r="J93" s="53">
        <f t="shared" si="5"/>
        <v>0.45069444444444451</v>
      </c>
      <c r="K93" s="33"/>
      <c r="L93" s="173"/>
    </row>
    <row r="94" spans="1:12" ht="15.9" customHeight="1" x14ac:dyDescent="0.3">
      <c r="A94" s="51"/>
      <c r="B94" s="149"/>
      <c r="C94" s="149"/>
      <c r="D94" s="49">
        <v>45284</v>
      </c>
      <c r="E94" s="40">
        <v>0.45833333333333331</v>
      </c>
      <c r="F94" s="40"/>
      <c r="G94" s="40"/>
      <c r="H94" s="40">
        <v>0.58333333333333337</v>
      </c>
      <c r="I94" s="53"/>
      <c r="J94" s="53">
        <f t="shared" si="5"/>
        <v>0.12500000000000006</v>
      </c>
      <c r="K94" s="33"/>
      <c r="L94" s="173"/>
    </row>
    <row r="95" spans="1:12" ht="15.9" customHeight="1" thickBot="1" x14ac:dyDescent="0.35">
      <c r="A95" s="51"/>
      <c r="B95" s="149"/>
      <c r="C95" s="149"/>
      <c r="D95" s="49"/>
      <c r="E95" s="54"/>
      <c r="F95" s="53"/>
      <c r="G95" s="53"/>
      <c r="H95" s="53"/>
      <c r="I95" s="53"/>
      <c r="J95" s="32"/>
      <c r="K95" s="33"/>
      <c r="L95" s="173"/>
    </row>
    <row r="96" spans="1:12" ht="15.9" customHeight="1" thickBot="1" x14ac:dyDescent="0.35">
      <c r="A96" s="140"/>
      <c r="B96" s="141"/>
      <c r="C96" s="141"/>
      <c r="D96" s="141"/>
      <c r="E96" s="146"/>
      <c r="F96" s="144"/>
      <c r="G96" s="144" t="s">
        <v>17</v>
      </c>
      <c r="H96" s="144"/>
      <c r="I96" s="144"/>
      <c r="J96" s="147">
        <f>SUM(J86:J94)</f>
        <v>2.999305555555555</v>
      </c>
      <c r="K96" s="150">
        <f>J96/8</f>
        <v>0.37491319444444438</v>
      </c>
      <c r="L96" s="174"/>
    </row>
    <row r="97" spans="1:12" ht="15.9" customHeight="1" thickBot="1" x14ac:dyDescent="0.35">
      <c r="A97" s="24"/>
      <c r="B97" s="132"/>
      <c r="C97" s="132"/>
      <c r="D97" s="25"/>
      <c r="E97" s="26"/>
      <c r="F97" s="27"/>
      <c r="G97" s="27"/>
      <c r="H97" s="27"/>
      <c r="I97" s="27"/>
      <c r="J97" s="28" t="s">
        <v>18</v>
      </c>
      <c r="K97" s="28" t="s">
        <v>19</v>
      </c>
      <c r="L97" s="175"/>
    </row>
    <row r="98" spans="1:12" ht="15.9" customHeight="1" x14ac:dyDescent="0.3">
      <c r="A98" s="17"/>
      <c r="B98" s="17"/>
      <c r="C98" s="17"/>
      <c r="D98" s="18"/>
      <c r="E98" s="19"/>
      <c r="F98" s="20"/>
      <c r="G98" s="20"/>
      <c r="H98" s="20"/>
      <c r="I98" s="20"/>
      <c r="J98" s="21"/>
      <c r="K98" s="21"/>
    </row>
    <row r="99" spans="1:12" ht="15.9" customHeight="1" thickBot="1" x14ac:dyDescent="0.35">
      <c r="A99" s="17"/>
      <c r="B99" s="17"/>
      <c r="C99" s="17"/>
      <c r="D99" s="18"/>
      <c r="E99" s="19"/>
      <c r="F99" s="20"/>
      <c r="G99" s="20"/>
      <c r="H99" s="20"/>
      <c r="I99" s="20"/>
      <c r="J99" s="21"/>
      <c r="K99" s="21"/>
    </row>
    <row r="100" spans="1:12" ht="15.9" customHeight="1" thickBot="1" x14ac:dyDescent="0.35">
      <c r="A100" s="135" t="s">
        <v>3</v>
      </c>
      <c r="B100" s="14" t="s">
        <v>4</v>
      </c>
      <c r="C100" s="14" t="s">
        <v>5</v>
      </c>
      <c r="D100" s="10" t="s">
        <v>6</v>
      </c>
      <c r="E100" s="10" t="s">
        <v>7</v>
      </c>
      <c r="F100" s="22" t="s">
        <v>8</v>
      </c>
      <c r="G100" s="13" t="s">
        <v>9</v>
      </c>
      <c r="H100" s="13" t="s">
        <v>10</v>
      </c>
      <c r="I100" s="13" t="s">
        <v>11</v>
      </c>
      <c r="J100" s="14" t="s">
        <v>12</v>
      </c>
      <c r="K100" s="15" t="s">
        <v>13</v>
      </c>
      <c r="L100" s="64" t="s">
        <v>14</v>
      </c>
    </row>
    <row r="101" spans="1:12" ht="15.9" customHeight="1" x14ac:dyDescent="0.3">
      <c r="A101" s="6"/>
      <c r="B101" s="136"/>
      <c r="C101" s="136"/>
      <c r="D101" s="49"/>
      <c r="E101" s="54"/>
      <c r="F101" s="53"/>
      <c r="G101" s="53"/>
      <c r="H101" s="53"/>
      <c r="I101" s="53"/>
      <c r="J101" s="32"/>
      <c r="K101" s="153"/>
      <c r="L101" s="172"/>
    </row>
    <row r="102" spans="1:12" ht="15.9" customHeight="1" x14ac:dyDescent="0.3">
      <c r="A102" s="43"/>
      <c r="B102" s="148"/>
      <c r="C102" s="148"/>
      <c r="D102" s="61">
        <v>45277</v>
      </c>
      <c r="E102" s="60">
        <v>0.41666666666666669</v>
      </c>
      <c r="F102" s="60">
        <v>0.58333333333333337</v>
      </c>
      <c r="G102" s="60">
        <v>0.95833333333333337</v>
      </c>
      <c r="H102" s="60">
        <v>0.97222222222222221</v>
      </c>
      <c r="I102" s="74" t="s">
        <v>26</v>
      </c>
      <c r="J102" s="53">
        <f t="shared" ref="J102:J109" si="6">H102-E102</f>
        <v>0.55555555555555558</v>
      </c>
      <c r="K102" s="153"/>
      <c r="L102" s="173"/>
    </row>
    <row r="103" spans="1:12" ht="15.9" customHeight="1" x14ac:dyDescent="0.3">
      <c r="A103" s="5" t="s">
        <v>88</v>
      </c>
      <c r="B103" s="149"/>
      <c r="C103" s="149"/>
      <c r="D103" s="49">
        <v>45278</v>
      </c>
      <c r="E103" s="60">
        <v>0.56944444444444442</v>
      </c>
      <c r="F103" s="60">
        <v>0.58333333333333337</v>
      </c>
      <c r="G103" s="60">
        <v>0.95833333333333337</v>
      </c>
      <c r="H103" s="60">
        <v>0.97222222222222221</v>
      </c>
      <c r="I103" s="74" t="s">
        <v>26</v>
      </c>
      <c r="J103" s="53">
        <f t="shared" si="6"/>
        <v>0.40277777777777779</v>
      </c>
      <c r="K103" s="33"/>
      <c r="L103" s="173"/>
    </row>
    <row r="104" spans="1:12" ht="15.9" customHeight="1" x14ac:dyDescent="0.3">
      <c r="A104" s="158"/>
      <c r="B104" s="149"/>
      <c r="C104" s="149"/>
      <c r="D104" s="49">
        <v>45279</v>
      </c>
      <c r="E104" s="60">
        <v>0.56944444444444442</v>
      </c>
      <c r="F104" s="60">
        <v>0.58333333333333337</v>
      </c>
      <c r="G104" s="60">
        <v>0.95833333333333337</v>
      </c>
      <c r="H104" s="60">
        <v>0.97222222222222221</v>
      </c>
      <c r="I104" s="74" t="s">
        <v>26</v>
      </c>
      <c r="J104" s="53">
        <f t="shared" si="6"/>
        <v>0.40277777777777779</v>
      </c>
      <c r="K104" s="33"/>
      <c r="L104" s="173"/>
    </row>
    <row r="105" spans="1:12" ht="15.9" customHeight="1" x14ac:dyDescent="0.3">
      <c r="A105" s="51"/>
      <c r="B105" s="149"/>
      <c r="C105" s="149"/>
      <c r="D105" s="49">
        <v>45280</v>
      </c>
      <c r="E105" s="60">
        <v>0.56944444444444442</v>
      </c>
      <c r="F105" s="60">
        <v>0.58333333333333337</v>
      </c>
      <c r="G105" s="60">
        <v>0.95833333333333337</v>
      </c>
      <c r="H105" s="60">
        <v>0.97222222222222221</v>
      </c>
      <c r="I105" s="74" t="s">
        <v>26</v>
      </c>
      <c r="J105" s="53">
        <f t="shared" si="6"/>
        <v>0.40277777777777779</v>
      </c>
      <c r="K105" s="33"/>
      <c r="L105" s="173"/>
    </row>
    <row r="106" spans="1:12" ht="15.9" customHeight="1" x14ac:dyDescent="0.3">
      <c r="A106" s="51"/>
      <c r="B106" s="149"/>
      <c r="C106" s="149"/>
      <c r="D106" s="49">
        <v>45281</v>
      </c>
      <c r="E106" s="60">
        <v>0.56944444444444442</v>
      </c>
      <c r="F106" s="60">
        <v>0.58333333333333337</v>
      </c>
      <c r="G106" s="60">
        <v>0.95833333333333337</v>
      </c>
      <c r="H106" s="60">
        <v>0.97222222222222221</v>
      </c>
      <c r="I106" s="74" t="s">
        <v>26</v>
      </c>
      <c r="J106" s="53">
        <f t="shared" si="6"/>
        <v>0.40277777777777779</v>
      </c>
      <c r="K106" s="33"/>
      <c r="L106" s="173"/>
    </row>
    <row r="107" spans="1:12" ht="15.9" customHeight="1" x14ac:dyDescent="0.3">
      <c r="A107" s="51"/>
      <c r="B107" s="149"/>
      <c r="C107" s="149"/>
      <c r="D107" s="49">
        <v>45282</v>
      </c>
      <c r="E107" s="60">
        <v>0.56944444444444442</v>
      </c>
      <c r="F107" s="60">
        <v>0.58333333333333337</v>
      </c>
      <c r="G107" s="60">
        <v>0.95833333333333337</v>
      </c>
      <c r="H107" s="60">
        <v>0.97222222222222221</v>
      </c>
      <c r="I107" s="74" t="s">
        <v>26</v>
      </c>
      <c r="J107" s="53">
        <f t="shared" si="6"/>
        <v>0.40277777777777779</v>
      </c>
      <c r="K107" s="33"/>
      <c r="L107" s="173"/>
    </row>
    <row r="108" spans="1:12" ht="15.9" customHeight="1" x14ac:dyDescent="0.3">
      <c r="A108" s="51"/>
      <c r="B108" s="149"/>
      <c r="C108" s="149"/>
      <c r="D108" s="50">
        <v>45283</v>
      </c>
      <c r="E108" s="60">
        <v>0.56944444444444442</v>
      </c>
      <c r="F108" s="60">
        <v>0.58333333333333337</v>
      </c>
      <c r="G108" s="60">
        <v>1.0555555555555556</v>
      </c>
      <c r="H108" s="71">
        <v>1.0694444444444444</v>
      </c>
      <c r="I108" s="74" t="s">
        <v>26</v>
      </c>
      <c r="J108" s="53">
        <f t="shared" si="6"/>
        <v>0.5</v>
      </c>
      <c r="K108" s="33"/>
      <c r="L108" s="173"/>
    </row>
    <row r="109" spans="1:12" ht="15.9" customHeight="1" x14ac:dyDescent="0.3">
      <c r="A109" s="51"/>
      <c r="B109" s="149"/>
      <c r="C109" s="149"/>
      <c r="D109" s="49">
        <v>45284</v>
      </c>
      <c r="E109" s="60">
        <v>0.54166666666666663</v>
      </c>
      <c r="F109" s="40"/>
      <c r="G109" s="40"/>
      <c r="H109" s="60">
        <v>0.66666666666666663</v>
      </c>
      <c r="I109" s="53"/>
      <c r="J109" s="53">
        <f t="shared" si="6"/>
        <v>0.125</v>
      </c>
      <c r="K109" s="33"/>
      <c r="L109" s="173"/>
    </row>
    <row r="110" spans="1:12" ht="15.9" customHeight="1" x14ac:dyDescent="0.3">
      <c r="A110" s="51"/>
      <c r="B110" s="149"/>
      <c r="C110" s="149"/>
      <c r="D110" s="49"/>
      <c r="E110" s="54"/>
      <c r="F110" s="53"/>
      <c r="G110" s="53"/>
      <c r="H110" s="53"/>
      <c r="I110" s="53"/>
      <c r="J110" s="32"/>
      <c r="K110" s="33"/>
      <c r="L110" s="173"/>
    </row>
    <row r="111" spans="1:12" ht="15.9" customHeight="1" thickBot="1" x14ac:dyDescent="0.35">
      <c r="A111" s="44"/>
      <c r="B111" s="45"/>
      <c r="C111" s="45"/>
      <c r="D111" s="45"/>
      <c r="E111" s="47"/>
      <c r="F111" s="46"/>
      <c r="G111" s="46" t="s">
        <v>17</v>
      </c>
      <c r="H111" s="46"/>
      <c r="I111" s="46"/>
      <c r="J111" s="72">
        <f>SUM(J101:J109)</f>
        <v>3.1944444444444442</v>
      </c>
      <c r="K111" s="80">
        <f>J111/8</f>
        <v>0.39930555555555552</v>
      </c>
      <c r="L111" s="173"/>
    </row>
    <row r="112" spans="1:12" ht="15.9" customHeight="1" thickBot="1" x14ac:dyDescent="0.35">
      <c r="A112" s="24"/>
      <c r="B112" s="132"/>
      <c r="C112" s="132"/>
      <c r="D112" s="25"/>
      <c r="E112" s="26"/>
      <c r="F112" s="27"/>
      <c r="G112" s="27"/>
      <c r="H112" s="27"/>
      <c r="I112" s="27"/>
      <c r="J112" s="28" t="s">
        <v>18</v>
      </c>
      <c r="K112" s="28" t="s">
        <v>19</v>
      </c>
      <c r="L112" s="175"/>
    </row>
    <row r="113" spans="1:13" ht="15.9" customHeight="1" x14ac:dyDescent="0.3">
      <c r="A113" s="17"/>
      <c r="B113" s="17"/>
      <c r="C113" s="17"/>
      <c r="D113" s="18"/>
      <c r="E113" s="19"/>
      <c r="F113" s="20"/>
      <c r="G113" s="20"/>
      <c r="H113" s="20"/>
      <c r="I113" s="20"/>
      <c r="J113" s="21"/>
      <c r="K113" s="21"/>
    </row>
    <row r="114" spans="1:13" ht="15.9" customHeight="1" thickBot="1" x14ac:dyDescent="0.35">
      <c r="A114" s="17"/>
      <c r="B114" s="17"/>
      <c r="C114" s="17"/>
      <c r="D114" s="18"/>
      <c r="E114" s="19"/>
      <c r="F114" s="20"/>
      <c r="G114" s="20"/>
      <c r="H114" s="20"/>
      <c r="I114" s="20"/>
      <c r="J114" s="21"/>
      <c r="K114" s="21"/>
    </row>
    <row r="115" spans="1:13" ht="15.9" customHeight="1" thickBot="1" x14ac:dyDescent="0.35">
      <c r="A115" s="135" t="s">
        <v>3</v>
      </c>
      <c r="B115" s="14" t="s">
        <v>4</v>
      </c>
      <c r="C115" s="14" t="s">
        <v>5</v>
      </c>
      <c r="D115" s="10" t="s">
        <v>6</v>
      </c>
      <c r="E115" s="10" t="s">
        <v>7</v>
      </c>
      <c r="F115" s="22" t="s">
        <v>8</v>
      </c>
      <c r="G115" s="13" t="s">
        <v>9</v>
      </c>
      <c r="H115" s="13" t="s">
        <v>10</v>
      </c>
      <c r="I115" s="13" t="s">
        <v>11</v>
      </c>
      <c r="J115" s="14" t="s">
        <v>12</v>
      </c>
      <c r="K115" s="15" t="s">
        <v>13</v>
      </c>
      <c r="L115" s="64" t="s">
        <v>14</v>
      </c>
      <c r="M115" t="s">
        <v>28</v>
      </c>
    </row>
    <row r="116" spans="1:13" ht="15.9" customHeight="1" x14ac:dyDescent="0.3">
      <c r="A116" s="6"/>
      <c r="B116" s="136"/>
      <c r="C116" s="136"/>
      <c r="D116" s="49"/>
      <c r="E116" s="54"/>
      <c r="F116" s="53"/>
      <c r="G116" s="53"/>
      <c r="H116" s="53"/>
      <c r="I116" s="53"/>
      <c r="J116" s="32"/>
      <c r="K116" s="153"/>
      <c r="L116" s="172"/>
    </row>
    <row r="117" spans="1:13" ht="15.9" customHeight="1" x14ac:dyDescent="0.3">
      <c r="A117" s="5" t="s">
        <v>87</v>
      </c>
      <c r="B117" s="148"/>
      <c r="C117" s="148"/>
      <c r="D117" s="49">
        <v>45268</v>
      </c>
      <c r="E117" s="53">
        <v>0.375</v>
      </c>
      <c r="F117" s="53">
        <v>0.375</v>
      </c>
      <c r="G117" s="53">
        <v>0.70833333333333337</v>
      </c>
      <c r="H117" s="53">
        <v>0.70833333333333337</v>
      </c>
      <c r="I117" s="53"/>
      <c r="J117" s="53">
        <f t="shared" ref="J117:J133" si="7">H117-E117</f>
        <v>0.33333333333333337</v>
      </c>
      <c r="K117" s="153"/>
      <c r="L117" s="173"/>
    </row>
    <row r="118" spans="1:13" ht="15.9" customHeight="1" x14ac:dyDescent="0.3">
      <c r="A118" s="158"/>
      <c r="B118" s="149"/>
      <c r="C118" s="149"/>
      <c r="D118" s="49">
        <v>45269</v>
      </c>
      <c r="E118" s="53">
        <v>0.375</v>
      </c>
      <c r="F118" s="53">
        <v>0.375</v>
      </c>
      <c r="G118" s="53">
        <v>0.70833333333333337</v>
      </c>
      <c r="H118" s="53">
        <v>0.70833333333333337</v>
      </c>
      <c r="I118" s="53"/>
      <c r="J118" s="53">
        <f t="shared" si="7"/>
        <v>0.33333333333333337</v>
      </c>
      <c r="K118" s="153"/>
      <c r="L118" s="173"/>
    </row>
    <row r="119" spans="1:13" ht="15.9" customHeight="1" x14ac:dyDescent="0.3">
      <c r="A119" s="51"/>
      <c r="B119" s="149"/>
      <c r="C119" s="149"/>
      <c r="D119" s="49"/>
      <c r="E119" s="53"/>
      <c r="F119" s="53"/>
      <c r="G119" s="53"/>
      <c r="H119" s="53"/>
      <c r="I119" s="53"/>
      <c r="J119" s="53"/>
      <c r="K119" s="153"/>
      <c r="L119" s="173"/>
    </row>
    <row r="120" spans="1:13" ht="15.9" customHeight="1" x14ac:dyDescent="0.3">
      <c r="A120" s="51"/>
      <c r="B120" s="149"/>
      <c r="C120" s="149"/>
      <c r="D120" s="49">
        <v>45271</v>
      </c>
      <c r="E120" s="53">
        <v>0.31944444444444448</v>
      </c>
      <c r="F120" s="53">
        <v>0.375</v>
      </c>
      <c r="G120" s="53">
        <v>0.70833333333333337</v>
      </c>
      <c r="H120" s="53">
        <v>0.76388888888888884</v>
      </c>
      <c r="I120" s="53"/>
      <c r="J120" s="53">
        <f t="shared" si="7"/>
        <v>0.44444444444444436</v>
      </c>
      <c r="K120" s="153"/>
      <c r="L120" s="173"/>
    </row>
    <row r="121" spans="1:13" ht="15.9" customHeight="1" x14ac:dyDescent="0.3">
      <c r="A121" s="51"/>
      <c r="B121" s="149"/>
      <c r="C121" s="149"/>
      <c r="D121" s="49">
        <v>45272</v>
      </c>
      <c r="E121" s="53">
        <v>0.31944444444444448</v>
      </c>
      <c r="F121" s="53">
        <v>0.375</v>
      </c>
      <c r="G121" s="53">
        <v>0.70833333333333337</v>
      </c>
      <c r="H121" s="53">
        <v>0.76388888888888884</v>
      </c>
      <c r="I121" s="53"/>
      <c r="J121" s="53">
        <f t="shared" si="7"/>
        <v>0.44444444444444436</v>
      </c>
      <c r="K121" s="153"/>
      <c r="L121" s="173"/>
    </row>
    <row r="122" spans="1:13" ht="15.9" customHeight="1" x14ac:dyDescent="0.3">
      <c r="A122" s="51" t="s">
        <v>16</v>
      </c>
      <c r="B122" s="149"/>
      <c r="C122" s="149"/>
      <c r="D122" s="49">
        <v>45273</v>
      </c>
      <c r="E122" s="53">
        <v>0.31944444444444448</v>
      </c>
      <c r="F122" s="53">
        <v>0.375</v>
      </c>
      <c r="G122" s="53">
        <v>0.75</v>
      </c>
      <c r="H122" s="53">
        <v>0.80555555555555547</v>
      </c>
      <c r="I122" s="53"/>
      <c r="J122" s="53">
        <f t="shared" si="7"/>
        <v>0.48611111111111099</v>
      </c>
      <c r="K122" s="153"/>
      <c r="L122" s="173"/>
    </row>
    <row r="123" spans="1:13" ht="15.9" customHeight="1" x14ac:dyDescent="0.3">
      <c r="A123" s="43"/>
      <c r="B123" s="149"/>
      <c r="C123" s="149"/>
      <c r="D123" s="49">
        <v>45274</v>
      </c>
      <c r="E123" s="53">
        <v>0.31944444444444448</v>
      </c>
      <c r="F123" s="53">
        <v>0.375</v>
      </c>
      <c r="G123" s="53">
        <v>0.70833333333333337</v>
      </c>
      <c r="H123" s="53">
        <v>0.76388888888888884</v>
      </c>
      <c r="I123" s="53"/>
      <c r="J123" s="53">
        <f t="shared" si="7"/>
        <v>0.44444444444444436</v>
      </c>
      <c r="K123" s="33"/>
      <c r="L123" s="173"/>
    </row>
    <row r="124" spans="1:13" ht="15.9" customHeight="1" x14ac:dyDescent="0.3">
      <c r="A124" s="52"/>
      <c r="B124" s="149"/>
      <c r="C124" s="149"/>
      <c r="D124" s="49">
        <v>45275</v>
      </c>
      <c r="E124" s="53">
        <v>0.31944444444444448</v>
      </c>
      <c r="F124" s="53">
        <v>0.375</v>
      </c>
      <c r="G124" s="53">
        <v>0.75</v>
      </c>
      <c r="H124" s="53">
        <v>0.80555555555555547</v>
      </c>
      <c r="I124" s="53"/>
      <c r="J124" s="53">
        <f t="shared" si="7"/>
        <v>0.48611111111111099</v>
      </c>
      <c r="K124" s="33"/>
      <c r="L124" s="173"/>
    </row>
    <row r="125" spans="1:13" ht="15.9" customHeight="1" x14ac:dyDescent="0.3">
      <c r="A125" s="43"/>
      <c r="B125" s="149"/>
      <c r="C125" s="149"/>
      <c r="D125" s="49">
        <v>45276</v>
      </c>
      <c r="E125" s="53">
        <v>0.40277777777777773</v>
      </c>
      <c r="F125" s="53">
        <v>0.45833333333333331</v>
      </c>
      <c r="G125" s="53">
        <v>0.875</v>
      </c>
      <c r="H125" s="53">
        <v>0.88888888888888884</v>
      </c>
      <c r="I125" s="74" t="s">
        <v>26</v>
      </c>
      <c r="J125" s="53">
        <f t="shared" si="7"/>
        <v>0.4861111111111111</v>
      </c>
      <c r="K125" s="33"/>
      <c r="L125" s="173"/>
    </row>
    <row r="126" spans="1:13" ht="15.9" customHeight="1" x14ac:dyDescent="0.3">
      <c r="A126" s="43"/>
      <c r="B126" s="149"/>
      <c r="C126" s="149"/>
      <c r="D126" s="50">
        <v>45277</v>
      </c>
      <c r="E126" s="60">
        <v>0.56944444444444442</v>
      </c>
      <c r="F126" s="60">
        <v>0.58333333333333337</v>
      </c>
      <c r="G126" s="60">
        <v>0.95833333333333337</v>
      </c>
      <c r="H126" s="60">
        <v>0.97222222222222221</v>
      </c>
      <c r="I126" s="74" t="s">
        <v>26</v>
      </c>
      <c r="J126" s="53">
        <f t="shared" si="7"/>
        <v>0.40277777777777779</v>
      </c>
      <c r="K126" s="33"/>
      <c r="L126" s="173"/>
    </row>
    <row r="127" spans="1:13" ht="15.9" customHeight="1" x14ac:dyDescent="0.3">
      <c r="A127" s="52"/>
      <c r="B127" s="149"/>
      <c r="C127" s="149"/>
      <c r="D127" s="49">
        <v>45278</v>
      </c>
      <c r="E127" s="60">
        <v>0.56944444444444442</v>
      </c>
      <c r="F127" s="60">
        <v>0.58333333333333337</v>
      </c>
      <c r="G127" s="60">
        <v>0.95833333333333337</v>
      </c>
      <c r="H127" s="60">
        <v>0.97222222222222221</v>
      </c>
      <c r="I127" s="74" t="s">
        <v>26</v>
      </c>
      <c r="J127" s="53">
        <f t="shared" si="7"/>
        <v>0.40277777777777779</v>
      </c>
      <c r="K127" s="33"/>
      <c r="L127" s="173"/>
    </row>
    <row r="128" spans="1:13" ht="15.9" customHeight="1" x14ac:dyDescent="0.3">
      <c r="A128" s="43"/>
      <c r="B128" s="149"/>
      <c r="C128" s="149"/>
      <c r="D128" s="49">
        <v>45279</v>
      </c>
      <c r="E128" s="60">
        <v>0.56944444444444442</v>
      </c>
      <c r="F128" s="60">
        <v>0.58333333333333337</v>
      </c>
      <c r="G128" s="60">
        <v>0.95833333333333337</v>
      </c>
      <c r="H128" s="60">
        <v>0.97222222222222221</v>
      </c>
      <c r="I128" s="74" t="s">
        <v>26</v>
      </c>
      <c r="J128" s="53">
        <f t="shared" si="7"/>
        <v>0.40277777777777779</v>
      </c>
      <c r="K128" s="33"/>
      <c r="L128" s="173"/>
    </row>
    <row r="129" spans="1:12" ht="15.9" customHeight="1" x14ac:dyDescent="0.3">
      <c r="A129" s="43"/>
      <c r="B129" s="149"/>
      <c r="C129" s="149"/>
      <c r="D129" s="49">
        <v>45280</v>
      </c>
      <c r="E129" s="60">
        <v>0.56944444444444442</v>
      </c>
      <c r="F129" s="60">
        <v>0.58333333333333337</v>
      </c>
      <c r="G129" s="60">
        <v>0.95833333333333337</v>
      </c>
      <c r="H129" s="60">
        <v>0.97222222222222221</v>
      </c>
      <c r="I129" s="74" t="s">
        <v>26</v>
      </c>
      <c r="J129" s="53">
        <f t="shared" si="7"/>
        <v>0.40277777777777779</v>
      </c>
      <c r="K129" s="33"/>
      <c r="L129" s="173"/>
    </row>
    <row r="130" spans="1:12" ht="15.9" customHeight="1" x14ac:dyDescent="0.3">
      <c r="A130" s="52"/>
      <c r="B130" s="149"/>
      <c r="C130" s="149"/>
      <c r="D130" s="49">
        <v>45281</v>
      </c>
      <c r="E130" s="60">
        <v>0.56944444444444442</v>
      </c>
      <c r="F130" s="60">
        <v>0.58333333333333337</v>
      </c>
      <c r="G130" s="60">
        <v>0.95833333333333337</v>
      </c>
      <c r="H130" s="60">
        <v>0.97222222222222221</v>
      </c>
      <c r="I130" s="74" t="s">
        <v>26</v>
      </c>
      <c r="J130" s="53">
        <f t="shared" si="7"/>
        <v>0.40277777777777779</v>
      </c>
      <c r="K130" s="33"/>
      <c r="L130" s="173"/>
    </row>
    <row r="131" spans="1:12" ht="15.9" customHeight="1" x14ac:dyDescent="0.3">
      <c r="A131" s="51"/>
      <c r="B131" s="149"/>
      <c r="C131" s="149"/>
      <c r="D131" s="49">
        <v>45282</v>
      </c>
      <c r="E131" s="60">
        <v>0.56944444444444442</v>
      </c>
      <c r="F131" s="60">
        <v>0.58333333333333337</v>
      </c>
      <c r="G131" s="60">
        <v>0.95833333333333337</v>
      </c>
      <c r="H131" s="60">
        <v>0.97222222222222221</v>
      </c>
      <c r="I131" s="74" t="s">
        <v>26</v>
      </c>
      <c r="J131" s="53">
        <f t="shared" si="7"/>
        <v>0.40277777777777779</v>
      </c>
      <c r="K131" s="33"/>
      <c r="L131" s="173"/>
    </row>
    <row r="132" spans="1:12" ht="15.9" customHeight="1" x14ac:dyDescent="0.3">
      <c r="A132" s="51"/>
      <c r="B132" s="149"/>
      <c r="C132" s="149"/>
      <c r="D132" s="50">
        <v>45283</v>
      </c>
      <c r="E132" s="60">
        <v>0.56944444444444442</v>
      </c>
      <c r="F132" s="60">
        <v>0.58333333333333337</v>
      </c>
      <c r="G132" s="60">
        <v>5.5555555555555552E-2</v>
      </c>
      <c r="H132" s="60">
        <v>1.0694444444444444</v>
      </c>
      <c r="I132" s="74" t="s">
        <v>26</v>
      </c>
      <c r="J132" s="53">
        <f t="shared" si="7"/>
        <v>0.5</v>
      </c>
      <c r="K132" s="33"/>
      <c r="L132" s="173"/>
    </row>
    <row r="133" spans="1:12" ht="15.9" customHeight="1" x14ac:dyDescent="0.3">
      <c r="A133" s="51"/>
      <c r="B133" s="149"/>
      <c r="C133" s="149"/>
      <c r="D133" s="49">
        <v>45284</v>
      </c>
      <c r="E133" s="60">
        <v>0.54166666666666663</v>
      </c>
      <c r="F133" s="60"/>
      <c r="G133" s="60"/>
      <c r="H133" s="60">
        <v>0.66666666666666663</v>
      </c>
      <c r="I133" s="53"/>
      <c r="J133" s="53">
        <f t="shared" si="7"/>
        <v>0.125</v>
      </c>
      <c r="K133" s="33"/>
      <c r="L133" s="173"/>
    </row>
    <row r="134" spans="1:12" ht="15.9" customHeight="1" x14ac:dyDescent="0.3">
      <c r="A134" s="51"/>
      <c r="B134" s="149"/>
      <c r="C134" s="149"/>
      <c r="D134" s="49"/>
      <c r="E134" s="54"/>
      <c r="F134" s="53"/>
      <c r="G134" s="53"/>
      <c r="H134" s="53"/>
      <c r="I134" s="53"/>
      <c r="J134" s="32"/>
      <c r="K134" s="33"/>
      <c r="L134" s="173"/>
    </row>
    <row r="135" spans="1:12" ht="15.9" customHeight="1" thickBot="1" x14ac:dyDescent="0.35">
      <c r="A135" s="44"/>
      <c r="B135" s="45"/>
      <c r="C135" s="45"/>
      <c r="D135" s="45"/>
      <c r="E135" s="47"/>
      <c r="F135" s="46"/>
      <c r="G135" s="46" t="s">
        <v>17</v>
      </c>
      <c r="H135" s="46"/>
      <c r="I135" s="46"/>
      <c r="J135" s="72">
        <f>SUM(J116:J133)</f>
        <v>6.4999999999999991</v>
      </c>
      <c r="K135" s="80">
        <f>J135/8</f>
        <v>0.81249999999999989</v>
      </c>
      <c r="L135" s="173"/>
    </row>
    <row r="136" spans="1:12" ht="15.9" customHeight="1" thickBot="1" x14ac:dyDescent="0.35">
      <c r="A136" s="24"/>
      <c r="B136" s="132"/>
      <c r="C136" s="132"/>
      <c r="D136" s="25"/>
      <c r="E136" s="26"/>
      <c r="F136" s="27"/>
      <c r="G136" s="27"/>
      <c r="H136" s="27"/>
      <c r="I136" s="27"/>
      <c r="J136" s="28" t="s">
        <v>18</v>
      </c>
      <c r="K136" s="28" t="s">
        <v>19</v>
      </c>
      <c r="L136" s="175"/>
    </row>
    <row r="137" spans="1:12" ht="15.9" customHeight="1" x14ac:dyDescent="0.3">
      <c r="A137" s="17"/>
      <c r="B137" s="17"/>
      <c r="C137" s="17"/>
      <c r="D137" s="18"/>
      <c r="E137" s="19"/>
      <c r="F137" s="20"/>
      <c r="G137" s="20"/>
      <c r="H137" s="20"/>
      <c r="I137" s="20"/>
      <c r="J137" s="21"/>
      <c r="K137" s="21"/>
    </row>
    <row r="138" spans="1:12" ht="15.9" customHeight="1" thickBot="1" x14ac:dyDescent="0.35">
      <c r="A138" s="17"/>
      <c r="B138" s="17"/>
      <c r="C138" s="17"/>
      <c r="D138" s="18"/>
      <c r="E138" s="19"/>
      <c r="F138" s="20"/>
      <c r="G138" s="20"/>
      <c r="H138" s="20"/>
      <c r="I138" s="20"/>
      <c r="J138" s="21"/>
      <c r="K138" s="21"/>
    </row>
    <row r="139" spans="1:12" ht="15.9" customHeight="1" thickBot="1" x14ac:dyDescent="0.35">
      <c r="A139" s="135" t="s">
        <v>3</v>
      </c>
      <c r="B139" s="14" t="s">
        <v>4</v>
      </c>
      <c r="C139" s="14" t="s">
        <v>5</v>
      </c>
      <c r="D139" s="10" t="s">
        <v>6</v>
      </c>
      <c r="E139" s="10" t="s">
        <v>7</v>
      </c>
      <c r="F139" s="22" t="s">
        <v>8</v>
      </c>
      <c r="G139" s="13" t="s">
        <v>9</v>
      </c>
      <c r="H139" s="13" t="s">
        <v>10</v>
      </c>
      <c r="I139" s="13" t="s">
        <v>11</v>
      </c>
      <c r="J139" s="14" t="s">
        <v>12</v>
      </c>
      <c r="K139" s="15" t="s">
        <v>13</v>
      </c>
      <c r="L139" s="64" t="s">
        <v>14</v>
      </c>
    </row>
    <row r="140" spans="1:12" ht="15.9" customHeight="1" x14ac:dyDescent="0.3">
      <c r="A140" s="6"/>
      <c r="B140" s="136"/>
      <c r="C140" s="136"/>
      <c r="D140" s="49"/>
      <c r="E140" s="54"/>
      <c r="F140" s="53"/>
      <c r="G140" s="53"/>
      <c r="H140" s="53"/>
      <c r="I140" s="53"/>
      <c r="J140" s="32"/>
      <c r="K140" s="3"/>
      <c r="L140" s="172"/>
    </row>
    <row r="141" spans="1:12" ht="15.9" customHeight="1" x14ac:dyDescent="0.3">
      <c r="A141" s="43"/>
      <c r="B141" s="148"/>
      <c r="C141" s="148"/>
      <c r="D141" s="62">
        <v>45276</v>
      </c>
      <c r="E141" s="53">
        <v>0.375</v>
      </c>
      <c r="F141" s="53">
        <v>0.45833333333333331</v>
      </c>
      <c r="G141" s="53">
        <v>0.875</v>
      </c>
      <c r="H141" s="53">
        <v>0.88888888888888884</v>
      </c>
      <c r="I141" s="74" t="s">
        <v>26</v>
      </c>
      <c r="J141" s="53">
        <f t="shared" ref="J141:J147" si="8">H141-E141</f>
        <v>0.51388888888888884</v>
      </c>
      <c r="K141" s="3"/>
      <c r="L141" s="173"/>
    </row>
    <row r="142" spans="1:12" ht="15.9" customHeight="1" x14ac:dyDescent="0.3">
      <c r="A142" s="5" t="s">
        <v>86</v>
      </c>
      <c r="B142" s="149"/>
      <c r="C142" s="149"/>
      <c r="D142" s="50">
        <v>45277</v>
      </c>
      <c r="E142" s="40">
        <v>0.88194444444444453</v>
      </c>
      <c r="F142" s="40">
        <v>0.89583333333333337</v>
      </c>
      <c r="G142" s="40">
        <v>0.25</v>
      </c>
      <c r="H142" s="53">
        <v>1.2638888888888888</v>
      </c>
      <c r="I142" s="74" t="s">
        <v>26</v>
      </c>
      <c r="J142" s="53">
        <f t="shared" si="8"/>
        <v>0.38194444444444431</v>
      </c>
      <c r="K142" s="33"/>
      <c r="L142" s="173"/>
    </row>
    <row r="143" spans="1:12" ht="15.9" customHeight="1" x14ac:dyDescent="0.3">
      <c r="A143" s="158"/>
      <c r="B143" s="149"/>
      <c r="C143" s="149"/>
      <c r="D143" s="62">
        <v>45278</v>
      </c>
      <c r="E143" s="40">
        <v>0.88194444444444453</v>
      </c>
      <c r="F143" s="40">
        <v>0.89583333333333337</v>
      </c>
      <c r="G143" s="40">
        <v>0.25</v>
      </c>
      <c r="H143" s="53">
        <v>1.2638888888888888</v>
      </c>
      <c r="I143" s="74" t="s">
        <v>26</v>
      </c>
      <c r="J143" s="53">
        <f t="shared" si="8"/>
        <v>0.38194444444444431</v>
      </c>
      <c r="K143" s="33"/>
      <c r="L143" s="173"/>
    </row>
    <row r="144" spans="1:12" ht="15.9" customHeight="1" x14ac:dyDescent="0.3">
      <c r="A144" s="51"/>
      <c r="B144" s="149"/>
      <c r="C144" s="149"/>
      <c r="D144" s="62">
        <v>45279</v>
      </c>
      <c r="E144" s="40">
        <v>0.88194444444444453</v>
      </c>
      <c r="F144" s="40">
        <v>0.89583333333333337</v>
      </c>
      <c r="G144" s="40">
        <v>0.25</v>
      </c>
      <c r="H144" s="53">
        <v>1.2638888888888888</v>
      </c>
      <c r="I144" s="74" t="s">
        <v>26</v>
      </c>
      <c r="J144" s="53">
        <f t="shared" si="8"/>
        <v>0.38194444444444431</v>
      </c>
      <c r="K144" s="33"/>
      <c r="L144" s="173"/>
    </row>
    <row r="145" spans="1:12" ht="15.9" customHeight="1" x14ac:dyDescent="0.3">
      <c r="A145" s="51"/>
      <c r="B145" s="149"/>
      <c r="C145" s="149"/>
      <c r="D145" s="62">
        <v>45280</v>
      </c>
      <c r="E145" s="40">
        <v>0.88194444444444453</v>
      </c>
      <c r="F145" s="40">
        <v>0.89583333333333337</v>
      </c>
      <c r="G145" s="40">
        <v>0.25</v>
      </c>
      <c r="H145" s="53">
        <v>1.2638888888888888</v>
      </c>
      <c r="I145" s="74" t="s">
        <v>26</v>
      </c>
      <c r="J145" s="53">
        <f t="shared" si="8"/>
        <v>0.38194444444444431</v>
      </c>
      <c r="K145" s="33"/>
      <c r="L145" s="173"/>
    </row>
    <row r="146" spans="1:12" ht="15.9" customHeight="1" x14ac:dyDescent="0.3">
      <c r="A146" s="51"/>
      <c r="B146" s="149"/>
      <c r="C146" s="149"/>
      <c r="D146" s="62">
        <v>45281</v>
      </c>
      <c r="E146" s="40">
        <v>0.88194444444444453</v>
      </c>
      <c r="F146" s="40">
        <v>0.89583333333333337</v>
      </c>
      <c r="G146" s="40">
        <v>0.25</v>
      </c>
      <c r="H146" s="53">
        <v>1.2638888888888888</v>
      </c>
      <c r="I146" s="74" t="s">
        <v>26</v>
      </c>
      <c r="J146" s="53">
        <f t="shared" si="8"/>
        <v>0.38194444444444431</v>
      </c>
      <c r="K146" s="33"/>
      <c r="L146" s="173"/>
    </row>
    <row r="147" spans="1:12" ht="15.9" customHeight="1" x14ac:dyDescent="0.3">
      <c r="A147" s="51"/>
      <c r="B147" s="149"/>
      <c r="C147" s="149"/>
      <c r="D147" s="50">
        <v>45282</v>
      </c>
      <c r="E147" s="40">
        <v>0.88194444444444453</v>
      </c>
      <c r="F147" s="40">
        <v>0.89583333333333337</v>
      </c>
      <c r="G147" s="40">
        <v>0.25</v>
      </c>
      <c r="H147" s="53">
        <v>1.3472222222222223</v>
      </c>
      <c r="I147" s="74" t="s">
        <v>26</v>
      </c>
      <c r="J147" s="53">
        <f t="shared" si="8"/>
        <v>0.46527777777777779</v>
      </c>
      <c r="K147" s="33"/>
      <c r="L147" s="173"/>
    </row>
    <row r="148" spans="1:12" ht="15.9" customHeight="1" thickBot="1" x14ac:dyDescent="0.35">
      <c r="A148" s="51"/>
      <c r="B148" s="149"/>
      <c r="C148" s="149"/>
      <c r="D148" s="49"/>
      <c r="E148" s="54"/>
      <c r="F148" s="53"/>
      <c r="G148" s="53"/>
      <c r="H148" s="53"/>
      <c r="I148" s="53"/>
      <c r="J148" s="32"/>
      <c r="K148" s="33"/>
      <c r="L148" s="173"/>
    </row>
    <row r="149" spans="1:12" ht="15.9" customHeight="1" thickBot="1" x14ac:dyDescent="0.35">
      <c r="A149" s="140"/>
      <c r="B149" s="141"/>
      <c r="C149" s="141"/>
      <c r="D149" s="141"/>
      <c r="E149" s="146"/>
      <c r="F149" s="144"/>
      <c r="G149" s="144" t="s">
        <v>17</v>
      </c>
      <c r="H149" s="144"/>
      <c r="I149" s="144"/>
      <c r="J149" s="147">
        <f>SUM(J140:J147)</f>
        <v>2.888888888888888</v>
      </c>
      <c r="K149" s="150">
        <f>J149/8</f>
        <v>0.36111111111111099</v>
      </c>
      <c r="L149" s="174"/>
    </row>
    <row r="150" spans="1:12" ht="15.9" customHeight="1" thickBot="1" x14ac:dyDescent="0.35">
      <c r="A150" s="24"/>
      <c r="B150" s="132"/>
      <c r="C150" s="132"/>
      <c r="D150" s="25"/>
      <c r="E150" s="26"/>
      <c r="F150" s="27"/>
      <c r="G150" s="27"/>
      <c r="H150" s="27"/>
      <c r="I150" s="27"/>
      <c r="J150" s="28" t="s">
        <v>18</v>
      </c>
      <c r="K150" s="28" t="s">
        <v>19</v>
      </c>
      <c r="L150" s="175"/>
    </row>
    <row r="151" spans="1:12" ht="15.9" customHeight="1" x14ac:dyDescent="0.3">
      <c r="A151" s="17"/>
      <c r="B151" s="17"/>
      <c r="C151" s="17"/>
      <c r="D151" s="18"/>
      <c r="E151" s="19"/>
      <c r="F151" s="20"/>
      <c r="G151" s="20"/>
      <c r="H151" s="20"/>
      <c r="I151" s="20"/>
      <c r="J151" s="21"/>
      <c r="K151" s="21"/>
    </row>
    <row r="152" spans="1:12" ht="15.9" customHeight="1" thickBot="1" x14ac:dyDescent="0.35">
      <c r="A152" s="17"/>
      <c r="B152" s="17"/>
      <c r="C152" s="17"/>
      <c r="D152" s="18"/>
      <c r="E152" s="19"/>
      <c r="F152" s="20"/>
      <c r="G152" s="20"/>
      <c r="H152" s="20"/>
      <c r="I152" s="20"/>
      <c r="J152" s="21"/>
      <c r="K152" s="21"/>
    </row>
    <row r="153" spans="1:12" ht="15.9" customHeight="1" thickBot="1" x14ac:dyDescent="0.35">
      <c r="A153" s="135" t="s">
        <v>3</v>
      </c>
      <c r="B153" s="14" t="s">
        <v>4</v>
      </c>
      <c r="C153" s="14" t="s">
        <v>5</v>
      </c>
      <c r="D153" s="10" t="s">
        <v>6</v>
      </c>
      <c r="E153" s="10" t="s">
        <v>7</v>
      </c>
      <c r="F153" s="22" t="s">
        <v>8</v>
      </c>
      <c r="G153" s="13" t="s">
        <v>9</v>
      </c>
      <c r="H153" s="13" t="s">
        <v>10</v>
      </c>
      <c r="I153" s="13" t="s">
        <v>11</v>
      </c>
      <c r="J153" s="14" t="s">
        <v>12</v>
      </c>
      <c r="K153" s="15" t="s">
        <v>13</v>
      </c>
      <c r="L153" s="64" t="s">
        <v>14</v>
      </c>
    </row>
    <row r="154" spans="1:12" ht="15.9" customHeight="1" x14ac:dyDescent="0.3">
      <c r="A154" s="52"/>
      <c r="B154" s="136"/>
      <c r="C154" s="136"/>
      <c r="D154" s="49" t="s">
        <v>20</v>
      </c>
      <c r="E154" s="54"/>
      <c r="F154" s="53"/>
      <c r="G154" s="53"/>
      <c r="H154" s="53"/>
      <c r="I154" s="53"/>
      <c r="J154" s="53"/>
      <c r="K154" s="153"/>
      <c r="L154" s="172"/>
    </row>
    <row r="155" spans="1:12" ht="15.9" customHeight="1" x14ac:dyDescent="0.3">
      <c r="A155" s="6"/>
      <c r="B155" s="149"/>
      <c r="C155" s="149"/>
      <c r="D155" s="49">
        <v>45271</v>
      </c>
      <c r="E155" s="53">
        <v>0.29166666666666669</v>
      </c>
      <c r="F155" s="53">
        <v>0.375</v>
      </c>
      <c r="G155" s="53">
        <v>0.70833333333333337</v>
      </c>
      <c r="H155" s="53">
        <v>0.72222222222222221</v>
      </c>
      <c r="I155" s="74" t="s">
        <v>26</v>
      </c>
      <c r="J155" s="53">
        <f t="shared" ref="J155:J168" si="9">H155-E155</f>
        <v>0.43055555555555552</v>
      </c>
      <c r="K155" s="153"/>
      <c r="L155" s="173"/>
    </row>
    <row r="156" spans="1:12" ht="15.9" customHeight="1" x14ac:dyDescent="0.3">
      <c r="A156" s="5" t="s">
        <v>85</v>
      </c>
      <c r="B156" s="149"/>
      <c r="C156" s="149"/>
      <c r="D156" s="49">
        <v>45272</v>
      </c>
      <c r="E156" s="53">
        <v>0.3611111111111111</v>
      </c>
      <c r="F156" s="53">
        <v>0.375</v>
      </c>
      <c r="G156" s="53">
        <v>0.70833333333333337</v>
      </c>
      <c r="H156" s="53">
        <v>0.72222222222222221</v>
      </c>
      <c r="I156" s="74" t="s">
        <v>26</v>
      </c>
      <c r="J156" s="53">
        <f t="shared" si="9"/>
        <v>0.3611111111111111</v>
      </c>
      <c r="K156" s="153"/>
      <c r="L156" s="173"/>
    </row>
    <row r="157" spans="1:12" ht="15.9" customHeight="1" x14ac:dyDescent="0.3">
      <c r="A157" s="152"/>
      <c r="B157" s="149"/>
      <c r="C157" s="149"/>
      <c r="D157" s="49">
        <v>45273</v>
      </c>
      <c r="E157" s="53">
        <v>0.3611111111111111</v>
      </c>
      <c r="F157" s="53">
        <v>0.375</v>
      </c>
      <c r="G157" s="53">
        <v>0.75</v>
      </c>
      <c r="H157" s="53">
        <v>0.83333333333333337</v>
      </c>
      <c r="I157" s="53"/>
      <c r="J157" s="53">
        <f t="shared" si="9"/>
        <v>0.47222222222222227</v>
      </c>
      <c r="K157" s="153"/>
      <c r="L157" s="173"/>
    </row>
    <row r="158" spans="1:12" ht="15.9" customHeight="1" x14ac:dyDescent="0.3">
      <c r="A158" s="51"/>
      <c r="B158" s="149"/>
      <c r="C158" s="149"/>
      <c r="D158" s="49"/>
      <c r="E158" s="53"/>
      <c r="F158" s="53"/>
      <c r="G158" s="53"/>
      <c r="H158" s="53"/>
      <c r="I158" s="53"/>
      <c r="J158" s="53"/>
      <c r="K158" s="33"/>
      <c r="L158" s="173"/>
    </row>
    <row r="159" spans="1:12" ht="15.9" customHeight="1" x14ac:dyDescent="0.3">
      <c r="A159" s="51"/>
      <c r="B159" s="149"/>
      <c r="C159" s="149"/>
      <c r="D159" s="49">
        <v>45275</v>
      </c>
      <c r="E159" s="53">
        <v>0.29166666666666669</v>
      </c>
      <c r="F159" s="53">
        <v>0.375</v>
      </c>
      <c r="G159" s="53">
        <v>0.70833333333333337</v>
      </c>
      <c r="H159" s="53">
        <v>0.72222222222222221</v>
      </c>
      <c r="I159" s="74" t="s">
        <v>26</v>
      </c>
      <c r="J159" s="53">
        <f t="shared" si="9"/>
        <v>0.43055555555555552</v>
      </c>
      <c r="K159" s="33"/>
      <c r="L159" s="173"/>
    </row>
    <row r="160" spans="1:12" ht="15.9" customHeight="1" x14ac:dyDescent="0.3">
      <c r="A160" s="51"/>
      <c r="B160" s="149"/>
      <c r="C160" s="149"/>
      <c r="D160" s="49">
        <v>45276</v>
      </c>
      <c r="E160" s="53">
        <v>0.44444444444444442</v>
      </c>
      <c r="F160" s="53">
        <v>0.45833333333333331</v>
      </c>
      <c r="G160" s="53">
        <v>0.875</v>
      </c>
      <c r="H160" s="53">
        <v>0.88888888888888884</v>
      </c>
      <c r="I160" s="74" t="s">
        <v>26</v>
      </c>
      <c r="J160" s="53">
        <f t="shared" si="9"/>
        <v>0.44444444444444442</v>
      </c>
      <c r="K160" s="33"/>
      <c r="L160" s="173"/>
    </row>
    <row r="161" spans="1:12" ht="15.9" customHeight="1" x14ac:dyDescent="0.3">
      <c r="A161" s="51" t="s">
        <v>16</v>
      </c>
      <c r="B161" s="149"/>
      <c r="C161" s="149"/>
      <c r="D161" s="50">
        <v>45277</v>
      </c>
      <c r="E161" s="40">
        <v>0.88194444444444453</v>
      </c>
      <c r="F161" s="40">
        <v>0.89583333333333337</v>
      </c>
      <c r="G161" s="40">
        <v>0.25</v>
      </c>
      <c r="H161" s="53">
        <v>1.2638888888888888</v>
      </c>
      <c r="I161" s="74" t="s">
        <v>26</v>
      </c>
      <c r="J161" s="53">
        <f t="shared" si="9"/>
        <v>0.38194444444444431</v>
      </c>
      <c r="K161" s="33"/>
      <c r="L161" s="173"/>
    </row>
    <row r="162" spans="1:12" ht="15.9" customHeight="1" x14ac:dyDescent="0.3">
      <c r="A162" s="52"/>
      <c r="B162" s="149"/>
      <c r="C162" s="149"/>
      <c r="D162" s="49">
        <v>45278</v>
      </c>
      <c r="E162" s="40">
        <v>0.88194444444444453</v>
      </c>
      <c r="F162" s="40">
        <v>0.89583333333333337</v>
      </c>
      <c r="G162" s="40">
        <v>0.25</v>
      </c>
      <c r="H162" s="53">
        <v>1.2638888888888888</v>
      </c>
      <c r="I162" s="74" t="s">
        <v>26</v>
      </c>
      <c r="J162" s="53">
        <f>H162-E162</f>
        <v>0.38194444444444431</v>
      </c>
      <c r="K162" s="33"/>
      <c r="L162" s="173"/>
    </row>
    <row r="163" spans="1:12" ht="15.9" customHeight="1" x14ac:dyDescent="0.3">
      <c r="A163" s="43"/>
      <c r="B163" s="149"/>
      <c r="C163" s="149"/>
      <c r="D163" s="49">
        <v>45279</v>
      </c>
      <c r="E163" s="40">
        <v>0.88194444444444453</v>
      </c>
      <c r="F163" s="40">
        <v>0.89583333333333337</v>
      </c>
      <c r="G163" s="40">
        <v>0.25</v>
      </c>
      <c r="H163" s="53">
        <v>1.2638888888888888</v>
      </c>
      <c r="I163" s="74" t="s">
        <v>26</v>
      </c>
      <c r="J163" s="53">
        <f t="shared" si="9"/>
        <v>0.38194444444444431</v>
      </c>
      <c r="K163" s="33"/>
      <c r="L163" s="173"/>
    </row>
    <row r="164" spans="1:12" ht="15.9" customHeight="1" x14ac:dyDescent="0.3">
      <c r="A164" s="43"/>
      <c r="B164" s="149"/>
      <c r="C164" s="149"/>
      <c r="D164" s="49">
        <v>45280</v>
      </c>
      <c r="E164" s="40">
        <v>0.88194444444444453</v>
      </c>
      <c r="F164" s="40">
        <v>0.89583333333333337</v>
      </c>
      <c r="G164" s="40">
        <v>0.25</v>
      </c>
      <c r="H164" s="53">
        <v>1.2638888888888888</v>
      </c>
      <c r="I164" s="74" t="s">
        <v>26</v>
      </c>
      <c r="J164" s="53">
        <f t="shared" si="9"/>
        <v>0.38194444444444431</v>
      </c>
      <c r="K164" s="33"/>
      <c r="L164" s="173"/>
    </row>
    <row r="165" spans="1:12" ht="15.9" customHeight="1" x14ac:dyDescent="0.3">
      <c r="A165" s="52"/>
      <c r="B165" s="149"/>
      <c r="C165" s="149"/>
      <c r="D165" s="49">
        <v>45281</v>
      </c>
      <c r="E165" s="40">
        <v>0.88194444444444453</v>
      </c>
      <c r="F165" s="40">
        <v>0.89583333333333337</v>
      </c>
      <c r="G165" s="40">
        <v>0.25</v>
      </c>
      <c r="H165" s="53">
        <v>1.2638888888888888</v>
      </c>
      <c r="I165" s="74" t="s">
        <v>26</v>
      </c>
      <c r="J165" s="53">
        <f t="shared" si="9"/>
        <v>0.38194444444444431</v>
      </c>
      <c r="K165" s="33"/>
      <c r="L165" s="173"/>
    </row>
    <row r="166" spans="1:12" ht="15.9" customHeight="1" x14ac:dyDescent="0.3">
      <c r="A166" s="51"/>
      <c r="B166" s="149"/>
      <c r="C166" s="149"/>
      <c r="D166" s="49">
        <v>45282</v>
      </c>
      <c r="E166" s="40">
        <v>0.88194444444444453</v>
      </c>
      <c r="F166" s="40">
        <v>0.89583333333333337</v>
      </c>
      <c r="G166" s="40">
        <v>0.25</v>
      </c>
      <c r="H166" s="53">
        <v>1.3472222222222223</v>
      </c>
      <c r="I166" s="74" t="s">
        <v>26</v>
      </c>
      <c r="J166" s="53">
        <f t="shared" si="9"/>
        <v>0.46527777777777779</v>
      </c>
      <c r="K166" s="33"/>
      <c r="L166" s="173"/>
    </row>
    <row r="167" spans="1:12" ht="15.9" customHeight="1" x14ac:dyDescent="0.3">
      <c r="A167" s="51"/>
      <c r="B167" s="149"/>
      <c r="C167" s="149"/>
      <c r="D167" s="49" t="s">
        <v>21</v>
      </c>
      <c r="E167" s="54"/>
      <c r="F167" s="53"/>
      <c r="G167" s="53"/>
      <c r="H167" s="53"/>
      <c r="I167" s="53"/>
      <c r="J167" s="53">
        <f t="shared" si="9"/>
        <v>0</v>
      </c>
      <c r="K167" s="33"/>
      <c r="L167" s="173"/>
    </row>
    <row r="168" spans="1:12" ht="15.9" customHeight="1" thickBot="1" x14ac:dyDescent="0.35">
      <c r="A168" s="51"/>
      <c r="B168" s="149"/>
      <c r="C168" s="149"/>
      <c r="D168" s="49"/>
      <c r="E168" s="54"/>
      <c r="F168" s="53"/>
      <c r="G168" s="53"/>
      <c r="H168" s="53"/>
      <c r="I168" s="53"/>
      <c r="J168" s="53">
        <f t="shared" si="9"/>
        <v>0</v>
      </c>
      <c r="K168" s="33"/>
      <c r="L168" s="173"/>
    </row>
    <row r="169" spans="1:12" ht="15.9" customHeight="1" thickBot="1" x14ac:dyDescent="0.35">
      <c r="A169" s="140"/>
      <c r="B169" s="141"/>
      <c r="C169" s="141"/>
      <c r="D169" s="141"/>
      <c r="E169" s="146"/>
      <c r="F169" s="144"/>
      <c r="G169" s="144" t="s">
        <v>17</v>
      </c>
      <c r="H169" s="144"/>
      <c r="I169" s="144"/>
      <c r="J169" s="147">
        <f>SUM(J154:J167)</f>
        <v>4.5138888888888875</v>
      </c>
      <c r="K169" s="150">
        <f>J169/8</f>
        <v>0.56423611111111094</v>
      </c>
      <c r="L169" s="174"/>
    </row>
    <row r="170" spans="1:12" ht="15.9" customHeight="1" thickBot="1" x14ac:dyDescent="0.35">
      <c r="A170" s="24"/>
      <c r="B170" s="132"/>
      <c r="C170" s="132"/>
      <c r="D170" s="25"/>
      <c r="E170" s="26"/>
      <c r="F170" s="27"/>
      <c r="G170" s="27"/>
      <c r="H170" s="27"/>
      <c r="I170" s="27"/>
      <c r="J170" s="28" t="s">
        <v>18</v>
      </c>
      <c r="K170" s="28" t="s">
        <v>19</v>
      </c>
      <c r="L170" s="175"/>
    </row>
    <row r="171" spans="1:12" ht="15.9" customHeight="1" x14ac:dyDescent="0.3">
      <c r="A171" s="17"/>
      <c r="B171" s="17"/>
      <c r="C171" s="17"/>
      <c r="D171" s="18"/>
      <c r="E171" s="19"/>
      <c r="F171" s="20"/>
      <c r="G171" s="20"/>
      <c r="H171" s="20"/>
      <c r="I171" s="20"/>
      <c r="J171" s="21"/>
      <c r="K171" s="21"/>
    </row>
    <row r="172" spans="1:12" ht="15.9" customHeight="1" thickBot="1" x14ac:dyDescent="0.35">
      <c r="A172" s="17"/>
      <c r="B172" s="17"/>
      <c r="C172" s="17"/>
      <c r="D172" s="18"/>
      <c r="E172" s="19"/>
      <c r="F172" s="20"/>
      <c r="G172" s="20"/>
      <c r="H172" s="20"/>
      <c r="I172" s="20"/>
      <c r="J172" s="21"/>
      <c r="K172" s="21"/>
    </row>
    <row r="173" spans="1:12" ht="15.9" customHeight="1" thickBot="1" x14ac:dyDescent="0.35">
      <c r="A173" s="135" t="s">
        <v>3</v>
      </c>
      <c r="B173" s="14" t="s">
        <v>4</v>
      </c>
      <c r="C173" s="14" t="s">
        <v>5</v>
      </c>
      <c r="D173" s="10" t="s">
        <v>6</v>
      </c>
      <c r="E173" s="10" t="s">
        <v>7</v>
      </c>
      <c r="F173" s="22" t="s">
        <v>8</v>
      </c>
      <c r="G173" s="13" t="s">
        <v>9</v>
      </c>
      <c r="H173" s="13" t="s">
        <v>10</v>
      </c>
      <c r="I173" s="13" t="s">
        <v>11</v>
      </c>
      <c r="J173" s="14" t="s">
        <v>12</v>
      </c>
      <c r="K173" s="15" t="s">
        <v>13</v>
      </c>
      <c r="L173" s="64" t="s">
        <v>14</v>
      </c>
    </row>
    <row r="174" spans="1:12" ht="15.9" customHeight="1" x14ac:dyDescent="0.3">
      <c r="A174" s="6"/>
      <c r="B174" s="136"/>
      <c r="C174" s="136"/>
      <c r="D174" s="49"/>
      <c r="E174" s="54"/>
      <c r="F174" s="53"/>
      <c r="G174" s="53"/>
      <c r="H174" s="53"/>
      <c r="I174" s="53"/>
      <c r="J174" s="32"/>
      <c r="K174" s="153"/>
      <c r="L174" s="176"/>
    </row>
    <row r="175" spans="1:12" ht="15.9" customHeight="1" x14ac:dyDescent="0.3">
      <c r="A175" s="52"/>
      <c r="B175" s="149"/>
      <c r="C175" s="149"/>
      <c r="D175" s="61">
        <v>45277</v>
      </c>
      <c r="E175" s="60">
        <v>0.74305555555555547</v>
      </c>
      <c r="F175" s="60">
        <v>0.8125</v>
      </c>
      <c r="G175" s="60">
        <v>0.25</v>
      </c>
      <c r="H175" s="60">
        <v>1.2638888888888888</v>
      </c>
      <c r="I175" s="128" t="s">
        <v>26</v>
      </c>
      <c r="J175" s="42">
        <f>H175-E175</f>
        <v>0.52083333333333337</v>
      </c>
      <c r="K175" s="33"/>
      <c r="L175" s="177"/>
    </row>
    <row r="176" spans="1:12" ht="15.9" customHeight="1" x14ac:dyDescent="0.3">
      <c r="A176" s="5" t="s">
        <v>84</v>
      </c>
      <c r="B176" s="149"/>
      <c r="C176" s="149"/>
      <c r="D176" s="49">
        <v>45278</v>
      </c>
      <c r="E176" s="60">
        <v>0.84027777777777779</v>
      </c>
      <c r="F176" s="60">
        <v>0.89583333333333337</v>
      </c>
      <c r="G176" s="60">
        <v>0.29166666666666669</v>
      </c>
      <c r="H176" s="60">
        <v>1.2638888888888888</v>
      </c>
      <c r="I176" s="128" t="s">
        <v>26</v>
      </c>
      <c r="J176" s="42">
        <f t="shared" ref="J176:J181" si="10">H176-E176</f>
        <v>0.42361111111111105</v>
      </c>
      <c r="K176" s="33"/>
      <c r="L176" s="177"/>
    </row>
    <row r="177" spans="1:12" ht="15.9" customHeight="1" x14ac:dyDescent="0.3">
      <c r="A177" s="158"/>
      <c r="B177" s="149"/>
      <c r="C177" s="149"/>
      <c r="D177" s="49">
        <v>45279</v>
      </c>
      <c r="E177" s="60">
        <v>0.84027777777777779</v>
      </c>
      <c r="F177" s="60">
        <v>0.89583333333333337</v>
      </c>
      <c r="G177" s="60">
        <v>0.25</v>
      </c>
      <c r="H177" s="60">
        <v>1.2638888888888888</v>
      </c>
      <c r="I177" s="128" t="s">
        <v>26</v>
      </c>
      <c r="J177" s="42">
        <f t="shared" si="10"/>
        <v>0.42361111111111105</v>
      </c>
      <c r="K177" s="33"/>
      <c r="L177" s="177"/>
    </row>
    <row r="178" spans="1:12" ht="15.9" customHeight="1" x14ac:dyDescent="0.3">
      <c r="A178" s="51"/>
      <c r="B178" s="149"/>
      <c r="C178" s="149"/>
      <c r="D178" s="49">
        <v>45280</v>
      </c>
      <c r="E178" s="60">
        <v>0.88194444444444453</v>
      </c>
      <c r="F178" s="60">
        <v>0.89583333333333337</v>
      </c>
      <c r="G178" s="60">
        <v>0.25</v>
      </c>
      <c r="H178" s="60">
        <v>1.2638888888888888</v>
      </c>
      <c r="I178" s="128" t="s">
        <v>26</v>
      </c>
      <c r="J178" s="42">
        <f t="shared" si="10"/>
        <v>0.38194444444444431</v>
      </c>
      <c r="K178" s="33"/>
      <c r="L178" s="177"/>
    </row>
    <row r="179" spans="1:12" ht="15.9" customHeight="1" x14ac:dyDescent="0.3">
      <c r="A179" s="51"/>
      <c r="B179" s="149"/>
      <c r="C179" s="149"/>
      <c r="D179" s="49">
        <v>45281</v>
      </c>
      <c r="E179" s="60">
        <v>0.88194444444444453</v>
      </c>
      <c r="F179" s="60">
        <v>0.89583333333333337</v>
      </c>
      <c r="G179" s="60">
        <v>0.25</v>
      </c>
      <c r="H179" s="60">
        <v>1.2638888888888888</v>
      </c>
      <c r="I179" s="128" t="s">
        <v>26</v>
      </c>
      <c r="J179" s="42">
        <f t="shared" si="10"/>
        <v>0.38194444444444431</v>
      </c>
      <c r="K179" s="33"/>
      <c r="L179" s="177"/>
    </row>
    <row r="180" spans="1:12" ht="15.9" customHeight="1" x14ac:dyDescent="0.3">
      <c r="A180" s="51"/>
      <c r="B180" s="149"/>
      <c r="C180" s="149"/>
      <c r="D180" s="49">
        <v>45282</v>
      </c>
      <c r="E180" s="60">
        <v>0.88194444444444453</v>
      </c>
      <c r="F180" s="60">
        <v>0.89583333333333337</v>
      </c>
      <c r="G180" s="60">
        <v>0.25</v>
      </c>
      <c r="H180" s="60">
        <v>1.3333333333333333</v>
      </c>
      <c r="I180" s="128" t="s">
        <v>26</v>
      </c>
      <c r="J180" s="42">
        <f t="shared" si="10"/>
        <v>0.45138888888888873</v>
      </c>
      <c r="K180" s="33"/>
      <c r="L180" s="177"/>
    </row>
    <row r="181" spans="1:12" ht="15.9" customHeight="1" x14ac:dyDescent="0.3">
      <c r="A181" s="51" t="s">
        <v>16</v>
      </c>
      <c r="B181" s="149"/>
      <c r="C181" s="149"/>
      <c r="D181" s="61">
        <v>45283</v>
      </c>
      <c r="E181" s="40"/>
      <c r="F181" s="40"/>
      <c r="G181" s="40"/>
      <c r="H181" s="40"/>
      <c r="I181" s="53"/>
      <c r="J181" s="53">
        <f t="shared" si="10"/>
        <v>0</v>
      </c>
      <c r="K181" s="33"/>
      <c r="L181" s="177"/>
    </row>
    <row r="182" spans="1:12" ht="15.9" customHeight="1" thickBot="1" x14ac:dyDescent="0.35">
      <c r="A182" s="51"/>
      <c r="B182" s="149"/>
      <c r="C182" s="149"/>
      <c r="D182" s="49"/>
      <c r="E182" s="54"/>
      <c r="F182" s="53"/>
      <c r="G182" s="53"/>
      <c r="H182" s="53"/>
      <c r="I182" s="53"/>
      <c r="J182" s="32"/>
      <c r="K182" s="33"/>
      <c r="L182" s="177"/>
    </row>
    <row r="183" spans="1:12" ht="15.9" customHeight="1" thickBot="1" x14ac:dyDescent="0.35">
      <c r="A183" s="140"/>
      <c r="B183" s="141"/>
      <c r="C183" s="141"/>
      <c r="D183" s="141"/>
      <c r="E183" s="146"/>
      <c r="F183" s="144"/>
      <c r="G183" s="144" t="s">
        <v>17</v>
      </c>
      <c r="H183" s="144"/>
      <c r="I183" s="144"/>
      <c r="J183" s="147">
        <f>SUM(J174:J181)</f>
        <v>2.5833333333333326</v>
      </c>
      <c r="K183" s="150">
        <f>J183/8</f>
        <v>0.32291666666666657</v>
      </c>
      <c r="L183" s="178"/>
    </row>
    <row r="184" spans="1:12" ht="15.9" customHeight="1" thickBot="1" x14ac:dyDescent="0.35">
      <c r="A184" s="24"/>
      <c r="B184" s="132"/>
      <c r="C184" s="132"/>
      <c r="D184" s="25"/>
      <c r="E184" s="26"/>
      <c r="F184" s="27"/>
      <c r="G184" s="27"/>
      <c r="H184" s="27"/>
      <c r="I184" s="27"/>
      <c r="J184" s="28" t="s">
        <v>18</v>
      </c>
      <c r="K184" s="28" t="s">
        <v>19</v>
      </c>
      <c r="L184" s="179"/>
    </row>
    <row r="185" spans="1:12" ht="15.9" customHeight="1" x14ac:dyDescent="0.3">
      <c r="A185" s="17"/>
      <c r="B185" s="17"/>
      <c r="C185" s="17"/>
      <c r="D185" s="18"/>
      <c r="E185" s="19"/>
      <c r="F185" s="20"/>
      <c r="G185" s="20"/>
      <c r="H185" s="20"/>
      <c r="I185" s="20"/>
      <c r="J185" s="21"/>
      <c r="K185" s="21"/>
    </row>
    <row r="186" spans="1:12" ht="15.9" customHeight="1" thickBot="1" x14ac:dyDescent="0.35">
      <c r="A186" s="17"/>
      <c r="B186" s="17"/>
      <c r="C186" s="17"/>
      <c r="D186" s="18"/>
      <c r="E186" s="19"/>
      <c r="F186" s="20"/>
      <c r="G186" s="20"/>
      <c r="H186" s="20"/>
      <c r="I186" s="20"/>
      <c r="J186" s="21"/>
      <c r="K186" s="21"/>
    </row>
    <row r="187" spans="1:12" ht="15.9" customHeight="1" x14ac:dyDescent="0.3">
      <c r="A187" s="135" t="s">
        <v>3</v>
      </c>
      <c r="B187" s="14" t="s">
        <v>4</v>
      </c>
      <c r="C187" s="14" t="s">
        <v>5</v>
      </c>
      <c r="D187" s="10" t="s">
        <v>6</v>
      </c>
      <c r="E187" s="10" t="s">
        <v>7</v>
      </c>
      <c r="F187" s="22" t="s">
        <v>8</v>
      </c>
      <c r="G187" s="13" t="s">
        <v>9</v>
      </c>
      <c r="H187" s="13" t="s">
        <v>10</v>
      </c>
      <c r="I187" s="13" t="s">
        <v>11</v>
      </c>
      <c r="J187" s="14" t="s">
        <v>12</v>
      </c>
      <c r="K187" s="15" t="s">
        <v>13</v>
      </c>
      <c r="L187" s="64" t="s">
        <v>14</v>
      </c>
    </row>
    <row r="188" spans="1:12" ht="15.9" customHeight="1" x14ac:dyDescent="0.3">
      <c r="A188" s="6"/>
      <c r="B188" s="159"/>
      <c r="C188" s="159"/>
      <c r="D188" s="52"/>
      <c r="E188" s="52"/>
      <c r="F188" s="52"/>
      <c r="G188" s="52"/>
      <c r="H188" s="52"/>
      <c r="I188" s="52"/>
      <c r="J188" s="52"/>
      <c r="K188" s="33"/>
      <c r="L188" s="173"/>
    </row>
    <row r="189" spans="1:12" ht="15.9" customHeight="1" x14ac:dyDescent="0.3">
      <c r="A189" s="5" t="s">
        <v>83</v>
      </c>
      <c r="B189" s="137"/>
      <c r="C189" s="137"/>
      <c r="D189" s="62">
        <v>45276</v>
      </c>
      <c r="E189" s="53">
        <v>0.375</v>
      </c>
      <c r="F189" s="53">
        <v>0.45833333333333331</v>
      </c>
      <c r="G189" s="53">
        <v>0.875</v>
      </c>
      <c r="H189" s="53">
        <v>0.88888888888888884</v>
      </c>
      <c r="I189" s="74" t="s">
        <v>26</v>
      </c>
      <c r="J189" s="53">
        <f t="shared" ref="J189:J196" si="11">H189-E189</f>
        <v>0.51388888888888884</v>
      </c>
      <c r="K189" s="33"/>
      <c r="L189" s="173"/>
    </row>
    <row r="190" spans="1:12" ht="15.9" customHeight="1" x14ac:dyDescent="0.3">
      <c r="A190" s="158"/>
      <c r="B190" s="137"/>
      <c r="C190" s="137"/>
      <c r="D190" s="50">
        <v>45277</v>
      </c>
      <c r="E190" s="40">
        <v>0.88194444444444453</v>
      </c>
      <c r="F190" s="40">
        <v>0.89583333333333337</v>
      </c>
      <c r="G190" s="40">
        <v>0.25</v>
      </c>
      <c r="H190" s="53">
        <v>1.2638888888888888</v>
      </c>
      <c r="I190" s="74" t="s">
        <v>26</v>
      </c>
      <c r="J190" s="53">
        <f t="shared" si="11"/>
        <v>0.38194444444444431</v>
      </c>
      <c r="K190" s="33"/>
      <c r="L190" s="173"/>
    </row>
    <row r="191" spans="1:12" ht="15.9" customHeight="1" x14ac:dyDescent="0.3">
      <c r="A191" s="51"/>
      <c r="B191" s="148"/>
      <c r="C191" s="148"/>
      <c r="D191" s="62">
        <v>45278</v>
      </c>
      <c r="E191" s="40">
        <v>0.88194444444444453</v>
      </c>
      <c r="F191" s="40">
        <v>0.89583333333333337</v>
      </c>
      <c r="G191" s="40">
        <v>0.25</v>
      </c>
      <c r="H191" s="53">
        <v>1.2638888888888888</v>
      </c>
      <c r="I191" s="74" t="s">
        <v>26</v>
      </c>
      <c r="J191" s="53">
        <f t="shared" si="11"/>
        <v>0.38194444444444431</v>
      </c>
      <c r="K191" s="33"/>
      <c r="L191" s="173"/>
    </row>
    <row r="192" spans="1:12" ht="15.9" customHeight="1" x14ac:dyDescent="0.3">
      <c r="A192" s="51"/>
      <c r="B192" s="137"/>
      <c r="C192" s="137"/>
      <c r="D192" s="62">
        <v>45279</v>
      </c>
      <c r="E192" s="40">
        <v>0.88194444444444453</v>
      </c>
      <c r="F192" s="40">
        <v>0.89583333333333337</v>
      </c>
      <c r="G192" s="40">
        <v>0.25</v>
      </c>
      <c r="H192" s="53">
        <v>1.2638888888888888</v>
      </c>
      <c r="I192" s="74" t="s">
        <v>26</v>
      </c>
      <c r="J192" s="53">
        <f t="shared" si="11"/>
        <v>0.38194444444444431</v>
      </c>
      <c r="K192" s="33"/>
      <c r="L192" s="173"/>
    </row>
    <row r="193" spans="1:12" ht="15.9" customHeight="1" x14ac:dyDescent="0.3">
      <c r="A193" s="51"/>
      <c r="B193" s="149"/>
      <c r="C193" s="149"/>
      <c r="D193" s="62">
        <v>45280</v>
      </c>
      <c r="E193" s="40">
        <v>0.88194444444444453</v>
      </c>
      <c r="F193" s="40">
        <v>0.89583333333333337</v>
      </c>
      <c r="G193" s="40">
        <v>0.25</v>
      </c>
      <c r="H193" s="53">
        <v>1.2638888888888888</v>
      </c>
      <c r="I193" s="74" t="s">
        <v>26</v>
      </c>
      <c r="J193" s="53">
        <f t="shared" si="11"/>
        <v>0.38194444444444431</v>
      </c>
      <c r="K193" s="33"/>
      <c r="L193" s="173"/>
    </row>
    <row r="194" spans="1:12" ht="15.9" customHeight="1" x14ac:dyDescent="0.3">
      <c r="A194" s="51" t="s">
        <v>16</v>
      </c>
      <c r="B194" s="137"/>
      <c r="C194" s="137"/>
      <c r="D194" s="62">
        <v>45281</v>
      </c>
      <c r="E194" s="40">
        <v>0.88194444444444453</v>
      </c>
      <c r="F194" s="40">
        <v>0.89583333333333337</v>
      </c>
      <c r="G194" s="40">
        <v>0.25</v>
      </c>
      <c r="H194" s="53">
        <v>1.2638888888888888</v>
      </c>
      <c r="I194" s="74" t="s">
        <v>26</v>
      </c>
      <c r="J194" s="53">
        <f t="shared" si="11"/>
        <v>0.38194444444444431</v>
      </c>
      <c r="K194" s="33"/>
      <c r="L194" s="173"/>
    </row>
    <row r="195" spans="1:12" ht="15.9" customHeight="1" x14ac:dyDescent="0.3">
      <c r="A195" s="6"/>
      <c r="B195" s="137"/>
      <c r="C195" s="137"/>
      <c r="D195" s="62">
        <v>45282</v>
      </c>
      <c r="E195" s="40">
        <v>0.88194444444444453</v>
      </c>
      <c r="F195" s="40">
        <v>0.89583333333333337</v>
      </c>
      <c r="G195" s="40">
        <v>0.25</v>
      </c>
      <c r="H195" s="53">
        <v>1.3472222222222223</v>
      </c>
      <c r="I195" s="74" t="s">
        <v>26</v>
      </c>
      <c r="J195" s="53">
        <f t="shared" si="11"/>
        <v>0.46527777777777779</v>
      </c>
      <c r="K195" s="33"/>
      <c r="L195" s="173"/>
    </row>
    <row r="196" spans="1:12" ht="15.9" customHeight="1" x14ac:dyDescent="0.3">
      <c r="A196" s="51"/>
      <c r="B196" s="137"/>
      <c r="C196" s="137"/>
      <c r="D196" s="50">
        <v>45283</v>
      </c>
      <c r="E196" s="40"/>
      <c r="F196" s="40"/>
      <c r="G196" s="40"/>
      <c r="H196" s="40"/>
      <c r="I196" s="53"/>
      <c r="J196" s="53">
        <f t="shared" si="11"/>
        <v>0</v>
      </c>
      <c r="K196" s="33"/>
      <c r="L196" s="173"/>
    </row>
    <row r="197" spans="1:12" ht="15.9" customHeight="1" thickBot="1" x14ac:dyDescent="0.35">
      <c r="A197" s="51"/>
      <c r="B197" s="137"/>
      <c r="C197" s="137"/>
      <c r="D197" s="49"/>
      <c r="E197" s="54"/>
      <c r="F197" s="53"/>
      <c r="G197" s="53"/>
      <c r="H197" s="53"/>
      <c r="I197" s="53"/>
      <c r="J197" s="32"/>
      <c r="K197" s="33"/>
      <c r="L197" s="173"/>
    </row>
    <row r="198" spans="1:12" ht="15.9" customHeight="1" thickBot="1" x14ac:dyDescent="0.35">
      <c r="A198" s="140"/>
      <c r="B198" s="141"/>
      <c r="C198" s="141"/>
      <c r="D198" s="141"/>
      <c r="E198" s="146"/>
      <c r="F198" s="144"/>
      <c r="G198" s="144" t="s">
        <v>17</v>
      </c>
      <c r="H198" s="144"/>
      <c r="I198" s="144"/>
      <c r="J198" s="147">
        <f>SUM(J189:J196)</f>
        <v>2.888888888888888</v>
      </c>
      <c r="K198" s="150">
        <f>J198/8</f>
        <v>0.36111111111111099</v>
      </c>
      <c r="L198" s="174"/>
    </row>
    <row r="199" spans="1:12" ht="15.9" customHeight="1" thickBot="1" x14ac:dyDescent="0.35">
      <c r="A199" s="24"/>
      <c r="B199" s="132"/>
      <c r="C199" s="132"/>
      <c r="D199" s="25"/>
      <c r="E199" s="26"/>
      <c r="F199" s="27"/>
      <c r="G199" s="27"/>
      <c r="H199" s="27"/>
      <c r="I199" s="27"/>
      <c r="J199" s="28" t="s">
        <v>18</v>
      </c>
      <c r="K199" s="28" t="s">
        <v>19</v>
      </c>
      <c r="L199" s="175"/>
    </row>
    <row r="200" spans="1:12" ht="15.9" customHeight="1" x14ac:dyDescent="0.3">
      <c r="A200" s="17"/>
      <c r="B200" s="17"/>
      <c r="C200" s="17"/>
      <c r="D200" s="18"/>
      <c r="E200" s="19"/>
      <c r="F200" s="20"/>
      <c r="G200" s="20"/>
      <c r="H200" s="20"/>
      <c r="I200" s="20"/>
      <c r="J200" s="21"/>
      <c r="K200" s="21"/>
    </row>
    <row r="201" spans="1:12" ht="15.9" customHeight="1" thickBot="1" x14ac:dyDescent="0.35">
      <c r="A201" s="17"/>
      <c r="B201" s="17"/>
      <c r="C201" s="17"/>
      <c r="D201" s="18"/>
      <c r="E201" s="19"/>
      <c r="F201" s="20"/>
      <c r="G201" s="20"/>
      <c r="H201" s="20"/>
      <c r="I201" s="20"/>
      <c r="J201" s="21"/>
      <c r="K201" s="21"/>
    </row>
    <row r="202" spans="1:12" ht="15.9" customHeight="1" thickBot="1" x14ac:dyDescent="0.35">
      <c r="A202" s="135" t="s">
        <v>3</v>
      </c>
      <c r="B202" s="14" t="s">
        <v>4</v>
      </c>
      <c r="C202" s="14" t="s">
        <v>5</v>
      </c>
      <c r="D202" s="10" t="s">
        <v>6</v>
      </c>
      <c r="E202" s="10" t="s">
        <v>7</v>
      </c>
      <c r="F202" s="22" t="s">
        <v>8</v>
      </c>
      <c r="G202" s="13" t="s">
        <v>9</v>
      </c>
      <c r="H202" s="13" t="s">
        <v>10</v>
      </c>
      <c r="I202" s="13" t="s">
        <v>11</v>
      </c>
      <c r="J202" s="14" t="s">
        <v>12</v>
      </c>
      <c r="K202" s="15" t="s">
        <v>13</v>
      </c>
      <c r="L202" s="64" t="s">
        <v>14</v>
      </c>
    </row>
    <row r="203" spans="1:12" ht="15.9" customHeight="1" x14ac:dyDescent="0.3">
      <c r="A203" s="6"/>
      <c r="B203" s="136"/>
      <c r="C203" s="136"/>
      <c r="D203" s="49"/>
      <c r="E203" s="54"/>
      <c r="F203" s="53"/>
      <c r="G203" s="53"/>
      <c r="H203" s="53"/>
      <c r="I203" s="53"/>
      <c r="J203" s="32"/>
      <c r="K203" s="33"/>
      <c r="L203" s="172"/>
    </row>
    <row r="204" spans="1:12" ht="15.9" customHeight="1" x14ac:dyDescent="0.3">
      <c r="A204" s="5" t="s">
        <v>82</v>
      </c>
      <c r="B204" s="137"/>
      <c r="C204" s="137"/>
      <c r="D204" s="49">
        <v>45274</v>
      </c>
      <c r="E204" s="53">
        <v>0.375</v>
      </c>
      <c r="F204" s="53">
        <v>0.3888888888888889</v>
      </c>
      <c r="G204" s="53">
        <v>0.73611111111111116</v>
      </c>
      <c r="H204" s="53">
        <v>0.75</v>
      </c>
      <c r="I204" s="74" t="s">
        <v>26</v>
      </c>
      <c r="J204" s="53">
        <f t="shared" ref="J204:J213" si="12">H204-E204</f>
        <v>0.375</v>
      </c>
      <c r="K204" s="33"/>
      <c r="L204" s="173"/>
    </row>
    <row r="205" spans="1:12" ht="15.9" customHeight="1" x14ac:dyDescent="0.3">
      <c r="A205" s="152"/>
      <c r="B205" s="138"/>
      <c r="C205" s="138"/>
      <c r="D205" s="49">
        <v>45275</v>
      </c>
      <c r="E205" s="53">
        <v>0.375</v>
      </c>
      <c r="F205" s="53">
        <v>0.3888888888888889</v>
      </c>
      <c r="G205" s="53">
        <v>0.73611111111111116</v>
      </c>
      <c r="H205" s="53">
        <v>0.75</v>
      </c>
      <c r="I205" s="74" t="s">
        <v>26</v>
      </c>
      <c r="J205" s="53">
        <f t="shared" si="12"/>
        <v>0.375</v>
      </c>
      <c r="K205" s="33"/>
      <c r="L205" s="173"/>
    </row>
    <row r="206" spans="1:12" ht="15.9" customHeight="1" x14ac:dyDescent="0.3">
      <c r="A206" s="51"/>
      <c r="B206" s="137"/>
      <c r="C206" s="137"/>
      <c r="D206" s="49">
        <v>45276</v>
      </c>
      <c r="E206" s="53">
        <v>0.44444444444444442</v>
      </c>
      <c r="F206" s="53">
        <v>0.45833333333333331</v>
      </c>
      <c r="G206" s="53">
        <v>0.875</v>
      </c>
      <c r="H206" s="53">
        <v>0.88888888888888884</v>
      </c>
      <c r="I206" s="74" t="s">
        <v>26</v>
      </c>
      <c r="J206" s="53">
        <f t="shared" si="12"/>
        <v>0.44444444444444442</v>
      </c>
      <c r="K206" s="33"/>
      <c r="L206" s="173"/>
    </row>
    <row r="207" spans="1:12" ht="15.9" customHeight="1" x14ac:dyDescent="0.3">
      <c r="A207" s="51"/>
      <c r="B207" s="137"/>
      <c r="C207" s="137"/>
      <c r="D207" s="50">
        <v>45277</v>
      </c>
      <c r="E207" s="40">
        <v>0.3611111111111111</v>
      </c>
      <c r="F207" s="40">
        <v>0.375</v>
      </c>
      <c r="G207" s="40">
        <v>0.70833333333333337</v>
      </c>
      <c r="H207" s="40">
        <v>0.72222222222222221</v>
      </c>
      <c r="I207" s="74" t="s">
        <v>26</v>
      </c>
      <c r="J207" s="53">
        <f t="shared" si="12"/>
        <v>0.3611111111111111</v>
      </c>
      <c r="K207" s="33"/>
      <c r="L207" s="173"/>
    </row>
    <row r="208" spans="1:12" ht="15.9" customHeight="1" x14ac:dyDescent="0.3">
      <c r="A208" s="83"/>
      <c r="B208" s="137"/>
      <c r="C208" s="137"/>
      <c r="D208" s="49">
        <v>45278</v>
      </c>
      <c r="E208" s="40">
        <v>0.21527777777777779</v>
      </c>
      <c r="F208" s="40">
        <v>0.22916666666666666</v>
      </c>
      <c r="G208" s="40">
        <v>0.58333333333333337</v>
      </c>
      <c r="H208" s="40">
        <v>0.59722222222222221</v>
      </c>
      <c r="I208" s="74" t="s">
        <v>26</v>
      </c>
      <c r="J208" s="53">
        <f t="shared" si="12"/>
        <v>0.38194444444444442</v>
      </c>
      <c r="K208" s="33"/>
      <c r="L208" s="173"/>
    </row>
    <row r="209" spans="1:12" ht="15.9" customHeight="1" x14ac:dyDescent="0.3">
      <c r="A209" s="51"/>
      <c r="B209" s="137"/>
      <c r="C209" s="137"/>
      <c r="D209" s="49">
        <v>45279</v>
      </c>
      <c r="E209" s="40">
        <v>0.21527777777777779</v>
      </c>
      <c r="F209" s="40">
        <v>0.22916666666666666</v>
      </c>
      <c r="G209" s="40">
        <v>0.58333333333333337</v>
      </c>
      <c r="H209" s="40">
        <v>0.59722222222222221</v>
      </c>
      <c r="I209" s="74" t="s">
        <v>26</v>
      </c>
      <c r="J209" s="53">
        <f t="shared" si="12"/>
        <v>0.38194444444444442</v>
      </c>
      <c r="K209" s="33"/>
      <c r="L209" s="173"/>
    </row>
    <row r="210" spans="1:12" ht="15.9" customHeight="1" x14ac:dyDescent="0.3">
      <c r="A210" s="51"/>
      <c r="B210" s="137"/>
      <c r="C210" s="137"/>
      <c r="D210" s="49">
        <v>45280</v>
      </c>
      <c r="E210" s="40">
        <v>0.21527777777777779</v>
      </c>
      <c r="F210" s="40">
        <v>0.22916666666666666</v>
      </c>
      <c r="G210" s="40">
        <v>0.58333333333333337</v>
      </c>
      <c r="H210" s="40">
        <v>0.59722222222222221</v>
      </c>
      <c r="I210" s="74" t="s">
        <v>26</v>
      </c>
      <c r="J210" s="53">
        <f t="shared" si="12"/>
        <v>0.38194444444444442</v>
      </c>
      <c r="K210" s="33"/>
      <c r="L210" s="173"/>
    </row>
    <row r="211" spans="1:12" ht="15.9" customHeight="1" x14ac:dyDescent="0.3">
      <c r="A211" s="51"/>
      <c r="B211" s="137"/>
      <c r="C211" s="137"/>
      <c r="D211" s="49">
        <v>45281</v>
      </c>
      <c r="E211" s="40">
        <v>0.21527777777777779</v>
      </c>
      <c r="F211" s="40">
        <v>0.22916666666666666</v>
      </c>
      <c r="G211" s="40">
        <v>0.58333333333333337</v>
      </c>
      <c r="H211" s="40">
        <v>0.59722222222222221</v>
      </c>
      <c r="I211" s="74" t="s">
        <v>26</v>
      </c>
      <c r="J211" s="53">
        <f t="shared" si="12"/>
        <v>0.38194444444444442</v>
      </c>
      <c r="K211" s="33"/>
      <c r="L211" s="173"/>
    </row>
    <row r="212" spans="1:12" ht="15.9" customHeight="1" x14ac:dyDescent="0.3">
      <c r="A212" s="51"/>
      <c r="B212" s="137"/>
      <c r="C212" s="137"/>
      <c r="D212" s="49">
        <v>45282</v>
      </c>
      <c r="E212" s="40">
        <v>0.21527777777777779</v>
      </c>
      <c r="F212" s="40">
        <v>0.22916666666666666</v>
      </c>
      <c r="G212" s="40">
        <v>0.58333333333333337</v>
      </c>
      <c r="H212" s="40">
        <v>0.59722222222222221</v>
      </c>
      <c r="I212" s="74" t="s">
        <v>26</v>
      </c>
      <c r="J212" s="53">
        <f t="shared" si="12"/>
        <v>0.38194444444444442</v>
      </c>
      <c r="K212" s="33"/>
      <c r="L212" s="173"/>
    </row>
    <row r="213" spans="1:12" ht="15.9" customHeight="1" x14ac:dyDescent="0.3">
      <c r="A213" s="51"/>
      <c r="B213" s="137"/>
      <c r="C213" s="137"/>
      <c r="D213" s="50">
        <v>45283</v>
      </c>
      <c r="E213" s="40">
        <v>0.21527777777777779</v>
      </c>
      <c r="F213" s="40">
        <v>0.22916666666666666</v>
      </c>
      <c r="G213" s="40">
        <v>0.58333333333333337</v>
      </c>
      <c r="H213" s="40">
        <v>0.66666666666666663</v>
      </c>
      <c r="I213" s="53"/>
      <c r="J213" s="53">
        <f t="shared" si="12"/>
        <v>0.45138888888888884</v>
      </c>
      <c r="K213" s="33"/>
      <c r="L213" s="173"/>
    </row>
    <row r="214" spans="1:12" ht="15.9" customHeight="1" x14ac:dyDescent="0.3">
      <c r="A214" s="51"/>
      <c r="B214" s="160"/>
      <c r="C214" s="160"/>
      <c r="D214" s="49"/>
      <c r="E214" s="54"/>
      <c r="F214" s="53"/>
      <c r="G214" s="53"/>
      <c r="H214" s="53"/>
      <c r="I214" s="53"/>
      <c r="J214" s="32"/>
      <c r="K214" s="33"/>
      <c r="L214" s="173"/>
    </row>
    <row r="215" spans="1:12" ht="15.9" customHeight="1" thickBot="1" x14ac:dyDescent="0.35">
      <c r="A215" s="44"/>
      <c r="B215" s="45"/>
      <c r="C215" s="45"/>
      <c r="D215" s="45"/>
      <c r="E215" s="47"/>
      <c r="F215" s="46"/>
      <c r="G215" s="46" t="s">
        <v>17</v>
      </c>
      <c r="H215" s="46"/>
      <c r="I215" s="46"/>
      <c r="J215" s="72">
        <f>SUM(J203:J213)</f>
        <v>3.9166666666666674</v>
      </c>
      <c r="K215" s="80">
        <f>J215/8</f>
        <v>0.48958333333333343</v>
      </c>
      <c r="L215" s="173"/>
    </row>
    <row r="216" spans="1:12" ht="15.9" customHeight="1" thickBot="1" x14ac:dyDescent="0.35">
      <c r="A216" s="24"/>
      <c r="B216" s="132"/>
      <c r="C216" s="132"/>
      <c r="D216" s="25"/>
      <c r="E216" s="26"/>
      <c r="F216" s="27"/>
      <c r="G216" s="27"/>
      <c r="H216" s="27"/>
      <c r="I216" s="27"/>
      <c r="J216" s="28" t="s">
        <v>18</v>
      </c>
      <c r="K216" s="28" t="s">
        <v>19</v>
      </c>
      <c r="L216" s="175"/>
    </row>
    <row r="217" spans="1:12" ht="15.9" customHeight="1" x14ac:dyDescent="0.3">
      <c r="A217" s="79"/>
      <c r="B217" s="17"/>
      <c r="C217" s="17"/>
      <c r="D217" s="18"/>
      <c r="E217" s="19"/>
      <c r="F217" s="20"/>
      <c r="G217" s="20"/>
      <c r="H217" s="20"/>
      <c r="I217" s="20"/>
      <c r="J217" s="21"/>
      <c r="K217" s="21"/>
      <c r="L217" s="78"/>
    </row>
    <row r="218" spans="1:12" ht="15.9" customHeight="1" thickBot="1" x14ac:dyDescent="0.35">
      <c r="A218" s="79"/>
      <c r="B218" s="17"/>
      <c r="C218" s="17"/>
      <c r="D218" s="18"/>
      <c r="E218" s="19"/>
      <c r="F218" s="20"/>
      <c r="G218" s="20"/>
      <c r="H218" s="20"/>
      <c r="I218" s="20"/>
      <c r="J218" s="21"/>
      <c r="K218" s="21"/>
      <c r="L218" s="78"/>
    </row>
    <row r="219" spans="1:12" ht="15.9" customHeight="1" thickBot="1" x14ac:dyDescent="0.35">
      <c r="A219" s="135" t="s">
        <v>3</v>
      </c>
      <c r="B219" s="14" t="s">
        <v>4</v>
      </c>
      <c r="C219" s="14" t="s">
        <v>5</v>
      </c>
      <c r="D219" s="10" t="s">
        <v>6</v>
      </c>
      <c r="E219" s="10" t="s">
        <v>7</v>
      </c>
      <c r="F219" s="22" t="s">
        <v>8</v>
      </c>
      <c r="G219" s="13" t="s">
        <v>9</v>
      </c>
      <c r="H219" s="13" t="s">
        <v>10</v>
      </c>
      <c r="I219" s="13" t="s">
        <v>11</v>
      </c>
      <c r="J219" s="14" t="s">
        <v>12</v>
      </c>
      <c r="K219" s="15" t="s">
        <v>13</v>
      </c>
      <c r="L219" s="64" t="s">
        <v>14</v>
      </c>
    </row>
    <row r="220" spans="1:12" ht="15.9" customHeight="1" x14ac:dyDescent="0.3">
      <c r="A220" s="6"/>
      <c r="B220" s="136"/>
      <c r="C220" s="136"/>
      <c r="D220" s="49"/>
      <c r="E220" s="54"/>
      <c r="F220" s="53"/>
      <c r="G220" s="53"/>
      <c r="H220" s="53"/>
      <c r="I220" s="53"/>
      <c r="J220" s="32"/>
      <c r="K220" s="153"/>
      <c r="L220" s="172"/>
    </row>
    <row r="221" spans="1:12" ht="15.9" customHeight="1" x14ac:dyDescent="0.3">
      <c r="A221" s="5" t="s">
        <v>81</v>
      </c>
      <c r="B221" s="138"/>
      <c r="C221" s="138"/>
      <c r="D221" s="49">
        <v>45275</v>
      </c>
      <c r="E221" s="53">
        <v>0.45833333333333331</v>
      </c>
      <c r="F221" s="53">
        <v>0.54166666666666663</v>
      </c>
      <c r="G221" s="53">
        <v>0.75</v>
      </c>
      <c r="H221" s="53">
        <v>0.76388888888888884</v>
      </c>
      <c r="I221" s="74" t="s">
        <v>26</v>
      </c>
      <c r="J221" s="53">
        <f t="shared" ref="J221:J229" si="13">H221-E221</f>
        <v>0.30555555555555552</v>
      </c>
      <c r="K221" s="33"/>
      <c r="L221" s="173"/>
    </row>
    <row r="222" spans="1:12" ht="15.9" customHeight="1" x14ac:dyDescent="0.3">
      <c r="A222" s="152"/>
      <c r="B222" s="137"/>
      <c r="C222" s="137"/>
      <c r="D222" s="49">
        <v>45276</v>
      </c>
      <c r="E222" s="53">
        <v>0.44444444444444442</v>
      </c>
      <c r="F222" s="53">
        <v>0.45833333333333331</v>
      </c>
      <c r="G222" s="53">
        <v>0.875</v>
      </c>
      <c r="H222" s="53">
        <v>0.88888888888888884</v>
      </c>
      <c r="I222" s="74" t="s">
        <v>26</v>
      </c>
      <c r="J222" s="53">
        <f t="shared" si="13"/>
        <v>0.44444444444444442</v>
      </c>
      <c r="K222" s="33"/>
      <c r="L222" s="173"/>
    </row>
    <row r="223" spans="1:12" ht="15.9" customHeight="1" x14ac:dyDescent="0.3">
      <c r="A223" s="51"/>
      <c r="B223" s="137"/>
      <c r="C223" s="137"/>
      <c r="D223" s="50">
        <v>45277</v>
      </c>
      <c r="E223" s="40">
        <v>0.3611111111111111</v>
      </c>
      <c r="F223" s="40">
        <v>0.375</v>
      </c>
      <c r="G223" s="40">
        <v>0.70833333333333337</v>
      </c>
      <c r="H223" s="40">
        <v>0.72222222222222221</v>
      </c>
      <c r="I223" s="74" t="s">
        <v>26</v>
      </c>
      <c r="J223" s="53">
        <f t="shared" si="13"/>
        <v>0.3611111111111111</v>
      </c>
      <c r="K223" s="33"/>
      <c r="L223" s="173"/>
    </row>
    <row r="224" spans="1:12" ht="15.9" customHeight="1" x14ac:dyDescent="0.3">
      <c r="A224" s="51"/>
      <c r="B224" s="137"/>
      <c r="C224" s="137"/>
      <c r="D224" s="49">
        <v>45278</v>
      </c>
      <c r="E224" s="40">
        <v>0.21527777777777779</v>
      </c>
      <c r="F224" s="40">
        <v>0.22916666666666666</v>
      </c>
      <c r="G224" s="40">
        <v>0.58333333333333337</v>
      </c>
      <c r="H224" s="40">
        <v>0.59722222222222221</v>
      </c>
      <c r="I224" s="74" t="s">
        <v>26</v>
      </c>
      <c r="J224" s="53">
        <f t="shared" si="13"/>
        <v>0.38194444444444442</v>
      </c>
      <c r="K224" s="33"/>
      <c r="L224" s="173"/>
    </row>
    <row r="225" spans="1:12" ht="15.9" customHeight="1" x14ac:dyDescent="0.3">
      <c r="A225" s="51"/>
      <c r="B225" s="137"/>
      <c r="C225" s="137"/>
      <c r="D225" s="49">
        <v>45279</v>
      </c>
      <c r="E225" s="40">
        <v>0.21527777777777779</v>
      </c>
      <c r="F225" s="40">
        <v>0.22916666666666666</v>
      </c>
      <c r="G225" s="40">
        <v>0.58333333333333337</v>
      </c>
      <c r="H225" s="40">
        <v>0.59722222222222221</v>
      </c>
      <c r="I225" s="74" t="s">
        <v>26</v>
      </c>
      <c r="J225" s="53">
        <f t="shared" si="13"/>
        <v>0.38194444444444442</v>
      </c>
      <c r="K225" s="33"/>
      <c r="L225" s="173"/>
    </row>
    <row r="226" spans="1:12" ht="15.9" customHeight="1" x14ac:dyDescent="0.3">
      <c r="A226" s="52"/>
      <c r="B226" s="137"/>
      <c r="C226" s="137"/>
      <c r="D226" s="49">
        <v>45280</v>
      </c>
      <c r="E226" s="40">
        <v>0.21527777777777779</v>
      </c>
      <c r="F226" s="40">
        <v>0.22916666666666666</v>
      </c>
      <c r="G226" s="40">
        <v>0.58333333333333337</v>
      </c>
      <c r="H226" s="40">
        <v>0.59722222222222221</v>
      </c>
      <c r="I226" s="74" t="s">
        <v>26</v>
      </c>
      <c r="J226" s="53">
        <f t="shared" si="13"/>
        <v>0.38194444444444442</v>
      </c>
      <c r="K226" s="33"/>
      <c r="L226" s="173"/>
    </row>
    <row r="227" spans="1:12" ht="15.9" customHeight="1" x14ac:dyDescent="0.3">
      <c r="A227" s="52"/>
      <c r="B227" s="137"/>
      <c r="C227" s="137"/>
      <c r="D227" s="49">
        <v>45281</v>
      </c>
      <c r="E227" s="40">
        <v>0.21527777777777779</v>
      </c>
      <c r="F227" s="40">
        <v>0.22916666666666666</v>
      </c>
      <c r="G227" s="40">
        <v>0.58333333333333337</v>
      </c>
      <c r="H227" s="40">
        <v>0.59722222222222221</v>
      </c>
      <c r="I227" s="74" t="s">
        <v>26</v>
      </c>
      <c r="J227" s="53">
        <f t="shared" si="13"/>
        <v>0.38194444444444442</v>
      </c>
      <c r="K227" s="33"/>
      <c r="L227" s="173"/>
    </row>
    <row r="228" spans="1:12" ht="15.9" customHeight="1" x14ac:dyDescent="0.3">
      <c r="A228" s="51"/>
      <c r="B228" s="137"/>
      <c r="C228" s="137"/>
      <c r="D228" s="49">
        <v>45282</v>
      </c>
      <c r="E228" s="40">
        <v>0.21527777777777779</v>
      </c>
      <c r="F228" s="40">
        <v>0.22916666666666666</v>
      </c>
      <c r="G228" s="40">
        <v>0.58333333333333337</v>
      </c>
      <c r="H228" s="40">
        <v>0.59722222222222221</v>
      </c>
      <c r="I228" s="74" t="s">
        <v>26</v>
      </c>
      <c r="J228" s="53">
        <f t="shared" si="13"/>
        <v>0.38194444444444442</v>
      </c>
      <c r="K228" s="33"/>
      <c r="L228" s="173"/>
    </row>
    <row r="229" spans="1:12" ht="15.9" customHeight="1" x14ac:dyDescent="0.3">
      <c r="A229" s="51"/>
      <c r="B229" s="137"/>
      <c r="C229" s="137"/>
      <c r="D229" s="50">
        <v>45283</v>
      </c>
      <c r="E229" s="40">
        <v>0.21527777777777779</v>
      </c>
      <c r="F229" s="40">
        <v>0.22916666666666666</v>
      </c>
      <c r="G229" s="40">
        <v>0.58333333333333337</v>
      </c>
      <c r="H229" s="40">
        <v>0.67361111111111116</v>
      </c>
      <c r="I229" s="53"/>
      <c r="J229" s="53">
        <f t="shared" si="13"/>
        <v>0.45833333333333337</v>
      </c>
      <c r="K229" s="33"/>
      <c r="L229" s="173"/>
    </row>
    <row r="230" spans="1:12" ht="15.9" customHeight="1" thickBot="1" x14ac:dyDescent="0.35">
      <c r="A230" s="51"/>
      <c r="B230" s="137"/>
      <c r="C230" s="137"/>
      <c r="D230" s="49"/>
      <c r="E230" s="54"/>
      <c r="F230" s="53"/>
      <c r="G230" s="53"/>
      <c r="H230" s="53"/>
      <c r="I230" s="53"/>
      <c r="J230" s="32"/>
      <c r="K230" s="33"/>
      <c r="L230" s="173"/>
    </row>
    <row r="231" spans="1:12" ht="15.9" customHeight="1" thickBot="1" x14ac:dyDescent="0.35">
      <c r="A231" s="140"/>
      <c r="B231" s="141"/>
      <c r="C231" s="141"/>
      <c r="D231" s="141"/>
      <c r="E231" s="146"/>
      <c r="F231" s="144"/>
      <c r="G231" s="144" t="s">
        <v>17</v>
      </c>
      <c r="H231" s="144"/>
      <c r="I231" s="144"/>
      <c r="J231" s="147">
        <f>SUM(J220:J229)</f>
        <v>3.4791666666666674</v>
      </c>
      <c r="K231" s="150">
        <f>J231/8</f>
        <v>0.43489583333333343</v>
      </c>
      <c r="L231" s="174"/>
    </row>
    <row r="232" spans="1:12" ht="15.9" customHeight="1" thickBot="1" x14ac:dyDescent="0.35">
      <c r="A232" s="24"/>
      <c r="B232" s="132"/>
      <c r="C232" s="132"/>
      <c r="D232" s="25"/>
      <c r="E232" s="26"/>
      <c r="F232" s="27"/>
      <c r="G232" s="27"/>
      <c r="H232" s="27"/>
      <c r="I232" s="27"/>
      <c r="J232" s="28" t="s">
        <v>18</v>
      </c>
      <c r="K232" s="28" t="s">
        <v>19</v>
      </c>
      <c r="L232" s="180"/>
    </row>
    <row r="233" spans="1:12" ht="15.9" customHeight="1" thickBot="1" x14ac:dyDescent="0.35">
      <c r="A233" s="18"/>
      <c r="B233" s="18"/>
      <c r="C233" s="18"/>
      <c r="D233" s="18"/>
      <c r="E233" s="34"/>
      <c r="F233" s="35"/>
      <c r="G233" s="36"/>
      <c r="H233" s="36"/>
      <c r="I233" s="36"/>
      <c r="J233" s="37"/>
      <c r="K233" s="38"/>
    </row>
    <row r="234" spans="1:12" ht="15.9" customHeight="1" thickBot="1" x14ac:dyDescent="0.35">
      <c r="A234" s="135" t="s">
        <v>3</v>
      </c>
      <c r="B234" s="14" t="s">
        <v>4</v>
      </c>
      <c r="C234" s="14" t="s">
        <v>5</v>
      </c>
      <c r="D234" s="10" t="s">
        <v>6</v>
      </c>
      <c r="E234" s="10" t="s">
        <v>7</v>
      </c>
      <c r="F234" s="22" t="s">
        <v>8</v>
      </c>
      <c r="G234" s="13" t="s">
        <v>9</v>
      </c>
      <c r="H234" s="13" t="s">
        <v>10</v>
      </c>
      <c r="I234" s="13" t="s">
        <v>11</v>
      </c>
      <c r="J234" s="14" t="s">
        <v>12</v>
      </c>
      <c r="K234" s="15" t="s">
        <v>13</v>
      </c>
      <c r="L234" s="64" t="s">
        <v>14</v>
      </c>
    </row>
    <row r="235" spans="1:12" ht="15.9" customHeight="1" x14ac:dyDescent="0.3">
      <c r="A235" s="6"/>
      <c r="B235" s="136"/>
      <c r="C235" s="136"/>
      <c r="D235" s="49"/>
      <c r="E235" s="54"/>
      <c r="F235" s="53"/>
      <c r="G235" s="53"/>
      <c r="H235" s="53"/>
      <c r="I235" s="53"/>
      <c r="J235" s="32">
        <v>0</v>
      </c>
      <c r="K235" s="33"/>
      <c r="L235" s="172"/>
    </row>
    <row r="236" spans="1:12" ht="15.9" customHeight="1" x14ac:dyDescent="0.3">
      <c r="A236" s="5" t="s">
        <v>80</v>
      </c>
      <c r="B236" s="137"/>
      <c r="C236" s="137"/>
      <c r="D236" s="49">
        <v>45275</v>
      </c>
      <c r="E236" s="42">
        <v>0.46527777777777773</v>
      </c>
      <c r="F236" s="42">
        <v>0.54166666666666663</v>
      </c>
      <c r="G236" s="42">
        <v>0.75</v>
      </c>
      <c r="H236" s="42">
        <v>0.76388888888888884</v>
      </c>
      <c r="I236" s="73" t="s">
        <v>26</v>
      </c>
      <c r="J236" s="70">
        <f t="shared" ref="J236:J244" si="14">H236-E236</f>
        <v>0.2986111111111111</v>
      </c>
      <c r="K236" s="33"/>
      <c r="L236" s="173"/>
    </row>
    <row r="237" spans="1:12" ht="15.9" customHeight="1" x14ac:dyDescent="0.3">
      <c r="A237" s="9"/>
      <c r="B237" s="161"/>
      <c r="C237" s="161"/>
      <c r="D237" s="49">
        <v>45276</v>
      </c>
      <c r="E237" s="59">
        <v>0.50694444444444442</v>
      </c>
      <c r="F237" s="60">
        <v>0.52083333333333337</v>
      </c>
      <c r="G237" s="59">
        <v>0.94444444444444453</v>
      </c>
      <c r="H237" s="59">
        <v>0.95833333333333337</v>
      </c>
      <c r="I237" s="73" t="s">
        <v>26</v>
      </c>
      <c r="J237" s="70">
        <f t="shared" si="14"/>
        <v>0.45138888888888895</v>
      </c>
      <c r="K237" s="33"/>
      <c r="L237" s="173"/>
    </row>
    <row r="238" spans="1:12" ht="15.9" customHeight="1" x14ac:dyDescent="0.3">
      <c r="A238" s="82"/>
      <c r="B238" s="137"/>
      <c r="C238" s="137"/>
      <c r="D238" s="50">
        <v>45277</v>
      </c>
      <c r="E238" s="59">
        <v>0.65277777777777779</v>
      </c>
      <c r="F238" s="59">
        <v>0.66666666666666663</v>
      </c>
      <c r="G238" s="59">
        <v>0.95833333333333337</v>
      </c>
      <c r="H238" s="59">
        <v>0.97222222222222221</v>
      </c>
      <c r="I238" s="73" t="s">
        <v>26</v>
      </c>
      <c r="J238" s="70">
        <f t="shared" si="14"/>
        <v>0.31944444444444442</v>
      </c>
      <c r="K238" s="63"/>
      <c r="L238" s="173"/>
    </row>
    <row r="239" spans="1:12" ht="15.9" customHeight="1" x14ac:dyDescent="0.3">
      <c r="A239" s="51"/>
      <c r="B239" s="137"/>
      <c r="C239" s="137"/>
      <c r="D239" s="49">
        <v>45278</v>
      </c>
      <c r="E239" s="59">
        <v>0.52777777777777779</v>
      </c>
      <c r="F239" s="59">
        <v>0.54166666666666663</v>
      </c>
      <c r="G239" s="59">
        <v>0.95833333333333337</v>
      </c>
      <c r="H239" s="59">
        <v>0.97222222222222221</v>
      </c>
      <c r="I239" s="73" t="s">
        <v>26</v>
      </c>
      <c r="J239" s="70">
        <f t="shared" si="14"/>
        <v>0.44444444444444442</v>
      </c>
      <c r="K239" s="63"/>
      <c r="L239" s="173"/>
    </row>
    <row r="240" spans="1:12" ht="15.9" customHeight="1" x14ac:dyDescent="0.3">
      <c r="A240" s="51"/>
      <c r="B240" s="137"/>
      <c r="C240" s="137"/>
      <c r="D240" s="49">
        <v>45279</v>
      </c>
      <c r="E240" s="59">
        <v>0.52777777777777779</v>
      </c>
      <c r="F240" s="59">
        <v>0.54166666666666663</v>
      </c>
      <c r="G240" s="59">
        <v>0.95833333333333337</v>
      </c>
      <c r="H240" s="59">
        <v>0.97222222222222221</v>
      </c>
      <c r="I240" s="73" t="s">
        <v>26</v>
      </c>
      <c r="J240" s="70">
        <f t="shared" si="14"/>
        <v>0.44444444444444442</v>
      </c>
      <c r="K240" s="63"/>
      <c r="L240" s="173"/>
    </row>
    <row r="241" spans="1:12" ht="15.9" customHeight="1" x14ac:dyDescent="0.3">
      <c r="A241" s="51" t="s">
        <v>15</v>
      </c>
      <c r="B241" s="137"/>
      <c r="C241" s="137"/>
      <c r="D241" s="49">
        <v>45280</v>
      </c>
      <c r="E241" s="59">
        <v>0.52777777777777779</v>
      </c>
      <c r="F241" s="59">
        <v>0.54166666666666663</v>
      </c>
      <c r="G241" s="59">
        <v>0.95833333333333337</v>
      </c>
      <c r="H241" s="59">
        <v>0.97222222222222221</v>
      </c>
      <c r="I241" s="73" t="s">
        <v>26</v>
      </c>
      <c r="J241" s="70">
        <f t="shared" si="14"/>
        <v>0.44444444444444442</v>
      </c>
      <c r="K241" s="63"/>
      <c r="L241" s="173"/>
    </row>
    <row r="242" spans="1:12" ht="15.9" customHeight="1" x14ac:dyDescent="0.3">
      <c r="A242" s="51"/>
      <c r="B242" s="137"/>
      <c r="C242" s="137"/>
      <c r="D242" s="49">
        <v>45281</v>
      </c>
      <c r="E242" s="59">
        <v>0.52777777777777779</v>
      </c>
      <c r="F242" s="59">
        <v>0.54166666666666663</v>
      </c>
      <c r="G242" s="59">
        <v>0.95833333333333337</v>
      </c>
      <c r="H242" s="59">
        <v>0.97222222222222221</v>
      </c>
      <c r="I242" s="73" t="s">
        <v>26</v>
      </c>
      <c r="J242" s="70">
        <f t="shared" si="14"/>
        <v>0.44444444444444442</v>
      </c>
      <c r="K242" s="63"/>
      <c r="L242" s="173"/>
    </row>
    <row r="243" spans="1:12" ht="15.9" customHeight="1" x14ac:dyDescent="0.3">
      <c r="A243" s="51"/>
      <c r="B243" s="137"/>
      <c r="C243" s="137"/>
      <c r="D243" s="49">
        <v>45282</v>
      </c>
      <c r="E243" s="59">
        <v>0.52777777777777779</v>
      </c>
      <c r="F243" s="59">
        <v>0.54166666666666663</v>
      </c>
      <c r="G243" s="59">
        <v>0.95833333333333337</v>
      </c>
      <c r="H243" s="59">
        <v>0.97222222222222221</v>
      </c>
      <c r="I243" s="73" t="s">
        <v>26</v>
      </c>
      <c r="J243" s="70">
        <f t="shared" si="14"/>
        <v>0.44444444444444442</v>
      </c>
      <c r="K243" s="63"/>
      <c r="L243" s="173"/>
    </row>
    <row r="244" spans="1:12" ht="15.9" customHeight="1" x14ac:dyDescent="0.3">
      <c r="A244" s="51"/>
      <c r="B244" s="137"/>
      <c r="C244" s="137"/>
      <c r="D244" s="50">
        <v>45283</v>
      </c>
      <c r="E244" s="59">
        <v>0.52777777777777779</v>
      </c>
      <c r="F244" s="59">
        <v>0.54166666666666663</v>
      </c>
      <c r="G244" s="59">
        <v>0.875</v>
      </c>
      <c r="H244" s="59">
        <v>0.95138888888888884</v>
      </c>
      <c r="I244" s="53"/>
      <c r="J244" s="70">
        <f t="shared" si="14"/>
        <v>0.42361111111111105</v>
      </c>
      <c r="K244" s="33"/>
      <c r="L244" s="173"/>
    </row>
    <row r="245" spans="1:12" ht="15.9" customHeight="1" thickBot="1" x14ac:dyDescent="0.35">
      <c r="A245" s="51"/>
      <c r="B245" s="137"/>
      <c r="C245" s="137"/>
      <c r="D245" s="49"/>
      <c r="E245" s="54"/>
      <c r="F245" s="53"/>
      <c r="G245" s="53"/>
      <c r="H245" s="53"/>
      <c r="I245" s="53"/>
      <c r="J245" s="32"/>
      <c r="K245" s="33"/>
      <c r="L245" s="173"/>
    </row>
    <row r="246" spans="1:12" ht="15.9" customHeight="1" thickBot="1" x14ac:dyDescent="0.35">
      <c r="A246" s="140"/>
      <c r="B246" s="141"/>
      <c r="C246" s="141"/>
      <c r="D246" s="141"/>
      <c r="E246" s="146"/>
      <c r="F246" s="144"/>
      <c r="G246" s="144" t="s">
        <v>17</v>
      </c>
      <c r="H246" s="144"/>
      <c r="I246" s="144"/>
      <c r="J246" s="147">
        <f>SUM(J235:J244)</f>
        <v>3.7152777777777781</v>
      </c>
      <c r="K246" s="150">
        <f>J246/8</f>
        <v>0.46440972222222227</v>
      </c>
      <c r="L246" s="174"/>
    </row>
    <row r="247" spans="1:12" ht="15.9" customHeight="1" thickBot="1" x14ac:dyDescent="0.35">
      <c r="A247" s="24"/>
      <c r="B247" s="132"/>
      <c r="C247" s="132"/>
      <c r="D247" s="25"/>
      <c r="E247" s="26"/>
      <c r="F247" s="27"/>
      <c r="G247" s="27"/>
      <c r="H247" s="27"/>
      <c r="I247" s="27"/>
      <c r="J247" s="28" t="s">
        <v>18</v>
      </c>
      <c r="K247" s="28" t="s">
        <v>19</v>
      </c>
      <c r="L247" s="175"/>
    </row>
    <row r="248" spans="1:12" ht="15.9" customHeight="1" thickBot="1" x14ac:dyDescent="0.35">
      <c r="A248" s="17"/>
      <c r="B248" s="17"/>
      <c r="C248" s="17"/>
      <c r="D248" s="18"/>
      <c r="E248" s="16"/>
      <c r="F248" s="36"/>
      <c r="G248" s="36"/>
      <c r="H248" s="36"/>
      <c r="I248" s="36"/>
      <c r="J248" s="37"/>
      <c r="K248" s="37"/>
    </row>
    <row r="249" spans="1:12" ht="15.9" customHeight="1" x14ac:dyDescent="0.3">
      <c r="A249" s="135" t="s">
        <v>3</v>
      </c>
      <c r="B249" s="14" t="s">
        <v>4</v>
      </c>
      <c r="C249" s="14" t="s">
        <v>5</v>
      </c>
      <c r="D249" s="10" t="s">
        <v>6</v>
      </c>
      <c r="E249" s="10" t="s">
        <v>7</v>
      </c>
      <c r="F249" s="11" t="s">
        <v>8</v>
      </c>
      <c r="G249" s="12" t="s">
        <v>9</v>
      </c>
      <c r="H249" s="13" t="s">
        <v>10</v>
      </c>
      <c r="I249" s="13" t="s">
        <v>11</v>
      </c>
      <c r="J249" s="14" t="s">
        <v>12</v>
      </c>
      <c r="K249" s="15" t="s">
        <v>13</v>
      </c>
      <c r="L249" s="64" t="s">
        <v>14</v>
      </c>
    </row>
    <row r="250" spans="1:12" ht="15.9" customHeight="1" x14ac:dyDescent="0.3">
      <c r="A250" s="43"/>
      <c r="B250" s="136"/>
      <c r="C250" s="136"/>
      <c r="D250" s="130"/>
      <c r="E250" s="127"/>
      <c r="F250" s="127"/>
      <c r="G250" s="127"/>
      <c r="H250" s="127"/>
      <c r="I250" s="32"/>
      <c r="J250" s="53"/>
      <c r="K250" s="33"/>
      <c r="L250" s="173"/>
    </row>
    <row r="251" spans="1:12" ht="15.9" customHeight="1" x14ac:dyDescent="0.3">
      <c r="B251" s="149"/>
      <c r="C251" s="149"/>
      <c r="D251" s="49">
        <v>45274</v>
      </c>
      <c r="E251" s="42">
        <v>0.375</v>
      </c>
      <c r="F251" s="42"/>
      <c r="G251" s="42"/>
      <c r="H251" s="42">
        <v>0.75</v>
      </c>
      <c r="I251" s="32"/>
      <c r="J251" s="53">
        <f t="shared" ref="J251:J260" si="15">H251-E251</f>
        <v>0.375</v>
      </c>
      <c r="K251" s="33"/>
      <c r="L251" s="173"/>
    </row>
    <row r="252" spans="1:12" ht="15.9" customHeight="1" x14ac:dyDescent="0.3">
      <c r="A252" s="5" t="s">
        <v>79</v>
      </c>
      <c r="B252" s="137"/>
      <c r="C252" s="137"/>
      <c r="D252" s="49">
        <v>45275</v>
      </c>
      <c r="E252" s="42">
        <v>0.375</v>
      </c>
      <c r="F252" s="42"/>
      <c r="G252" s="42"/>
      <c r="H252" s="42">
        <v>0.75</v>
      </c>
      <c r="I252" s="32"/>
      <c r="J252" s="53">
        <f t="shared" si="15"/>
        <v>0.375</v>
      </c>
      <c r="K252" s="33"/>
      <c r="L252" s="173"/>
    </row>
    <row r="253" spans="1:12" ht="15.9" customHeight="1" x14ac:dyDescent="0.3">
      <c r="A253" s="152"/>
      <c r="B253" s="138"/>
      <c r="C253" s="138"/>
      <c r="D253" s="49">
        <v>45276</v>
      </c>
      <c r="E253" s="42">
        <v>0.375</v>
      </c>
      <c r="F253" s="42"/>
      <c r="G253" s="42"/>
      <c r="H253" s="42">
        <v>0.70833333333333337</v>
      </c>
      <c r="I253" s="162"/>
      <c r="J253" s="53">
        <f t="shared" si="15"/>
        <v>0.33333333333333337</v>
      </c>
      <c r="K253" s="33"/>
      <c r="L253" s="173"/>
    </row>
    <row r="254" spans="1:12" ht="15.9" customHeight="1" x14ac:dyDescent="0.3">
      <c r="A254" s="82"/>
      <c r="B254" s="161"/>
      <c r="C254" s="161"/>
      <c r="D254" s="50">
        <v>45277</v>
      </c>
      <c r="E254" s="60">
        <v>0.9375</v>
      </c>
      <c r="F254" s="60"/>
      <c r="G254" s="60"/>
      <c r="H254" s="60">
        <v>1.2708333333333333</v>
      </c>
      <c r="I254" s="73" t="s">
        <v>26</v>
      </c>
      <c r="J254" s="53">
        <f t="shared" si="15"/>
        <v>0.33333333333333326</v>
      </c>
      <c r="K254" s="33"/>
      <c r="L254" s="173"/>
    </row>
    <row r="255" spans="1:12" ht="15.9" customHeight="1" x14ac:dyDescent="0.3">
      <c r="A255" s="51"/>
      <c r="B255" s="137"/>
      <c r="C255" s="137"/>
      <c r="D255" s="49">
        <v>45278</v>
      </c>
      <c r="E255" s="60">
        <v>0.9375</v>
      </c>
      <c r="F255" s="60"/>
      <c r="G255" s="60"/>
      <c r="H255" s="60">
        <v>1.2708333333333333</v>
      </c>
      <c r="I255" s="73" t="s">
        <v>26</v>
      </c>
      <c r="J255" s="53">
        <f t="shared" si="15"/>
        <v>0.33333333333333326</v>
      </c>
      <c r="K255" s="33"/>
      <c r="L255" s="173"/>
    </row>
    <row r="256" spans="1:12" ht="15.9" customHeight="1" x14ac:dyDescent="0.3">
      <c r="A256" s="51"/>
      <c r="B256" s="137"/>
      <c r="C256" s="137"/>
      <c r="D256" s="49">
        <v>45279</v>
      </c>
      <c r="E256" s="60">
        <v>0.9375</v>
      </c>
      <c r="F256" s="60"/>
      <c r="G256" s="60"/>
      <c r="H256" s="60">
        <v>1.2708333333333333</v>
      </c>
      <c r="I256" s="73" t="s">
        <v>26</v>
      </c>
      <c r="J256" s="53">
        <f t="shared" si="15"/>
        <v>0.33333333333333326</v>
      </c>
      <c r="K256" s="33"/>
      <c r="L256" s="173"/>
    </row>
    <row r="257" spans="1:12" ht="15.9" customHeight="1" x14ac:dyDescent="0.3">
      <c r="A257" s="51" t="s">
        <v>16</v>
      </c>
      <c r="B257" s="137"/>
      <c r="C257" s="137"/>
      <c r="D257" s="49">
        <v>45280</v>
      </c>
      <c r="E257" s="60">
        <v>0.9375</v>
      </c>
      <c r="F257" s="60"/>
      <c r="G257" s="60"/>
      <c r="H257" s="60">
        <v>1.2708333333333333</v>
      </c>
      <c r="I257" s="73" t="s">
        <v>26</v>
      </c>
      <c r="J257" s="53">
        <f t="shared" si="15"/>
        <v>0.33333333333333326</v>
      </c>
      <c r="K257" s="33"/>
      <c r="L257" s="173"/>
    </row>
    <row r="258" spans="1:12" ht="15.9" customHeight="1" x14ac:dyDescent="0.3">
      <c r="A258" s="51"/>
      <c r="B258" s="137"/>
      <c r="C258" s="137"/>
      <c r="D258" s="49">
        <v>45281</v>
      </c>
      <c r="E258" s="60">
        <v>0.9375</v>
      </c>
      <c r="F258" s="60"/>
      <c r="G258" s="60"/>
      <c r="H258" s="60">
        <v>1.2708333333333333</v>
      </c>
      <c r="I258" s="73" t="s">
        <v>26</v>
      </c>
      <c r="J258" s="53">
        <f t="shared" si="15"/>
        <v>0.33333333333333326</v>
      </c>
      <c r="K258" s="33"/>
      <c r="L258" s="173"/>
    </row>
    <row r="259" spans="1:12" ht="15.9" customHeight="1" x14ac:dyDescent="0.3">
      <c r="A259" s="51"/>
      <c r="B259" s="137"/>
      <c r="C259" s="137"/>
      <c r="D259" s="49">
        <v>45282</v>
      </c>
      <c r="E259" s="60">
        <v>0.9375</v>
      </c>
      <c r="F259" s="60"/>
      <c r="G259" s="60"/>
      <c r="H259" s="60">
        <v>1.2708333333333333</v>
      </c>
      <c r="I259" s="73" t="s">
        <v>26</v>
      </c>
      <c r="J259" s="53">
        <f t="shared" si="15"/>
        <v>0.33333333333333326</v>
      </c>
      <c r="K259" s="33"/>
      <c r="L259" s="173"/>
    </row>
    <row r="260" spans="1:12" ht="15.9" customHeight="1" x14ac:dyDescent="0.3">
      <c r="A260" s="51"/>
      <c r="B260" s="137"/>
      <c r="C260" s="137"/>
      <c r="D260" s="50">
        <v>45283</v>
      </c>
      <c r="E260" s="54"/>
      <c r="F260" s="53"/>
      <c r="G260" s="53"/>
      <c r="H260" s="53"/>
      <c r="I260" s="53"/>
      <c r="J260" s="53">
        <f t="shared" si="15"/>
        <v>0</v>
      </c>
      <c r="K260" s="33">
        <f>J260/8</f>
        <v>0</v>
      </c>
      <c r="L260" s="173"/>
    </row>
    <row r="261" spans="1:12" ht="15.9" customHeight="1" thickBot="1" x14ac:dyDescent="0.35">
      <c r="A261" s="51"/>
      <c r="B261" s="137"/>
      <c r="C261" s="137"/>
      <c r="D261" s="49"/>
      <c r="E261" s="54"/>
      <c r="F261" s="53"/>
      <c r="G261" s="53"/>
      <c r="H261" s="53"/>
      <c r="I261" s="53"/>
      <c r="J261" s="32"/>
      <c r="K261" s="33"/>
      <c r="L261" s="173"/>
    </row>
    <row r="262" spans="1:12" ht="15.9" customHeight="1" thickBot="1" x14ac:dyDescent="0.35">
      <c r="A262" s="140"/>
      <c r="B262" s="141"/>
      <c r="C262" s="141"/>
      <c r="D262" s="141"/>
      <c r="E262" s="146"/>
      <c r="F262" s="144"/>
      <c r="G262" s="144" t="s">
        <v>17</v>
      </c>
      <c r="H262" s="144"/>
      <c r="I262" s="144"/>
      <c r="J262" s="147">
        <f>SUM(J250:J260)</f>
        <v>3.0833333333333321</v>
      </c>
      <c r="K262" s="150">
        <f>J262/8</f>
        <v>0.38541666666666652</v>
      </c>
      <c r="L262" s="174"/>
    </row>
    <row r="263" spans="1:12" ht="15.9" customHeight="1" thickBot="1" x14ac:dyDescent="0.35">
      <c r="A263" s="24"/>
      <c r="B263" s="132"/>
      <c r="C263" s="132"/>
      <c r="D263" s="25"/>
      <c r="E263" s="26"/>
      <c r="F263" s="27"/>
      <c r="G263" s="27"/>
      <c r="H263" s="27"/>
      <c r="I263" s="27"/>
      <c r="J263" s="28" t="s">
        <v>18</v>
      </c>
      <c r="K263" s="28" t="s">
        <v>19</v>
      </c>
      <c r="L263" s="175"/>
    </row>
    <row r="264" spans="1:12" ht="15.9" customHeight="1" thickBot="1" x14ac:dyDescent="0.35">
      <c r="A264" s="17"/>
      <c r="B264" s="17"/>
      <c r="C264" s="17"/>
      <c r="D264" s="18"/>
      <c r="E264" s="19"/>
      <c r="F264" s="20"/>
      <c r="G264" s="20"/>
      <c r="H264" s="20"/>
      <c r="I264" s="20"/>
      <c r="J264" s="39"/>
      <c r="K264" s="39"/>
    </row>
    <row r="265" spans="1:12" ht="15.9" customHeight="1" thickBot="1" x14ac:dyDescent="0.35">
      <c r="A265" s="135" t="s">
        <v>3</v>
      </c>
      <c r="B265" s="14" t="s">
        <v>4</v>
      </c>
      <c r="C265" s="14" t="s">
        <v>5</v>
      </c>
      <c r="D265" s="10" t="s">
        <v>6</v>
      </c>
      <c r="E265" s="10" t="s">
        <v>7</v>
      </c>
      <c r="F265" s="11" t="s">
        <v>8</v>
      </c>
      <c r="G265" s="12" t="s">
        <v>9</v>
      </c>
      <c r="H265" s="13" t="s">
        <v>10</v>
      </c>
      <c r="I265" s="13" t="s">
        <v>11</v>
      </c>
      <c r="J265" s="14" t="s">
        <v>12</v>
      </c>
      <c r="K265" s="15" t="s">
        <v>13</v>
      </c>
      <c r="L265" s="64" t="s">
        <v>14</v>
      </c>
    </row>
    <row r="266" spans="1:12" ht="15.9" customHeight="1" x14ac:dyDescent="0.3">
      <c r="A266" s="29"/>
      <c r="B266" s="163"/>
      <c r="C266" s="163"/>
      <c r="D266" s="49"/>
      <c r="E266" s="30"/>
      <c r="F266" s="7"/>
      <c r="G266" s="8"/>
      <c r="H266" s="8"/>
      <c r="I266" s="8"/>
      <c r="J266" s="31"/>
      <c r="K266" s="65"/>
      <c r="L266" s="66"/>
    </row>
    <row r="267" spans="1:12" ht="15.9" customHeight="1" x14ac:dyDescent="0.3">
      <c r="A267" s="29"/>
      <c r="B267" s="164"/>
      <c r="C267" s="164"/>
      <c r="D267" s="57">
        <v>45273</v>
      </c>
      <c r="E267" s="129">
        <v>0.41666666666666669</v>
      </c>
      <c r="F267" s="129"/>
      <c r="G267" s="42"/>
      <c r="H267" s="42">
        <v>0.75</v>
      </c>
      <c r="I267" s="8"/>
      <c r="J267" s="31"/>
      <c r="K267" s="65"/>
      <c r="L267" s="67"/>
    </row>
    <row r="268" spans="1:12" ht="15.9" customHeight="1" x14ac:dyDescent="0.3">
      <c r="A268" s="6"/>
      <c r="B268" s="148"/>
      <c r="C268" s="148"/>
      <c r="D268" s="57">
        <v>45274</v>
      </c>
      <c r="E268" s="129">
        <v>0.41666666666666669</v>
      </c>
      <c r="F268" s="129"/>
      <c r="G268" s="42"/>
      <c r="H268" s="42">
        <v>0.75</v>
      </c>
      <c r="I268" s="53"/>
      <c r="J268" s="53">
        <f>H268-E268</f>
        <v>0.33333333333333331</v>
      </c>
      <c r="K268" s="33"/>
      <c r="L268" s="67"/>
    </row>
    <row r="269" spans="1:12" ht="15.9" customHeight="1" x14ac:dyDescent="0.3">
      <c r="A269" s="5" t="s">
        <v>78</v>
      </c>
      <c r="B269" s="137"/>
      <c r="C269" s="137"/>
      <c r="D269" s="57">
        <v>45275</v>
      </c>
      <c r="E269" s="129">
        <v>0.41666666666666669</v>
      </c>
      <c r="F269" s="129"/>
      <c r="G269" s="42"/>
      <c r="H269" s="42">
        <v>0.75</v>
      </c>
      <c r="I269" s="32"/>
      <c r="J269" s="53">
        <f t="shared" ref="J269:J277" si="16">H269-E269</f>
        <v>0.33333333333333331</v>
      </c>
      <c r="K269" s="33"/>
      <c r="L269" s="67"/>
    </row>
    <row r="270" spans="1:12" ht="15.9" customHeight="1" x14ac:dyDescent="0.3">
      <c r="A270" s="52"/>
      <c r="B270" s="138"/>
      <c r="C270" s="138"/>
      <c r="D270" s="57">
        <v>45276</v>
      </c>
      <c r="E270" s="60">
        <v>0.52083333333333337</v>
      </c>
      <c r="F270" s="60"/>
      <c r="G270" s="77"/>
      <c r="H270" s="77">
        <v>0.94444444444444453</v>
      </c>
      <c r="I270" s="56" t="s">
        <v>25</v>
      </c>
      <c r="J270" s="53">
        <f t="shared" si="16"/>
        <v>0.42361111111111116</v>
      </c>
      <c r="K270" s="33"/>
      <c r="L270" s="68"/>
    </row>
    <row r="271" spans="1:12" ht="15.9" customHeight="1" x14ac:dyDescent="0.3">
      <c r="A271" s="82"/>
      <c r="B271" s="161"/>
      <c r="C271" s="161"/>
      <c r="D271" s="58">
        <v>45277</v>
      </c>
      <c r="E271" s="42">
        <v>0.66666666666666663</v>
      </c>
      <c r="F271" s="60"/>
      <c r="G271" s="60"/>
      <c r="H271" s="60">
        <v>0.95833333333333337</v>
      </c>
      <c r="I271" s="56" t="s">
        <v>25</v>
      </c>
      <c r="J271" s="53">
        <f t="shared" si="16"/>
        <v>0.29166666666666674</v>
      </c>
      <c r="K271" s="33"/>
      <c r="L271" s="68"/>
    </row>
    <row r="272" spans="1:12" ht="15.9" customHeight="1" x14ac:dyDescent="0.3">
      <c r="A272" s="51"/>
      <c r="B272" s="137"/>
      <c r="C272" s="137"/>
      <c r="D272" s="57">
        <v>45278</v>
      </c>
      <c r="E272" s="60">
        <v>0.54166666666666663</v>
      </c>
      <c r="F272" s="60"/>
      <c r="G272" s="60"/>
      <c r="H272" s="60">
        <v>0.95833333333333337</v>
      </c>
      <c r="I272" s="56" t="s">
        <v>25</v>
      </c>
      <c r="J272" s="53">
        <f t="shared" si="16"/>
        <v>0.41666666666666674</v>
      </c>
      <c r="K272" s="33"/>
      <c r="L272" s="68"/>
    </row>
    <row r="273" spans="1:12" ht="15.9" customHeight="1" x14ac:dyDescent="0.3">
      <c r="A273" s="51" t="s">
        <v>16</v>
      </c>
      <c r="B273" s="137"/>
      <c r="C273" s="137"/>
      <c r="D273" s="57">
        <v>45279</v>
      </c>
      <c r="E273" s="60">
        <v>0.54166666666666663</v>
      </c>
      <c r="F273" s="60"/>
      <c r="G273" s="60"/>
      <c r="H273" s="60">
        <v>0.95833333333333337</v>
      </c>
      <c r="I273" s="56" t="s">
        <v>25</v>
      </c>
      <c r="J273" s="53">
        <f t="shared" si="16"/>
        <v>0.41666666666666674</v>
      </c>
      <c r="K273" s="33"/>
      <c r="L273" s="68"/>
    </row>
    <row r="274" spans="1:12" ht="15.9" customHeight="1" x14ac:dyDescent="0.3">
      <c r="A274" s="51" t="s">
        <v>16</v>
      </c>
      <c r="B274" s="137"/>
      <c r="C274" s="137"/>
      <c r="D274" s="57">
        <v>45280</v>
      </c>
      <c r="E274" s="60">
        <v>0.54166666666666663</v>
      </c>
      <c r="F274" s="60"/>
      <c r="G274" s="60"/>
      <c r="H274" s="60">
        <v>0.95833333333333337</v>
      </c>
      <c r="I274" s="56" t="s">
        <v>25</v>
      </c>
      <c r="J274" s="53">
        <f t="shared" si="16"/>
        <v>0.41666666666666674</v>
      </c>
      <c r="K274" s="33"/>
      <c r="L274" s="68"/>
    </row>
    <row r="275" spans="1:12" ht="15.9" customHeight="1" x14ac:dyDescent="0.3">
      <c r="A275" s="51"/>
      <c r="B275" s="137"/>
      <c r="C275" s="137"/>
      <c r="D275" s="57">
        <v>45281</v>
      </c>
      <c r="E275" s="60">
        <v>0.54166666666666663</v>
      </c>
      <c r="F275" s="60"/>
      <c r="G275" s="60"/>
      <c r="H275" s="60">
        <v>0.95833333333333337</v>
      </c>
      <c r="I275" s="56" t="s">
        <v>25</v>
      </c>
      <c r="J275" s="53">
        <f t="shared" si="16"/>
        <v>0.41666666666666674</v>
      </c>
      <c r="K275" s="33"/>
      <c r="L275" s="68"/>
    </row>
    <row r="276" spans="1:12" ht="15.9" customHeight="1" x14ac:dyDescent="0.3">
      <c r="A276" s="51"/>
      <c r="B276" s="137"/>
      <c r="C276" s="137"/>
      <c r="D276" s="57">
        <v>45282</v>
      </c>
      <c r="E276" s="60">
        <v>0.54166666666666663</v>
      </c>
      <c r="F276" s="60"/>
      <c r="G276" s="60"/>
      <c r="H276" s="60">
        <v>0.95833333333333337</v>
      </c>
      <c r="I276" s="56" t="s">
        <v>25</v>
      </c>
      <c r="J276" s="53">
        <f t="shared" si="16"/>
        <v>0.41666666666666674</v>
      </c>
      <c r="K276" s="33"/>
      <c r="L276" s="68"/>
    </row>
    <row r="277" spans="1:12" ht="15.9" customHeight="1" x14ac:dyDescent="0.3">
      <c r="A277" s="51"/>
      <c r="B277" s="137"/>
      <c r="C277" s="137"/>
      <c r="D277" s="58">
        <v>45283</v>
      </c>
      <c r="E277" s="60">
        <v>0.54166666666666663</v>
      </c>
      <c r="F277" s="60"/>
      <c r="G277" s="60"/>
      <c r="H277" s="60">
        <v>0.875</v>
      </c>
      <c r="I277" s="53" t="s">
        <v>16</v>
      </c>
      <c r="J277" s="53">
        <f t="shared" si="16"/>
        <v>0.33333333333333337</v>
      </c>
      <c r="K277" s="33"/>
      <c r="L277" s="67"/>
    </row>
    <row r="278" spans="1:12" ht="15.9" customHeight="1" thickBot="1" x14ac:dyDescent="0.35">
      <c r="A278" s="51"/>
      <c r="B278" s="137"/>
      <c r="C278" s="137"/>
      <c r="D278" s="49"/>
      <c r="E278" s="54"/>
      <c r="F278" s="53"/>
      <c r="G278" s="53"/>
      <c r="H278" s="53"/>
      <c r="I278" s="53"/>
      <c r="J278" s="32"/>
      <c r="K278" s="33"/>
      <c r="L278" s="67"/>
    </row>
    <row r="279" spans="1:12" ht="15.9" customHeight="1" thickBot="1" x14ac:dyDescent="0.35">
      <c r="A279" s="140"/>
      <c r="B279" s="141"/>
      <c r="C279" s="141"/>
      <c r="D279" s="141"/>
      <c r="E279" s="146"/>
      <c r="F279" s="144"/>
      <c r="G279" s="144" t="s">
        <v>17</v>
      </c>
      <c r="H279" s="144"/>
      <c r="I279" s="144"/>
      <c r="J279" s="147">
        <f>SUM(J268:J277)</f>
        <v>3.798611111111112</v>
      </c>
      <c r="K279" s="150">
        <f>J279/8</f>
        <v>0.47482638888888901</v>
      </c>
      <c r="L279" s="139"/>
    </row>
    <row r="280" spans="1:12" ht="15.9" customHeight="1" thickBot="1" x14ac:dyDescent="0.35">
      <c r="A280" s="24"/>
      <c r="B280" s="132"/>
      <c r="C280" s="132"/>
      <c r="D280" s="25"/>
      <c r="E280" s="26"/>
      <c r="F280" s="27"/>
      <c r="G280" s="27"/>
      <c r="H280" s="27"/>
      <c r="I280" s="27"/>
      <c r="J280" s="28" t="s">
        <v>18</v>
      </c>
      <c r="K280" s="28" t="s">
        <v>19</v>
      </c>
      <c r="L280" s="69"/>
    </row>
    <row r="281" spans="1:12" ht="15.9" customHeight="1" thickBot="1" x14ac:dyDescent="0.35">
      <c r="A281" s="17"/>
      <c r="B281" s="17"/>
      <c r="C281" s="17"/>
      <c r="D281" s="18"/>
      <c r="E281" s="19"/>
      <c r="F281" s="20"/>
      <c r="G281" s="20"/>
      <c r="H281" s="20"/>
      <c r="I281" s="20"/>
      <c r="J281" s="39"/>
      <c r="K281" s="39"/>
    </row>
    <row r="282" spans="1:12" ht="15.9" customHeight="1" x14ac:dyDescent="0.3">
      <c r="A282" s="135" t="s">
        <v>3</v>
      </c>
      <c r="B282" s="14" t="s">
        <v>4</v>
      </c>
      <c r="C282" s="14" t="s">
        <v>5</v>
      </c>
      <c r="D282" s="10" t="s">
        <v>6</v>
      </c>
      <c r="E282" s="10" t="s">
        <v>7</v>
      </c>
      <c r="F282" s="11" t="s">
        <v>8</v>
      </c>
      <c r="G282" s="12" t="s">
        <v>9</v>
      </c>
      <c r="H282" s="13" t="s">
        <v>10</v>
      </c>
      <c r="I282" s="13" t="s">
        <v>11</v>
      </c>
      <c r="J282" s="14" t="s">
        <v>12</v>
      </c>
      <c r="K282" s="15" t="s">
        <v>13</v>
      </c>
      <c r="L282" s="64" t="s">
        <v>14</v>
      </c>
    </row>
    <row r="283" spans="1:12" ht="15.9" customHeight="1" x14ac:dyDescent="0.3">
      <c r="A283" s="29"/>
      <c r="B283" s="163"/>
      <c r="C283" s="163"/>
      <c r="D283" s="49"/>
      <c r="E283" s="54"/>
      <c r="F283" s="53"/>
      <c r="G283" s="53"/>
      <c r="H283" s="53"/>
      <c r="I283" s="53"/>
      <c r="J283" s="32"/>
      <c r="K283" s="33"/>
      <c r="L283" s="173"/>
    </row>
    <row r="284" spans="1:12" ht="15.9" customHeight="1" x14ac:dyDescent="0.3">
      <c r="A284" s="29"/>
      <c r="B284" s="164"/>
      <c r="C284" s="164"/>
      <c r="D284" s="49">
        <v>45274</v>
      </c>
      <c r="E284" s="53">
        <v>0.41666666666666669</v>
      </c>
      <c r="F284" s="53"/>
      <c r="G284" s="53"/>
      <c r="H284" s="53">
        <v>0.75</v>
      </c>
      <c r="I284" s="53"/>
      <c r="J284" s="53">
        <f>H284-E284</f>
        <v>0.33333333333333331</v>
      </c>
      <c r="K284" s="33"/>
      <c r="L284" s="173"/>
    </row>
    <row r="285" spans="1:12" ht="15.9" customHeight="1" x14ac:dyDescent="0.3">
      <c r="A285" s="6"/>
      <c r="B285" s="148"/>
      <c r="C285" s="148"/>
      <c r="D285" s="49">
        <v>45275</v>
      </c>
      <c r="E285" s="53">
        <v>0.41666666666666669</v>
      </c>
      <c r="F285" s="53"/>
      <c r="G285" s="53"/>
      <c r="H285" s="53">
        <v>0.75</v>
      </c>
      <c r="I285" s="53"/>
      <c r="J285" s="53">
        <f t="shared" ref="J285:J294" si="17">H285-E285</f>
        <v>0.33333333333333331</v>
      </c>
      <c r="K285" s="33"/>
      <c r="L285" s="173"/>
    </row>
    <row r="286" spans="1:12" ht="15.9" customHeight="1" x14ac:dyDescent="0.3">
      <c r="A286" s="5" t="s">
        <v>29</v>
      </c>
      <c r="B286" s="137"/>
      <c r="C286" s="137"/>
      <c r="D286" s="49">
        <v>45276</v>
      </c>
      <c r="E286" s="151">
        <v>0.45833333333333331</v>
      </c>
      <c r="F286" s="165"/>
      <c r="G286" s="165"/>
      <c r="H286" s="166">
        <v>0.875</v>
      </c>
      <c r="I286" s="56" t="s">
        <v>25</v>
      </c>
      <c r="J286" s="53">
        <f t="shared" si="17"/>
        <v>0.41666666666666669</v>
      </c>
      <c r="K286" s="33"/>
      <c r="L286" s="173"/>
    </row>
    <row r="287" spans="1:12" ht="15.9" customHeight="1" x14ac:dyDescent="0.3">
      <c r="A287" s="51"/>
      <c r="B287" s="137"/>
      <c r="C287" s="137"/>
      <c r="D287" s="50">
        <v>45277</v>
      </c>
      <c r="E287" s="151">
        <v>0.375</v>
      </c>
      <c r="F287" s="151"/>
      <c r="G287" s="151"/>
      <c r="H287" s="151">
        <v>0.70833333333333337</v>
      </c>
      <c r="I287" s="56" t="s">
        <v>25</v>
      </c>
      <c r="J287" s="53">
        <f t="shared" si="17"/>
        <v>0.33333333333333337</v>
      </c>
      <c r="K287" s="33"/>
      <c r="L287" s="173"/>
    </row>
    <row r="288" spans="1:12" ht="15.9" customHeight="1" x14ac:dyDescent="0.3">
      <c r="A288" s="51"/>
      <c r="B288" s="137"/>
      <c r="C288" s="137"/>
      <c r="D288" s="49">
        <v>45278</v>
      </c>
      <c r="E288" s="151">
        <v>0.22916666666666666</v>
      </c>
      <c r="F288" s="151"/>
      <c r="G288" s="151"/>
      <c r="H288" s="151">
        <v>0.58333333333333337</v>
      </c>
      <c r="I288" s="56" t="s">
        <v>25</v>
      </c>
      <c r="J288" s="53">
        <f t="shared" si="17"/>
        <v>0.35416666666666674</v>
      </c>
      <c r="K288" s="33"/>
      <c r="L288" s="173"/>
    </row>
    <row r="289" spans="1:12" ht="15.9" customHeight="1" x14ac:dyDescent="0.3">
      <c r="A289" s="51"/>
      <c r="B289" s="137"/>
      <c r="C289" s="137"/>
      <c r="D289" s="49">
        <v>45279</v>
      </c>
      <c r="E289" s="151">
        <v>0.22916666666666666</v>
      </c>
      <c r="F289" s="151"/>
      <c r="G289" s="151"/>
      <c r="H289" s="151">
        <v>0.58333333333333337</v>
      </c>
      <c r="I289" s="56" t="s">
        <v>25</v>
      </c>
      <c r="J289" s="53">
        <f t="shared" si="17"/>
        <v>0.35416666666666674</v>
      </c>
      <c r="K289" s="33"/>
      <c r="L289" s="173"/>
    </row>
    <row r="290" spans="1:12" ht="15.9" customHeight="1" x14ac:dyDescent="0.3">
      <c r="A290" s="83"/>
      <c r="B290" s="137"/>
      <c r="C290" s="137"/>
      <c r="D290" s="49">
        <v>45280</v>
      </c>
      <c r="E290" s="151">
        <v>0.22916666666666666</v>
      </c>
      <c r="F290" s="151"/>
      <c r="G290" s="151"/>
      <c r="H290" s="151">
        <v>0.58333333333333337</v>
      </c>
      <c r="I290" s="56" t="s">
        <v>25</v>
      </c>
      <c r="J290" s="53">
        <f t="shared" si="17"/>
        <v>0.35416666666666674</v>
      </c>
      <c r="K290" s="33"/>
      <c r="L290" s="173"/>
    </row>
    <row r="291" spans="1:12" ht="15.9" customHeight="1" x14ac:dyDescent="0.3">
      <c r="A291" s="51" t="s">
        <v>16</v>
      </c>
      <c r="B291" s="137"/>
      <c r="C291" s="137"/>
      <c r="D291" s="49">
        <v>45281</v>
      </c>
      <c r="E291" s="151">
        <v>0.22916666666666666</v>
      </c>
      <c r="F291" s="151"/>
      <c r="G291" s="151"/>
      <c r="H291" s="151">
        <v>0.58333333333333337</v>
      </c>
      <c r="I291" s="56" t="s">
        <v>25</v>
      </c>
      <c r="J291" s="53">
        <f t="shared" si="17"/>
        <v>0.35416666666666674</v>
      </c>
      <c r="K291" s="33"/>
      <c r="L291" s="173"/>
    </row>
    <row r="292" spans="1:12" ht="15.9" customHeight="1" x14ac:dyDescent="0.3">
      <c r="A292" s="51"/>
      <c r="B292" s="137"/>
      <c r="C292" s="137"/>
      <c r="D292" s="49">
        <v>45282</v>
      </c>
      <c r="E292" s="151">
        <v>0.22916666666666666</v>
      </c>
      <c r="F292" s="151"/>
      <c r="G292" s="151"/>
      <c r="H292" s="151">
        <v>0.58333333333333337</v>
      </c>
      <c r="I292" s="56" t="s">
        <v>25</v>
      </c>
      <c r="J292" s="53">
        <f t="shared" si="17"/>
        <v>0.35416666666666674</v>
      </c>
      <c r="K292" s="33"/>
      <c r="L292" s="173"/>
    </row>
    <row r="293" spans="1:12" ht="15.9" customHeight="1" x14ac:dyDescent="0.3">
      <c r="A293" s="51"/>
      <c r="B293" s="137"/>
      <c r="C293" s="137"/>
      <c r="D293" s="50">
        <v>45283</v>
      </c>
      <c r="E293" s="151">
        <v>0.22916666666666666</v>
      </c>
      <c r="F293" s="151"/>
      <c r="G293" s="151"/>
      <c r="H293" s="151">
        <v>0.58333333333333337</v>
      </c>
      <c r="I293" s="56" t="s">
        <v>16</v>
      </c>
      <c r="J293" s="53">
        <f t="shared" si="17"/>
        <v>0.35416666666666674</v>
      </c>
      <c r="K293" s="33"/>
      <c r="L293" s="173"/>
    </row>
    <row r="294" spans="1:12" ht="15.9" customHeight="1" x14ac:dyDescent="0.3">
      <c r="A294" s="51"/>
      <c r="B294" s="137"/>
      <c r="C294" s="137"/>
      <c r="D294" s="49" t="s">
        <v>21</v>
      </c>
      <c r="E294" s="54"/>
      <c r="F294" s="53"/>
      <c r="G294" s="53"/>
      <c r="H294" s="53"/>
      <c r="I294" s="53"/>
      <c r="J294" s="53">
        <f t="shared" si="17"/>
        <v>0</v>
      </c>
      <c r="K294" s="33"/>
      <c r="L294" s="173"/>
    </row>
    <row r="295" spans="1:12" ht="15.9" customHeight="1" thickBot="1" x14ac:dyDescent="0.35">
      <c r="A295" s="51"/>
      <c r="B295" s="168"/>
      <c r="C295" s="168"/>
      <c r="D295" s="23"/>
      <c r="E295" s="54"/>
      <c r="F295" s="53"/>
      <c r="G295" s="53"/>
      <c r="H295" s="53"/>
      <c r="I295" s="53"/>
      <c r="J295" s="32"/>
      <c r="K295" s="33"/>
      <c r="L295" s="173"/>
    </row>
    <row r="296" spans="1:12" ht="15.9" customHeight="1" thickBot="1" x14ac:dyDescent="0.35">
      <c r="A296" s="140"/>
      <c r="B296" s="141"/>
      <c r="C296" s="141"/>
      <c r="D296" s="141"/>
      <c r="E296" s="142"/>
      <c r="F296" s="143"/>
      <c r="G296" s="143" t="s">
        <v>17</v>
      </c>
      <c r="H296" s="143"/>
      <c r="I296" s="143"/>
      <c r="J296" s="145">
        <f>SUM(J283:J295)</f>
        <v>3.5416666666666679</v>
      </c>
      <c r="K296" s="167">
        <f>J296/8</f>
        <v>0.44270833333333348</v>
      </c>
      <c r="L296" s="174"/>
    </row>
    <row r="297" spans="1:12" ht="15.9" customHeight="1" thickBot="1" x14ac:dyDescent="0.35">
      <c r="A297" s="24"/>
      <c r="B297" s="132"/>
      <c r="C297" s="132"/>
      <c r="D297" s="25"/>
      <c r="E297" s="26"/>
      <c r="F297" s="27"/>
      <c r="G297" s="27"/>
      <c r="H297" s="27"/>
      <c r="I297" s="27"/>
      <c r="J297" s="28" t="s">
        <v>18</v>
      </c>
      <c r="K297" s="28" t="s">
        <v>19</v>
      </c>
      <c r="L297" s="175"/>
    </row>
    <row r="298" spans="1:12" ht="15.9" customHeight="1" thickBot="1" x14ac:dyDescent="0.35">
      <c r="A298" s="17"/>
      <c r="B298" s="17"/>
      <c r="C298" s="17"/>
      <c r="D298" s="18"/>
      <c r="E298" s="19"/>
      <c r="F298" s="20"/>
      <c r="G298" s="20"/>
      <c r="H298" s="20"/>
      <c r="I298" s="20"/>
      <c r="J298" s="39"/>
      <c r="K298" s="39"/>
    </row>
    <row r="299" spans="1:12" ht="15.9" customHeight="1" x14ac:dyDescent="0.3">
      <c r="A299" s="135" t="s">
        <v>3</v>
      </c>
      <c r="B299" s="14" t="s">
        <v>4</v>
      </c>
      <c r="C299" s="14" t="s">
        <v>5</v>
      </c>
      <c r="D299" s="10" t="s">
        <v>6</v>
      </c>
      <c r="E299" s="10" t="s">
        <v>7</v>
      </c>
      <c r="F299" s="11" t="s">
        <v>8</v>
      </c>
      <c r="G299" s="12" t="s">
        <v>9</v>
      </c>
      <c r="H299" s="13" t="s">
        <v>10</v>
      </c>
      <c r="I299" s="13" t="s">
        <v>11</v>
      </c>
      <c r="J299" s="14" t="s">
        <v>12</v>
      </c>
      <c r="K299" s="15" t="s">
        <v>13</v>
      </c>
      <c r="L299" s="64" t="s">
        <v>14</v>
      </c>
    </row>
    <row r="300" spans="1:12" ht="15.9" customHeight="1" x14ac:dyDescent="0.3">
      <c r="A300" s="29"/>
      <c r="B300" s="164"/>
      <c r="C300" s="164"/>
      <c r="D300" s="49"/>
      <c r="E300" s="30"/>
      <c r="F300" s="53"/>
      <c r="G300" s="53"/>
      <c r="H300" s="8"/>
      <c r="I300" s="53"/>
      <c r="J300" s="31"/>
      <c r="K300" s="65"/>
      <c r="L300" s="173"/>
    </row>
    <row r="301" spans="1:12" ht="15.9" customHeight="1" x14ac:dyDescent="0.3">
      <c r="A301" s="29"/>
      <c r="B301" s="207" t="s">
        <v>72</v>
      </c>
      <c r="C301" s="164"/>
      <c r="D301" s="49">
        <v>45274</v>
      </c>
      <c r="E301" s="223"/>
      <c r="F301" s="53"/>
      <c r="G301" s="53"/>
      <c r="H301" s="53">
        <v>0.75</v>
      </c>
      <c r="I301" s="53"/>
      <c r="J301" s="53">
        <f t="shared" ref="J301:J310" si="18">H301-E301</f>
        <v>0.75</v>
      </c>
      <c r="K301" s="33"/>
      <c r="L301" s="173"/>
    </row>
    <row r="302" spans="1:12" ht="15.9" customHeight="1" x14ac:dyDescent="0.3">
      <c r="A302" s="6"/>
      <c r="B302" s="207" t="s">
        <v>72</v>
      </c>
      <c r="C302" s="148"/>
      <c r="D302" s="49">
        <v>45275</v>
      </c>
      <c r="E302" s="224"/>
      <c r="F302" s="53"/>
      <c r="G302" s="53"/>
      <c r="H302" s="53">
        <v>0.75</v>
      </c>
      <c r="I302" s="53"/>
      <c r="J302" s="53">
        <f t="shared" si="18"/>
        <v>0.75</v>
      </c>
      <c r="K302" s="33"/>
      <c r="L302" s="173"/>
    </row>
    <row r="303" spans="1:12" ht="15.9" customHeight="1" x14ac:dyDescent="0.3">
      <c r="A303" s="5" t="s">
        <v>30</v>
      </c>
      <c r="B303" s="207" t="s">
        <v>72</v>
      </c>
      <c r="C303" s="137"/>
      <c r="D303" s="49">
        <v>45276</v>
      </c>
      <c r="E303" s="76"/>
      <c r="F303" s="76"/>
      <c r="G303" s="77"/>
      <c r="H303" s="77">
        <v>0.94444444444444453</v>
      </c>
      <c r="I303" s="53"/>
      <c r="J303" s="53">
        <f t="shared" si="18"/>
        <v>0.94444444444444453</v>
      </c>
      <c r="K303" s="33"/>
      <c r="L303" s="173"/>
    </row>
    <row r="304" spans="1:12" ht="15.9" customHeight="1" x14ac:dyDescent="0.3">
      <c r="A304" s="52"/>
      <c r="B304" s="207" t="s">
        <v>72</v>
      </c>
      <c r="C304" s="138"/>
      <c r="D304" s="50">
        <v>45277</v>
      </c>
      <c r="E304" s="75"/>
      <c r="F304" s="40"/>
      <c r="G304" s="40"/>
      <c r="H304" s="40">
        <v>1.1458333333333333</v>
      </c>
      <c r="I304" s="74" t="s">
        <v>26</v>
      </c>
      <c r="J304" s="53">
        <f t="shared" si="18"/>
        <v>1.1458333333333333</v>
      </c>
      <c r="K304" s="33"/>
      <c r="L304" s="173"/>
    </row>
    <row r="305" spans="1:12" ht="15.9" customHeight="1" x14ac:dyDescent="0.3">
      <c r="A305" s="84"/>
      <c r="B305" s="207" t="s">
        <v>72</v>
      </c>
      <c r="C305" s="169"/>
      <c r="D305" s="49">
        <v>45278</v>
      </c>
      <c r="E305" s="75"/>
      <c r="F305" s="40"/>
      <c r="G305" s="40"/>
      <c r="H305" s="40">
        <v>1.1458333333333333</v>
      </c>
      <c r="I305" s="74" t="s">
        <v>26</v>
      </c>
      <c r="J305" s="53">
        <f t="shared" si="18"/>
        <v>1.1458333333333333</v>
      </c>
      <c r="K305" s="33"/>
      <c r="L305" s="173"/>
    </row>
    <row r="306" spans="1:12" ht="15.9" customHeight="1" x14ac:dyDescent="0.3">
      <c r="A306" s="84"/>
      <c r="B306" s="207" t="s">
        <v>72</v>
      </c>
      <c r="C306" s="169"/>
      <c r="D306" s="49">
        <v>45279</v>
      </c>
      <c r="E306" s="75"/>
      <c r="F306" s="40"/>
      <c r="G306" s="40"/>
      <c r="H306" s="40">
        <v>1.1458333333333333</v>
      </c>
      <c r="I306" s="74" t="s">
        <v>26</v>
      </c>
      <c r="J306" s="53">
        <f t="shared" si="18"/>
        <v>1.1458333333333333</v>
      </c>
      <c r="K306" s="33"/>
      <c r="L306" s="173"/>
    </row>
    <row r="307" spans="1:12" ht="15.9" customHeight="1" x14ac:dyDescent="0.3">
      <c r="A307" s="51"/>
      <c r="B307" s="207" t="s">
        <v>72</v>
      </c>
      <c r="C307" s="137"/>
      <c r="D307" s="49">
        <v>45280</v>
      </c>
      <c r="E307" s="75"/>
      <c r="F307" s="40"/>
      <c r="G307" s="40"/>
      <c r="H307" s="40">
        <v>1.1458333333333333</v>
      </c>
      <c r="I307" s="74" t="s">
        <v>26</v>
      </c>
      <c r="J307" s="53">
        <f t="shared" si="18"/>
        <v>1.1458333333333333</v>
      </c>
      <c r="K307" s="33"/>
      <c r="L307" s="173"/>
    </row>
    <row r="308" spans="1:12" ht="15.9" customHeight="1" x14ac:dyDescent="0.3">
      <c r="A308" s="51"/>
      <c r="B308" s="207" t="s">
        <v>72</v>
      </c>
      <c r="C308" s="137"/>
      <c r="D308" s="49">
        <v>45281</v>
      </c>
      <c r="E308" s="75"/>
      <c r="F308" s="40"/>
      <c r="G308" s="40"/>
      <c r="H308" s="40">
        <v>1.1458333333333333</v>
      </c>
      <c r="I308" s="74" t="s">
        <v>26</v>
      </c>
      <c r="J308" s="53">
        <f t="shared" si="18"/>
        <v>1.1458333333333333</v>
      </c>
      <c r="K308" s="33"/>
      <c r="L308" s="173"/>
    </row>
    <row r="309" spans="1:12" ht="15.9" customHeight="1" x14ac:dyDescent="0.3">
      <c r="A309" s="33"/>
      <c r="B309" s="207" t="s">
        <v>72</v>
      </c>
      <c r="C309" s="32"/>
      <c r="D309" s="49">
        <v>45282</v>
      </c>
      <c r="E309" s="75"/>
      <c r="F309" s="40"/>
      <c r="G309" s="40"/>
      <c r="H309" s="40">
        <v>1.1458333333333333</v>
      </c>
      <c r="I309" s="74" t="s">
        <v>26</v>
      </c>
      <c r="J309" s="53">
        <f t="shared" si="18"/>
        <v>1.1458333333333333</v>
      </c>
      <c r="K309" s="33"/>
      <c r="L309" s="173"/>
    </row>
    <row r="310" spans="1:12" ht="15.9" customHeight="1" x14ac:dyDescent="0.3">
      <c r="A310" s="51"/>
      <c r="B310" s="207" t="s">
        <v>72</v>
      </c>
      <c r="C310" s="137"/>
      <c r="D310" s="50">
        <v>45283</v>
      </c>
      <c r="E310" s="75" t="s">
        <v>77</v>
      </c>
      <c r="F310" s="40"/>
      <c r="G310" s="40"/>
      <c r="H310" s="126">
        <v>0.875</v>
      </c>
      <c r="I310" s="74" t="s">
        <v>26</v>
      </c>
      <c r="J310" s="53" t="e">
        <f t="shared" si="18"/>
        <v>#VALUE!</v>
      </c>
      <c r="K310" s="33"/>
      <c r="L310" s="173"/>
    </row>
    <row r="311" spans="1:12" ht="15.9" customHeight="1" x14ac:dyDescent="0.3">
      <c r="A311" s="48"/>
      <c r="B311" s="160"/>
      <c r="C311" s="160"/>
      <c r="D311" s="23"/>
      <c r="E311" s="54"/>
      <c r="F311" s="53"/>
      <c r="G311" s="53"/>
      <c r="H311" s="53"/>
      <c r="I311" s="53"/>
      <c r="J311" s="32"/>
      <c r="K311" s="33"/>
      <c r="L311" s="173"/>
    </row>
    <row r="312" spans="1:12" ht="15.9" customHeight="1" thickBot="1" x14ac:dyDescent="0.35">
      <c r="A312" s="44"/>
      <c r="B312" s="45"/>
      <c r="C312" s="45"/>
      <c r="D312" s="45"/>
      <c r="E312" s="47"/>
      <c r="F312" s="46"/>
      <c r="G312" s="46" t="s">
        <v>17</v>
      </c>
      <c r="H312" s="46"/>
      <c r="I312" s="46"/>
      <c r="J312" s="72" t="e">
        <f>SUM(J300:J311)</f>
        <v>#VALUE!</v>
      </c>
      <c r="K312" s="80" t="e">
        <f>J312/8</f>
        <v>#VALUE!</v>
      </c>
      <c r="L312" s="173"/>
    </row>
    <row r="313" spans="1:12" ht="15.9" customHeight="1" thickBot="1" x14ac:dyDescent="0.35">
      <c r="A313" s="24"/>
      <c r="B313" s="132"/>
      <c r="C313" s="132"/>
      <c r="D313" s="25"/>
      <c r="E313" s="26"/>
      <c r="F313" s="27"/>
      <c r="G313" s="27"/>
      <c r="H313" s="27"/>
      <c r="I313" s="27"/>
      <c r="J313" s="28" t="s">
        <v>18</v>
      </c>
      <c r="K313" s="28" t="s">
        <v>19</v>
      </c>
      <c r="L313" s="175"/>
    </row>
    <row r="317" spans="1:12" x14ac:dyDescent="0.3">
      <c r="A317" s="199" t="s">
        <v>3</v>
      </c>
      <c r="B317" s="200" t="s">
        <v>4</v>
      </c>
      <c r="C317" s="200" t="s">
        <v>5</v>
      </c>
      <c r="D317" s="201" t="s">
        <v>6</v>
      </c>
      <c r="E317" s="201" t="s">
        <v>7</v>
      </c>
      <c r="F317" s="202" t="s">
        <v>8</v>
      </c>
      <c r="G317" s="203" t="s">
        <v>9</v>
      </c>
      <c r="H317" s="203" t="s">
        <v>10</v>
      </c>
      <c r="I317" s="203" t="s">
        <v>11</v>
      </c>
      <c r="J317" s="200" t="s">
        <v>12</v>
      </c>
      <c r="K317" s="204" t="s">
        <v>13</v>
      </c>
      <c r="L317" s="205" t="s">
        <v>14</v>
      </c>
    </row>
    <row r="318" spans="1:12" x14ac:dyDescent="0.3">
      <c r="A318" s="189" t="s">
        <v>76</v>
      </c>
      <c r="B318" s="190" t="s">
        <v>0</v>
      </c>
      <c r="C318" s="190"/>
      <c r="D318" s="191">
        <v>45276</v>
      </c>
      <c r="E318" s="206">
        <f>t_Service[[#This Row],[début serv.]]-VLOOKUP(t_Service[[#This Row],[site Dép]],t_Delais4[#Data],2,FALSE)</f>
        <v>0.39583333333333331</v>
      </c>
      <c r="F318" s="192">
        <v>0.45833333333333331</v>
      </c>
      <c r="G318" s="192">
        <v>0.875</v>
      </c>
      <c r="H318" s="192">
        <f>t_Service[[#This Row],[fin serv.]]+VLOOKUP(t_Service[[#This Row],[site Dép]],[1]!t_Delais4[#Data],2,FALSE)</f>
        <v>0.93055555555555558</v>
      </c>
      <c r="I318" s="193" t="s">
        <v>26</v>
      </c>
      <c r="J318" s="192">
        <f t="shared" ref="J318:J325" si="19">H318-E318</f>
        <v>0.53472222222222232</v>
      </c>
      <c r="K318" s="194"/>
      <c r="L318" s="195"/>
    </row>
    <row r="319" spans="1:12" x14ac:dyDescent="0.3">
      <c r="A319" s="189" t="s">
        <v>76</v>
      </c>
      <c r="B319" s="190" t="s">
        <v>72</v>
      </c>
      <c r="C319" s="196"/>
      <c r="D319" s="191">
        <v>45277</v>
      </c>
      <c r="E319" s="206">
        <f>t_Service[[#This Row],[début serv.]]-VLOOKUP(t_Service[[#This Row],[site Dép]],t_Delais4[#Data],2,FALSE)</f>
        <v>0.3263888888888889</v>
      </c>
      <c r="F319" s="197">
        <v>0.375</v>
      </c>
      <c r="G319" s="197">
        <v>0.70833333333333337</v>
      </c>
      <c r="H319" s="192">
        <f>t_Service[[#This Row],[fin serv.]]+VLOOKUP(t_Service[[#This Row],[site Dép]],[1]!t_Delais4[#Data],2,FALSE)</f>
        <v>0.75694444444444453</v>
      </c>
      <c r="I319" s="193" t="s">
        <v>26</v>
      </c>
      <c r="J319" s="192">
        <f t="shared" si="19"/>
        <v>0.43055555555555564</v>
      </c>
      <c r="K319" s="198"/>
      <c r="L319" s="195"/>
    </row>
    <row r="320" spans="1:12" x14ac:dyDescent="0.3">
      <c r="A320" s="187"/>
      <c r="B320" s="190" t="s">
        <v>72</v>
      </c>
      <c r="C320" s="190"/>
      <c r="D320" s="191">
        <v>45278</v>
      </c>
      <c r="E320" s="206">
        <f>t_Service[[#This Row],[début serv.]]-VLOOKUP(t_Service[[#This Row],[site Dép]],t_Delais4[#Data],2,FALSE)</f>
        <v>0.18055555555555555</v>
      </c>
      <c r="F320" s="197">
        <v>0.22916666666666666</v>
      </c>
      <c r="G320" s="197">
        <v>0.58333333333333337</v>
      </c>
      <c r="H320" s="192">
        <f>t_Service[[#This Row],[fin serv.]]+VLOOKUP(t_Service[[#This Row],[site Dép]],[1]!t_Delais4[#Data],2,FALSE)</f>
        <v>0.63194444444444453</v>
      </c>
      <c r="I320" s="193" t="s">
        <v>26</v>
      </c>
      <c r="J320" s="192">
        <f t="shared" si="19"/>
        <v>0.45138888888888895</v>
      </c>
      <c r="K320" s="198"/>
      <c r="L320" s="195"/>
    </row>
    <row r="321" spans="1:12" x14ac:dyDescent="0.3">
      <c r="A321" s="189"/>
      <c r="B321" s="190" t="s">
        <v>72</v>
      </c>
      <c r="C321" s="196"/>
      <c r="D321" s="191">
        <v>45279</v>
      </c>
      <c r="E321" s="206">
        <f>t_Service[[#This Row],[début serv.]]-VLOOKUP(t_Service[[#This Row],[site Dép]],t_Delais4[#Data],2,FALSE)</f>
        <v>0.18055555555555555</v>
      </c>
      <c r="F321" s="197">
        <v>0.22916666666666666</v>
      </c>
      <c r="G321" s="197">
        <v>0.58333333333333337</v>
      </c>
      <c r="H321" s="192">
        <f>t_Service[[#This Row],[fin serv.]]+VLOOKUP(t_Service[[#This Row],[site Dép]],[1]!t_Delais4[#Data],2,FALSE)</f>
        <v>0.63194444444444453</v>
      </c>
      <c r="I321" s="193" t="s">
        <v>26</v>
      </c>
      <c r="J321" s="192">
        <f t="shared" si="19"/>
        <v>0.45138888888888895</v>
      </c>
      <c r="K321" s="198"/>
      <c r="L321" s="195"/>
    </row>
    <row r="322" spans="1:12" x14ac:dyDescent="0.3">
      <c r="A322" s="189"/>
      <c r="B322" s="190" t="s">
        <v>23</v>
      </c>
      <c r="C322" s="190"/>
      <c r="D322" s="191">
        <v>45280</v>
      </c>
      <c r="E322" s="206">
        <f>t_Service[[#This Row],[début serv.]]-VLOOKUP(t_Service[[#This Row],[site Dép]],t_Delais4[#Data],2,FALSE)</f>
        <v>0.21527777777777776</v>
      </c>
      <c r="F322" s="197">
        <v>0.22916666666666666</v>
      </c>
      <c r="G322" s="197">
        <v>0.58333333333333337</v>
      </c>
      <c r="H322" s="192">
        <f>t_Service[[#This Row],[fin serv.]]+VLOOKUP(t_Service[[#This Row],[site Dép]],[1]!t_Delais4[#Data],2,FALSE)</f>
        <v>0.59722222222222221</v>
      </c>
      <c r="I322" s="193" t="s">
        <v>26</v>
      </c>
      <c r="J322" s="192">
        <f t="shared" si="19"/>
        <v>0.38194444444444442</v>
      </c>
      <c r="K322" s="198"/>
      <c r="L322" s="195"/>
    </row>
    <row r="323" spans="1:12" x14ac:dyDescent="0.3">
      <c r="A323" s="189"/>
      <c r="B323" s="190" t="s">
        <v>72</v>
      </c>
      <c r="C323" s="196"/>
      <c r="D323" s="191">
        <v>45281</v>
      </c>
      <c r="E323" s="206">
        <f>t_Service[[#This Row],[début serv.]]-VLOOKUP(t_Service[[#This Row],[site Dép]],t_Delais4[#Data],2,FALSE)</f>
        <v>0.18055555555555555</v>
      </c>
      <c r="F323" s="197">
        <v>0.22916666666666666</v>
      </c>
      <c r="G323" s="197">
        <v>0.58333333333333337</v>
      </c>
      <c r="H323" s="192">
        <f>t_Service[[#This Row],[fin serv.]]+VLOOKUP(t_Service[[#This Row],[site Dép]],[1]!t_Delais4[#Data],2,FALSE)</f>
        <v>0.63194444444444453</v>
      </c>
      <c r="I323" s="193" t="s">
        <v>26</v>
      </c>
      <c r="J323" s="192">
        <f t="shared" si="19"/>
        <v>0.45138888888888895</v>
      </c>
      <c r="K323" s="198"/>
      <c r="L323" s="195"/>
    </row>
    <row r="324" spans="1:12" x14ac:dyDescent="0.3">
      <c r="A324" s="189"/>
      <c r="B324" s="190" t="s">
        <v>72</v>
      </c>
      <c r="C324" s="190"/>
      <c r="D324" s="191">
        <v>45282</v>
      </c>
      <c r="E324" s="206">
        <f>t_Service[[#This Row],[début serv.]]-VLOOKUP(t_Service[[#This Row],[site Dép]],t_Delais4[#Data],2,FALSE)</f>
        <v>0.18055555555555555</v>
      </c>
      <c r="F324" s="197">
        <v>0.22916666666666666</v>
      </c>
      <c r="G324" s="197">
        <v>0.58333333333333337</v>
      </c>
      <c r="H324" s="192">
        <f>t_Service[[#This Row],[fin serv.]]+VLOOKUP(t_Service[[#This Row],[site Dép]],[1]!t_Delais4[#Data],2,FALSE)</f>
        <v>0.63194444444444453</v>
      </c>
      <c r="I324" s="193" t="s">
        <v>26</v>
      </c>
      <c r="J324" s="192">
        <f t="shared" si="19"/>
        <v>0.45138888888888895</v>
      </c>
      <c r="K324" s="198"/>
      <c r="L324" s="195"/>
    </row>
    <row r="325" spans="1:12" x14ac:dyDescent="0.3">
      <c r="A325" s="189"/>
      <c r="B325" s="190" t="s">
        <v>1</v>
      </c>
      <c r="C325" s="196"/>
      <c r="D325" s="191">
        <v>45283</v>
      </c>
      <c r="E325" s="206">
        <f>t_Service[[#This Row],[début serv.]]-VLOOKUP(t_Service[[#This Row],[site Dép]],t_Delais4[#Data],2,FALSE)</f>
        <v>0.16666666666666666</v>
      </c>
      <c r="F325" s="197">
        <v>0.22916666666666666</v>
      </c>
      <c r="G325" s="197">
        <v>0.58333333333333337</v>
      </c>
      <c r="H325" s="192">
        <f>t_Service[[#This Row],[fin serv.]]+VLOOKUP(t_Service[[#This Row],[site Dép]],[1]!t_Delais4[#Data],2,FALSE)</f>
        <v>0.64583333333333337</v>
      </c>
      <c r="I325" s="192"/>
      <c r="J325" s="192">
        <f t="shared" si="19"/>
        <v>0.47916666666666674</v>
      </c>
      <c r="K325" s="198"/>
      <c r="L325" s="195"/>
    </row>
  </sheetData>
  <mergeCells count="18">
    <mergeCell ref="L300:L313"/>
    <mergeCell ref="L101:L112"/>
    <mergeCell ref="L116:L136"/>
    <mergeCell ref="L140:L150"/>
    <mergeCell ref="L154:L170"/>
    <mergeCell ref="L174:L184"/>
    <mergeCell ref="L188:L199"/>
    <mergeCell ref="L203:L216"/>
    <mergeCell ref="L220:L232"/>
    <mergeCell ref="L235:L247"/>
    <mergeCell ref="L250:L263"/>
    <mergeCell ref="L283:L297"/>
    <mergeCell ref="L86:L97"/>
    <mergeCell ref="L4:L15"/>
    <mergeCell ref="L19:L29"/>
    <mergeCell ref="L33:L43"/>
    <mergeCell ref="L47:L67"/>
    <mergeCell ref="L71:L82"/>
  </mergeCells>
  <dataValidations count="1">
    <dataValidation type="list" allowBlank="1" showInputMessage="1" showErrorMessage="1" sqref="B5:C12 B318:B325 B301:B310" xr:uid="{FB5E9BA0-981B-4625-96F5-288805FCEC5C}">
      <formula1>Villes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AB97C-B590-4E42-B339-7A5BCB35CAC5}">
  <dimension ref="A1:I83"/>
  <sheetViews>
    <sheetView topLeftCell="A52" workbookViewId="0">
      <selection activeCell="D86" sqref="D86"/>
    </sheetView>
  </sheetViews>
  <sheetFormatPr baseColWidth="10" defaultColWidth="11.44140625" defaultRowHeight="14.4" x14ac:dyDescent="0.3"/>
  <cols>
    <col min="1" max="1" width="30.88671875" customWidth="1"/>
    <col min="2" max="2" width="13.109375" style="187" customWidth="1"/>
    <col min="3" max="3" width="11.5546875" customWidth="1"/>
    <col min="4" max="4" width="30.33203125" customWidth="1"/>
    <col min="5" max="5" width="17.6640625" customWidth="1"/>
    <col min="6" max="6" width="19.88671875" customWidth="1"/>
    <col min="7" max="7" width="21.44140625" customWidth="1"/>
    <col min="8" max="8" width="18.33203125" customWidth="1"/>
    <col min="9" max="9" width="28.6640625" customWidth="1"/>
  </cols>
  <sheetData>
    <row r="1" spans="1:9" ht="31.2" x14ac:dyDescent="0.6">
      <c r="A1" s="41" t="s">
        <v>31</v>
      </c>
      <c r="B1" s="188"/>
      <c r="C1" s="41"/>
      <c r="D1" s="4"/>
      <c r="E1" s="1"/>
      <c r="F1" s="2"/>
      <c r="G1" s="2"/>
      <c r="H1" s="2"/>
      <c r="I1" s="2"/>
    </row>
    <row r="2" spans="1:9" ht="15" thickBot="1" x14ac:dyDescent="0.35">
      <c r="D2" s="4"/>
      <c r="E2" s="1"/>
      <c r="F2" s="2"/>
      <c r="G2" s="2"/>
      <c r="H2" s="2"/>
      <c r="I2" s="2"/>
    </row>
    <row r="3" spans="1:9" x14ac:dyDescent="0.3">
      <c r="A3" s="87" t="s">
        <v>3</v>
      </c>
      <c r="B3" s="14" t="s">
        <v>4</v>
      </c>
      <c r="C3" s="14" t="s">
        <v>5</v>
      </c>
      <c r="D3" s="88" t="s">
        <v>6</v>
      </c>
      <c r="E3" s="89" t="s">
        <v>7</v>
      </c>
      <c r="F3" s="88" t="s">
        <v>32</v>
      </c>
      <c r="G3" s="88" t="s">
        <v>33</v>
      </c>
      <c r="H3" s="88" t="s">
        <v>34</v>
      </c>
      <c r="I3" s="90" t="s">
        <v>35</v>
      </c>
    </row>
    <row r="4" spans="1:9" x14ac:dyDescent="0.3">
      <c r="A4" s="91"/>
      <c r="B4" s="208"/>
      <c r="C4" s="92"/>
      <c r="D4" s="92" t="s">
        <v>22</v>
      </c>
      <c r="E4" s="93" t="s">
        <v>22</v>
      </c>
      <c r="F4" s="94" t="s">
        <v>22</v>
      </c>
      <c r="G4" s="94" t="s">
        <v>22</v>
      </c>
      <c r="H4" s="94" t="s">
        <v>22</v>
      </c>
      <c r="I4" s="95" t="s">
        <v>22</v>
      </c>
    </row>
    <row r="5" spans="1:9" x14ac:dyDescent="0.3">
      <c r="A5" s="91"/>
      <c r="B5" s="101"/>
      <c r="C5" s="101"/>
      <c r="D5" s="96" t="s">
        <v>36</v>
      </c>
      <c r="E5" s="97" t="s">
        <v>22</v>
      </c>
      <c r="F5" s="98">
        <v>0.375</v>
      </c>
      <c r="G5" s="98">
        <v>0.75</v>
      </c>
      <c r="H5" s="98">
        <v>0.375</v>
      </c>
      <c r="I5" s="99" t="s">
        <v>22</v>
      </c>
    </row>
    <row r="6" spans="1:9" x14ac:dyDescent="0.3">
      <c r="A6" s="100"/>
      <c r="B6" s="216"/>
      <c r="C6" s="216"/>
      <c r="D6" s="101" t="s">
        <v>37</v>
      </c>
      <c r="E6" s="102" t="s">
        <v>22</v>
      </c>
      <c r="F6" s="103">
        <v>0.375</v>
      </c>
      <c r="G6" s="103">
        <v>0.70833333333333337</v>
      </c>
      <c r="H6" s="103">
        <v>0.33333333333333331</v>
      </c>
      <c r="I6" s="104" t="s">
        <v>22</v>
      </c>
    </row>
    <row r="7" spans="1:9" x14ac:dyDescent="0.3">
      <c r="A7" s="86"/>
      <c r="B7" s="217"/>
      <c r="C7" s="217"/>
      <c r="D7" s="101" t="s">
        <v>38</v>
      </c>
      <c r="E7" s="102" t="s">
        <v>22</v>
      </c>
      <c r="F7" s="103">
        <v>0.375</v>
      </c>
      <c r="G7" s="103">
        <v>0.70833333333333337</v>
      </c>
      <c r="H7" s="103">
        <v>0.33333333333333331</v>
      </c>
      <c r="I7" s="104" t="s">
        <v>22</v>
      </c>
    </row>
    <row r="8" spans="1:9" x14ac:dyDescent="0.3">
      <c r="A8" s="105"/>
      <c r="B8" s="218"/>
      <c r="C8" s="218"/>
      <c r="D8" s="101" t="s">
        <v>39</v>
      </c>
      <c r="E8" s="102" t="s">
        <v>22</v>
      </c>
      <c r="F8" s="103">
        <v>0.375</v>
      </c>
      <c r="G8" s="103">
        <v>0.70833333333333337</v>
      </c>
      <c r="H8" s="103">
        <v>0.33333333333333331</v>
      </c>
      <c r="I8" s="104" t="s">
        <v>22</v>
      </c>
    </row>
    <row r="9" spans="1:9" x14ac:dyDescent="0.3">
      <c r="A9" s="85"/>
      <c r="B9" s="219"/>
      <c r="C9" s="219"/>
      <c r="D9" s="101" t="s">
        <v>40</v>
      </c>
      <c r="E9" s="102" t="s">
        <v>22</v>
      </c>
      <c r="F9" s="103">
        <v>0.375</v>
      </c>
      <c r="G9" s="103">
        <v>0.70833333333333337</v>
      </c>
      <c r="H9" s="103">
        <v>0.33333333333333331</v>
      </c>
      <c r="I9" s="106" t="s">
        <v>41</v>
      </c>
    </row>
    <row r="10" spans="1:9" x14ac:dyDescent="0.3">
      <c r="A10" s="85"/>
      <c r="B10" s="219"/>
      <c r="C10" s="219"/>
      <c r="D10" s="101" t="s">
        <v>42</v>
      </c>
      <c r="E10" s="102" t="s">
        <v>22</v>
      </c>
      <c r="F10" s="103">
        <v>0.375</v>
      </c>
      <c r="G10" s="103">
        <v>0.70833333333333337</v>
      </c>
      <c r="H10" s="103">
        <v>0.33333333333333331</v>
      </c>
      <c r="I10" s="104" t="s">
        <v>22</v>
      </c>
    </row>
    <row r="11" spans="1:9" x14ac:dyDescent="0.3">
      <c r="A11" s="91" t="s">
        <v>22</v>
      </c>
      <c r="B11" s="96"/>
      <c r="C11" s="96"/>
      <c r="D11" s="101" t="s">
        <v>43</v>
      </c>
      <c r="E11" s="102" t="s">
        <v>22</v>
      </c>
      <c r="F11" s="103">
        <v>0.375</v>
      </c>
      <c r="G11" s="103">
        <v>0.70833333333333337</v>
      </c>
      <c r="H11" s="103">
        <v>0.33333333333333331</v>
      </c>
      <c r="I11" s="106" t="s">
        <v>44</v>
      </c>
    </row>
    <row r="12" spans="1:9" x14ac:dyDescent="0.3">
      <c r="A12" s="91" t="s">
        <v>22</v>
      </c>
      <c r="B12" s="96"/>
      <c r="C12" s="96"/>
      <c r="D12" s="101" t="s">
        <v>45</v>
      </c>
      <c r="E12" s="102" t="s">
        <v>22</v>
      </c>
      <c r="F12" s="103">
        <v>0.375</v>
      </c>
      <c r="G12" s="103">
        <v>0.70833333333333337</v>
      </c>
      <c r="H12" s="103">
        <v>0.33333333333333331</v>
      </c>
      <c r="I12" s="106" t="s">
        <v>44</v>
      </c>
    </row>
    <row r="13" spans="1:9" x14ac:dyDescent="0.3">
      <c r="A13" s="91" t="s">
        <v>22</v>
      </c>
      <c r="B13" s="96"/>
      <c r="C13" s="96"/>
      <c r="D13" s="101" t="s">
        <v>46</v>
      </c>
      <c r="E13" s="102" t="s">
        <v>22</v>
      </c>
      <c r="F13" s="103">
        <v>0.375</v>
      </c>
      <c r="G13" s="103">
        <v>0.70833333333333337</v>
      </c>
      <c r="H13" s="103">
        <v>0.33333333333333331</v>
      </c>
      <c r="I13" s="106" t="s">
        <v>44</v>
      </c>
    </row>
    <row r="14" spans="1:9" x14ac:dyDescent="0.3">
      <c r="A14" s="91" t="s">
        <v>22</v>
      </c>
      <c r="B14" s="96"/>
      <c r="C14" s="96"/>
      <c r="D14" s="101" t="s">
        <v>47</v>
      </c>
      <c r="E14" s="102" t="s">
        <v>22</v>
      </c>
      <c r="F14" s="103">
        <v>0.375</v>
      </c>
      <c r="G14" s="103">
        <v>0.70833333333333337</v>
      </c>
      <c r="H14" s="103">
        <v>0.33333333333333331</v>
      </c>
      <c r="I14" s="106" t="s">
        <v>44</v>
      </c>
    </row>
    <row r="15" spans="1:9" x14ac:dyDescent="0.3">
      <c r="A15" s="91" t="s">
        <v>22</v>
      </c>
      <c r="B15" s="96"/>
      <c r="C15" s="96"/>
      <c r="D15" s="101" t="s">
        <v>48</v>
      </c>
      <c r="E15" s="102" t="s">
        <v>22</v>
      </c>
      <c r="F15" s="103">
        <v>0.375</v>
      </c>
      <c r="G15" s="103">
        <v>0.70833333333333337</v>
      </c>
      <c r="H15" s="103">
        <v>0.33333333333333331</v>
      </c>
      <c r="I15" s="106" t="s">
        <v>44</v>
      </c>
    </row>
    <row r="16" spans="1:9" x14ac:dyDescent="0.3">
      <c r="A16" s="91" t="s">
        <v>22</v>
      </c>
      <c r="B16" s="96"/>
      <c r="C16" s="96"/>
      <c r="D16" s="101" t="s">
        <v>49</v>
      </c>
      <c r="E16" s="102" t="s">
        <v>22</v>
      </c>
      <c r="F16" s="103">
        <v>0.375</v>
      </c>
      <c r="G16" s="103">
        <v>0.70833333333333337</v>
      </c>
      <c r="H16" s="103">
        <v>0.33333333333333331</v>
      </c>
      <c r="I16" s="106" t="s">
        <v>44</v>
      </c>
    </row>
    <row r="17" spans="1:9" x14ac:dyDescent="0.3">
      <c r="A17" s="91" t="s">
        <v>22</v>
      </c>
      <c r="B17" s="96"/>
      <c r="C17" s="96"/>
      <c r="D17" s="101" t="s">
        <v>50</v>
      </c>
      <c r="E17" s="102" t="s">
        <v>22</v>
      </c>
      <c r="F17" s="103">
        <v>0.375</v>
      </c>
      <c r="G17" s="103">
        <v>0.70833333333333337</v>
      </c>
      <c r="H17" s="103">
        <v>0.33333333333333331</v>
      </c>
      <c r="I17" s="106" t="s">
        <v>44</v>
      </c>
    </row>
    <row r="18" spans="1:9" x14ac:dyDescent="0.3">
      <c r="A18" s="91" t="s">
        <v>22</v>
      </c>
      <c r="B18" s="96"/>
      <c r="C18" s="96"/>
      <c r="D18" s="101" t="s">
        <v>51</v>
      </c>
      <c r="E18" s="102" t="s">
        <v>22</v>
      </c>
      <c r="F18" s="103">
        <v>0.375</v>
      </c>
      <c r="G18" s="103">
        <v>0.70833333333333337</v>
      </c>
      <c r="H18" s="103">
        <v>0.33333333333333331</v>
      </c>
      <c r="I18" s="106" t="s">
        <v>44</v>
      </c>
    </row>
    <row r="19" spans="1:9" x14ac:dyDescent="0.3">
      <c r="A19" s="91" t="s">
        <v>22</v>
      </c>
      <c r="B19" s="96"/>
      <c r="C19" s="96"/>
      <c r="D19" s="101" t="s">
        <v>52</v>
      </c>
      <c r="E19" s="102" t="s">
        <v>22</v>
      </c>
      <c r="F19" s="103">
        <v>0.375</v>
      </c>
      <c r="G19" s="103">
        <v>0.70833333333333337</v>
      </c>
      <c r="H19" s="103">
        <v>0.33333333333333331</v>
      </c>
      <c r="I19" s="106" t="s">
        <v>44</v>
      </c>
    </row>
    <row r="20" spans="1:9" x14ac:dyDescent="0.3">
      <c r="A20" s="91" t="s">
        <v>22</v>
      </c>
      <c r="B20" s="96"/>
      <c r="C20" s="96"/>
      <c r="D20" s="101" t="s">
        <v>53</v>
      </c>
      <c r="E20" s="102" t="s">
        <v>22</v>
      </c>
      <c r="F20" s="103">
        <v>0.375</v>
      </c>
      <c r="G20" s="103">
        <v>0.70833333333333337</v>
      </c>
      <c r="H20" s="103">
        <v>0.33333333333333331</v>
      </c>
      <c r="I20" s="106" t="s">
        <v>44</v>
      </c>
    </row>
    <row r="21" spans="1:9" x14ac:dyDescent="0.3">
      <c r="A21" s="91" t="s">
        <v>22</v>
      </c>
      <c r="B21" s="96"/>
      <c r="C21" s="96"/>
      <c r="D21" s="101" t="s">
        <v>54</v>
      </c>
      <c r="E21" s="102" t="s">
        <v>22</v>
      </c>
      <c r="F21" s="103">
        <v>0.375</v>
      </c>
      <c r="G21" s="103">
        <v>0.75</v>
      </c>
      <c r="H21" s="103">
        <v>0.375</v>
      </c>
      <c r="I21" s="106" t="s">
        <v>44</v>
      </c>
    </row>
    <row r="22" spans="1:9" x14ac:dyDescent="0.3">
      <c r="A22" s="91" t="s">
        <v>22</v>
      </c>
      <c r="B22" s="96"/>
      <c r="C22" s="96"/>
      <c r="D22" s="131">
        <v>45276</v>
      </c>
      <c r="E22" s="102" t="s">
        <v>22</v>
      </c>
      <c r="F22" s="103">
        <v>0.41666666666666669</v>
      </c>
      <c r="G22" s="103">
        <v>0.91666666666666663</v>
      </c>
      <c r="H22" s="103">
        <v>0.5</v>
      </c>
      <c r="I22" s="106" t="s">
        <v>44</v>
      </c>
    </row>
    <row r="23" spans="1:9" x14ac:dyDescent="0.3">
      <c r="A23" s="91" t="s">
        <v>22</v>
      </c>
      <c r="B23" s="96"/>
      <c r="C23" s="96"/>
      <c r="D23" s="101" t="s">
        <v>55</v>
      </c>
      <c r="E23" s="102" t="s">
        <v>22</v>
      </c>
      <c r="F23" s="103">
        <v>0.41666666666666669</v>
      </c>
      <c r="G23" s="103">
        <v>0</v>
      </c>
      <c r="H23" s="103">
        <v>0.58333333333333337</v>
      </c>
      <c r="I23" s="106" t="s">
        <v>44</v>
      </c>
    </row>
    <row r="24" spans="1:9" x14ac:dyDescent="0.3">
      <c r="A24" s="107" t="s">
        <v>22</v>
      </c>
      <c r="B24" s="220"/>
      <c r="C24" s="220"/>
      <c r="D24" s="101" t="s">
        <v>56</v>
      </c>
      <c r="E24" s="102" t="s">
        <v>22</v>
      </c>
      <c r="F24" s="103">
        <v>0.58333333333333337</v>
      </c>
      <c r="G24" s="103">
        <v>0.95833333333333337</v>
      </c>
      <c r="H24" s="103">
        <v>0.375</v>
      </c>
      <c r="I24" s="106" t="s">
        <v>44</v>
      </c>
    </row>
    <row r="25" spans="1:9" x14ac:dyDescent="0.3">
      <c r="A25" s="91" t="s">
        <v>22</v>
      </c>
      <c r="B25" s="96"/>
      <c r="C25" s="96"/>
      <c r="D25" s="101" t="s">
        <v>57</v>
      </c>
      <c r="E25" s="102" t="s">
        <v>22</v>
      </c>
      <c r="F25" s="103">
        <v>0.58333333333333337</v>
      </c>
      <c r="G25" s="103">
        <v>0.95833333333333337</v>
      </c>
      <c r="H25" s="103">
        <v>0.375</v>
      </c>
      <c r="I25" s="106" t="s">
        <v>44</v>
      </c>
    </row>
    <row r="26" spans="1:9" x14ac:dyDescent="0.3">
      <c r="A26" s="91" t="s">
        <v>22</v>
      </c>
      <c r="B26" s="96"/>
      <c r="C26" s="96"/>
      <c r="D26" s="101" t="s">
        <v>58</v>
      </c>
      <c r="E26" s="102" t="s">
        <v>22</v>
      </c>
      <c r="F26" s="103">
        <v>0.58333333333333337</v>
      </c>
      <c r="G26" s="103">
        <v>0.95833333333333337</v>
      </c>
      <c r="H26" s="103">
        <v>0.375</v>
      </c>
      <c r="I26" s="106" t="s">
        <v>44</v>
      </c>
    </row>
    <row r="27" spans="1:9" x14ac:dyDescent="0.3">
      <c r="A27" s="91" t="s">
        <v>22</v>
      </c>
      <c r="B27" s="96"/>
      <c r="C27" s="96"/>
      <c r="D27" s="101" t="s">
        <v>59</v>
      </c>
      <c r="E27" s="102" t="s">
        <v>22</v>
      </c>
      <c r="F27" s="103">
        <v>0.58333333333333337</v>
      </c>
      <c r="G27" s="103">
        <v>0.95833333333333337</v>
      </c>
      <c r="H27" s="103">
        <v>0.375</v>
      </c>
      <c r="I27" s="106" t="s">
        <v>44</v>
      </c>
    </row>
    <row r="28" spans="1:9" x14ac:dyDescent="0.3">
      <c r="A28" s="91" t="s">
        <v>22</v>
      </c>
      <c r="B28" s="96"/>
      <c r="C28" s="96"/>
      <c r="D28" s="101" t="s">
        <v>60</v>
      </c>
      <c r="E28" s="102" t="s">
        <v>22</v>
      </c>
      <c r="F28" s="103">
        <v>0.58333333333333337</v>
      </c>
      <c r="G28" s="103">
        <v>0.95833333333333337</v>
      </c>
      <c r="H28" s="103">
        <v>0.375</v>
      </c>
      <c r="I28" s="106" t="s">
        <v>44</v>
      </c>
    </row>
    <row r="29" spans="1:9" x14ac:dyDescent="0.3">
      <c r="A29" s="91" t="s">
        <v>22</v>
      </c>
      <c r="B29" s="96"/>
      <c r="C29" s="96"/>
      <c r="D29" s="101" t="s">
        <v>61</v>
      </c>
      <c r="E29" s="102" t="s">
        <v>22</v>
      </c>
      <c r="F29" s="103">
        <v>0.58333333333333337</v>
      </c>
      <c r="G29" s="103">
        <v>4.1666666666666664E-2</v>
      </c>
      <c r="H29" s="103">
        <v>0.45833333333333331</v>
      </c>
      <c r="I29" s="106" t="s">
        <v>44</v>
      </c>
    </row>
    <row r="30" spans="1:9" x14ac:dyDescent="0.3">
      <c r="A30" s="91" t="s">
        <v>22</v>
      </c>
      <c r="B30" s="96"/>
      <c r="C30" s="96"/>
      <c r="D30" s="101" t="s">
        <v>62</v>
      </c>
      <c r="E30" s="102" t="s">
        <v>22</v>
      </c>
      <c r="F30" s="103">
        <v>0.375</v>
      </c>
      <c r="G30" s="103">
        <v>0.79166666666666663</v>
      </c>
      <c r="H30" s="103">
        <v>0.41666666666666669</v>
      </c>
      <c r="I30" s="108" t="s">
        <v>24</v>
      </c>
    </row>
    <row r="31" spans="1:9" x14ac:dyDescent="0.3">
      <c r="A31" s="91" t="s">
        <v>22</v>
      </c>
      <c r="B31" s="96"/>
      <c r="C31" s="96"/>
      <c r="D31" s="101" t="s">
        <v>63</v>
      </c>
      <c r="E31" s="102" t="s">
        <v>22</v>
      </c>
      <c r="F31" s="103">
        <v>0.375</v>
      </c>
      <c r="G31" s="103">
        <v>0.79166666666666663</v>
      </c>
      <c r="H31" s="103">
        <v>0.41666666666666669</v>
      </c>
      <c r="I31" s="110" t="s">
        <v>22</v>
      </c>
    </row>
    <row r="32" spans="1:9" x14ac:dyDescent="0.3">
      <c r="A32" s="107" t="s">
        <v>22</v>
      </c>
      <c r="B32" s="221"/>
      <c r="C32" s="221"/>
      <c r="D32" s="101" t="s">
        <v>22</v>
      </c>
      <c r="E32" s="109" t="s">
        <v>22</v>
      </c>
      <c r="F32" s="109" t="s">
        <v>22</v>
      </c>
      <c r="G32" s="109" t="s">
        <v>22</v>
      </c>
      <c r="H32" s="109" t="s">
        <v>22</v>
      </c>
      <c r="I32" s="110" t="s">
        <v>22</v>
      </c>
    </row>
    <row r="33" spans="1:9" x14ac:dyDescent="0.3">
      <c r="A33" s="91" t="s">
        <v>22</v>
      </c>
      <c r="B33" s="208"/>
      <c r="C33" s="92"/>
      <c r="D33" s="92" t="s">
        <v>22</v>
      </c>
      <c r="E33" s="183" t="s">
        <v>64</v>
      </c>
      <c r="F33" s="184"/>
      <c r="G33" s="184"/>
      <c r="H33" s="111" t="s">
        <v>65</v>
      </c>
      <c r="I33" s="112" t="s">
        <v>22</v>
      </c>
    </row>
    <row r="34" spans="1:9" ht="15" thickBot="1" x14ac:dyDescent="0.35">
      <c r="A34" s="113" t="s">
        <v>22</v>
      </c>
      <c r="B34" s="114"/>
      <c r="C34" s="114"/>
      <c r="D34" s="114" t="s">
        <v>22</v>
      </c>
      <c r="E34" s="181" t="s">
        <v>66</v>
      </c>
      <c r="F34" s="182"/>
      <c r="G34" s="182"/>
      <c r="H34" s="115" t="s">
        <v>67</v>
      </c>
      <c r="I34" s="116" t="s">
        <v>22</v>
      </c>
    </row>
    <row r="35" spans="1:9" ht="15" thickBot="1" x14ac:dyDescent="0.35">
      <c r="A35" s="55"/>
      <c r="B35" s="55"/>
      <c r="C35" s="55"/>
      <c r="D35" s="55"/>
      <c r="E35" s="55"/>
      <c r="F35" s="55"/>
      <c r="G35" s="55"/>
      <c r="H35" s="55"/>
      <c r="I35" s="55"/>
    </row>
    <row r="36" spans="1:9" x14ac:dyDescent="0.3">
      <c r="A36" s="87" t="s">
        <v>3</v>
      </c>
      <c r="B36" s="14" t="s">
        <v>4</v>
      </c>
      <c r="C36" s="14" t="s">
        <v>5</v>
      </c>
      <c r="D36" s="88" t="s">
        <v>6</v>
      </c>
      <c r="E36" s="89" t="s">
        <v>7</v>
      </c>
      <c r="F36" s="88" t="s">
        <v>32</v>
      </c>
      <c r="G36" s="88" t="s">
        <v>33</v>
      </c>
      <c r="H36" s="88" t="s">
        <v>34</v>
      </c>
      <c r="I36" s="90" t="s">
        <v>35</v>
      </c>
    </row>
    <row r="37" spans="1:9" x14ac:dyDescent="0.3">
      <c r="A37" s="91"/>
      <c r="B37" s="208"/>
      <c r="C37" s="92"/>
      <c r="D37" s="92" t="s">
        <v>22</v>
      </c>
      <c r="E37" s="93" t="s">
        <v>22</v>
      </c>
      <c r="F37" s="94" t="s">
        <v>22</v>
      </c>
      <c r="G37" s="94" t="s">
        <v>22</v>
      </c>
      <c r="H37" s="94" t="s">
        <v>22</v>
      </c>
      <c r="I37" s="95" t="s">
        <v>22</v>
      </c>
    </row>
    <row r="38" spans="1:9" x14ac:dyDescent="0.3">
      <c r="A38" s="91"/>
      <c r="B38" s="96"/>
      <c r="C38" s="96"/>
      <c r="D38" s="96" t="s">
        <v>39</v>
      </c>
      <c r="E38" s="97" t="s">
        <v>22</v>
      </c>
      <c r="F38" s="98">
        <v>0.375</v>
      </c>
      <c r="G38" s="98">
        <v>0.70833333333333337</v>
      </c>
      <c r="H38" s="98">
        <v>0.33333333333333331</v>
      </c>
      <c r="I38" s="99" t="s">
        <v>22</v>
      </c>
    </row>
    <row r="39" spans="1:9" x14ac:dyDescent="0.3">
      <c r="A39" s="100"/>
      <c r="B39" s="216"/>
      <c r="C39" s="216"/>
      <c r="D39" s="101" t="s">
        <v>40</v>
      </c>
      <c r="E39" s="102" t="s">
        <v>22</v>
      </c>
      <c r="F39" s="103">
        <v>0.375</v>
      </c>
      <c r="G39" s="103">
        <v>0.70833333333333337</v>
      </c>
      <c r="H39" s="103">
        <v>0.33333333333333331</v>
      </c>
      <c r="I39" s="106" t="s">
        <v>41</v>
      </c>
    </row>
    <row r="40" spans="1:9" x14ac:dyDescent="0.3">
      <c r="A40" s="105"/>
      <c r="B40" s="218"/>
      <c r="C40" s="218"/>
      <c r="D40" s="101" t="s">
        <v>42</v>
      </c>
      <c r="E40" s="102" t="s">
        <v>22</v>
      </c>
      <c r="F40" s="103">
        <v>0.375</v>
      </c>
      <c r="G40" s="103">
        <v>0.70833333333333337</v>
      </c>
      <c r="H40" s="103">
        <v>0.33333333333333331</v>
      </c>
      <c r="I40" s="104" t="s">
        <v>22</v>
      </c>
    </row>
    <row r="41" spans="1:9" x14ac:dyDescent="0.3">
      <c r="A41" s="125"/>
      <c r="B41" s="222"/>
      <c r="C41" s="222"/>
      <c r="D41" s="101" t="s">
        <v>43</v>
      </c>
      <c r="E41" s="102" t="s">
        <v>22</v>
      </c>
      <c r="F41" s="103">
        <v>0.375</v>
      </c>
      <c r="G41" s="103">
        <v>0.70833333333333337</v>
      </c>
      <c r="H41" s="103">
        <v>0.33333333333333331</v>
      </c>
      <c r="I41" s="106" t="s">
        <v>44</v>
      </c>
    </row>
    <row r="42" spans="1:9" x14ac:dyDescent="0.3">
      <c r="A42" s="105"/>
      <c r="B42" s="218"/>
      <c r="C42" s="218"/>
      <c r="D42" s="101" t="s">
        <v>45</v>
      </c>
      <c r="E42" s="102" t="s">
        <v>22</v>
      </c>
      <c r="F42" s="103">
        <v>0.375</v>
      </c>
      <c r="G42" s="103">
        <v>0.70833333333333337</v>
      </c>
      <c r="H42" s="103">
        <v>0.33333333333333331</v>
      </c>
      <c r="I42" s="106" t="s">
        <v>44</v>
      </c>
    </row>
    <row r="43" spans="1:9" x14ac:dyDescent="0.3">
      <c r="A43" s="105"/>
      <c r="B43" s="218"/>
      <c r="C43" s="218"/>
      <c r="D43" s="101" t="s">
        <v>46</v>
      </c>
      <c r="E43" s="102" t="s">
        <v>22</v>
      </c>
      <c r="F43" s="103">
        <v>0.375</v>
      </c>
      <c r="G43" s="103">
        <v>0.70833333333333337</v>
      </c>
      <c r="H43" s="103">
        <v>0.33333333333333331</v>
      </c>
      <c r="I43" s="106" t="s">
        <v>44</v>
      </c>
    </row>
    <row r="44" spans="1:9" x14ac:dyDescent="0.3">
      <c r="A44" s="91"/>
      <c r="B44" s="96"/>
      <c r="C44" s="96"/>
      <c r="D44" s="101" t="s">
        <v>47</v>
      </c>
      <c r="E44" s="102" t="s">
        <v>22</v>
      </c>
      <c r="F44" s="103">
        <v>0.375</v>
      </c>
      <c r="G44" s="103">
        <v>0.70833333333333337</v>
      </c>
      <c r="H44" s="103">
        <v>0.33333333333333331</v>
      </c>
      <c r="I44" s="106" t="s">
        <v>44</v>
      </c>
    </row>
    <row r="45" spans="1:9" x14ac:dyDescent="0.3">
      <c r="A45" s="91" t="s">
        <v>22</v>
      </c>
      <c r="B45" s="96"/>
      <c r="C45" s="96"/>
      <c r="D45" s="101" t="s">
        <v>48</v>
      </c>
      <c r="E45" s="102" t="s">
        <v>22</v>
      </c>
      <c r="F45" s="103">
        <v>0.375</v>
      </c>
      <c r="G45" s="103">
        <v>0.70833333333333337</v>
      </c>
      <c r="H45" s="103">
        <v>0.33333333333333331</v>
      </c>
      <c r="I45" s="106" t="s">
        <v>44</v>
      </c>
    </row>
    <row r="46" spans="1:9" x14ac:dyDescent="0.3">
      <c r="A46" s="91" t="s">
        <v>22</v>
      </c>
      <c r="B46" s="96"/>
      <c r="C46" s="96"/>
      <c r="D46" s="101" t="s">
        <v>49</v>
      </c>
      <c r="E46" s="102" t="s">
        <v>22</v>
      </c>
      <c r="F46" s="103">
        <v>0.375</v>
      </c>
      <c r="G46" s="103">
        <v>0.70833333333333337</v>
      </c>
      <c r="H46" s="103">
        <v>0.33333333333333331</v>
      </c>
      <c r="I46" s="106" t="s">
        <v>44</v>
      </c>
    </row>
    <row r="47" spans="1:9" x14ac:dyDescent="0.3">
      <c r="A47" s="91" t="s">
        <v>22</v>
      </c>
      <c r="B47" s="96"/>
      <c r="C47" s="96"/>
      <c r="D47" s="101" t="s">
        <v>50</v>
      </c>
      <c r="E47" s="102" t="s">
        <v>22</v>
      </c>
      <c r="F47" s="103">
        <v>0.375</v>
      </c>
      <c r="G47" s="103">
        <v>0.70833333333333337</v>
      </c>
      <c r="H47" s="103">
        <v>0.33333333333333331</v>
      </c>
      <c r="I47" s="106" t="s">
        <v>44</v>
      </c>
    </row>
    <row r="48" spans="1:9" x14ac:dyDescent="0.3">
      <c r="A48" s="91" t="s">
        <v>22</v>
      </c>
      <c r="B48" s="96"/>
      <c r="C48" s="96"/>
      <c r="D48" s="101" t="s">
        <v>51</v>
      </c>
      <c r="E48" s="102" t="s">
        <v>22</v>
      </c>
      <c r="F48" s="103">
        <v>0.375</v>
      </c>
      <c r="G48" s="103">
        <v>0.70833333333333337</v>
      </c>
      <c r="H48" s="103">
        <v>0.33333333333333331</v>
      </c>
      <c r="I48" s="106" t="s">
        <v>44</v>
      </c>
    </row>
    <row r="49" spans="1:9" x14ac:dyDescent="0.3">
      <c r="A49" s="91" t="s">
        <v>22</v>
      </c>
      <c r="B49" s="96"/>
      <c r="C49" s="96"/>
      <c r="D49" s="101" t="s">
        <v>52</v>
      </c>
      <c r="E49" s="102" t="s">
        <v>22</v>
      </c>
      <c r="F49" s="103">
        <v>0.375</v>
      </c>
      <c r="G49" s="103">
        <v>0.70833333333333337</v>
      </c>
      <c r="H49" s="103">
        <v>0.33333333333333331</v>
      </c>
      <c r="I49" s="106" t="s">
        <v>44</v>
      </c>
    </row>
    <row r="50" spans="1:9" x14ac:dyDescent="0.3">
      <c r="A50" s="91" t="s">
        <v>22</v>
      </c>
      <c r="B50" s="96"/>
      <c r="C50" s="96"/>
      <c r="D50" s="101" t="s">
        <v>53</v>
      </c>
      <c r="E50" s="102" t="s">
        <v>22</v>
      </c>
      <c r="F50" s="103">
        <v>0.375</v>
      </c>
      <c r="G50" s="103">
        <v>0.70833333333333337</v>
      </c>
      <c r="H50" s="103">
        <v>0.33333333333333331</v>
      </c>
      <c r="I50" s="106" t="s">
        <v>44</v>
      </c>
    </row>
    <row r="51" spans="1:9" x14ac:dyDescent="0.3">
      <c r="A51" s="91" t="s">
        <v>22</v>
      </c>
      <c r="B51" s="96"/>
      <c r="C51" s="96"/>
      <c r="D51" s="101" t="s">
        <v>54</v>
      </c>
      <c r="E51" s="102" t="s">
        <v>22</v>
      </c>
      <c r="F51" s="103">
        <v>0.375</v>
      </c>
      <c r="G51" s="103">
        <v>0.75</v>
      </c>
      <c r="H51" s="103">
        <v>0.375</v>
      </c>
      <c r="I51" s="106" t="s">
        <v>44</v>
      </c>
    </row>
    <row r="52" spans="1:9" x14ac:dyDescent="0.3">
      <c r="A52" s="91" t="s">
        <v>22</v>
      </c>
      <c r="B52" s="96"/>
      <c r="C52" s="96"/>
      <c r="D52" s="131">
        <v>45276</v>
      </c>
      <c r="E52" s="102" t="s">
        <v>22</v>
      </c>
      <c r="F52" s="103">
        <v>0.41666666666666669</v>
      </c>
      <c r="G52" s="103">
        <v>0.91666666666666663</v>
      </c>
      <c r="H52" s="103">
        <v>0.5</v>
      </c>
      <c r="I52" s="106" t="s">
        <v>44</v>
      </c>
    </row>
    <row r="53" spans="1:9" x14ac:dyDescent="0.3">
      <c r="A53" s="91" t="s">
        <v>22</v>
      </c>
      <c r="B53" s="96"/>
      <c r="C53" s="96"/>
      <c r="D53" s="101" t="s">
        <v>55</v>
      </c>
      <c r="E53" s="102" t="s">
        <v>22</v>
      </c>
      <c r="F53" s="103">
        <v>0.41666666666666669</v>
      </c>
      <c r="G53" s="103">
        <v>0.91666666666666663</v>
      </c>
      <c r="H53" s="103">
        <v>0.5</v>
      </c>
      <c r="I53" s="106" t="s">
        <v>44</v>
      </c>
    </row>
    <row r="54" spans="1:9" x14ac:dyDescent="0.3">
      <c r="A54" s="107" t="s">
        <v>22</v>
      </c>
      <c r="B54" s="220"/>
      <c r="C54" s="220"/>
      <c r="D54" s="101" t="s">
        <v>56</v>
      </c>
      <c r="E54" s="102" t="s">
        <v>22</v>
      </c>
      <c r="F54" s="103">
        <v>0.25</v>
      </c>
      <c r="G54" s="103">
        <v>0.60416666666666663</v>
      </c>
      <c r="H54" s="103">
        <v>0.35416666666666669</v>
      </c>
      <c r="I54" s="106" t="s">
        <v>44</v>
      </c>
    </row>
    <row r="55" spans="1:9" x14ac:dyDescent="0.3">
      <c r="A55" s="91" t="s">
        <v>22</v>
      </c>
      <c r="B55" s="96"/>
      <c r="C55" s="96"/>
      <c r="D55" s="101" t="s">
        <v>57</v>
      </c>
      <c r="E55" s="102" t="s">
        <v>22</v>
      </c>
      <c r="F55" s="103">
        <v>0.25</v>
      </c>
      <c r="G55" s="103">
        <v>0.60416666666666663</v>
      </c>
      <c r="H55" s="103">
        <v>0.35416666666666669</v>
      </c>
      <c r="I55" s="106" t="s">
        <v>44</v>
      </c>
    </row>
    <row r="56" spans="1:9" x14ac:dyDescent="0.3">
      <c r="A56" s="91" t="s">
        <v>22</v>
      </c>
      <c r="B56" s="96"/>
      <c r="C56" s="96"/>
      <c r="D56" s="101" t="s">
        <v>58</v>
      </c>
      <c r="E56" s="102" t="s">
        <v>22</v>
      </c>
      <c r="F56" s="103">
        <v>0.25</v>
      </c>
      <c r="G56" s="103">
        <v>0.60416666666666663</v>
      </c>
      <c r="H56" s="103">
        <v>0.35416666666666669</v>
      </c>
      <c r="I56" s="106" t="s">
        <v>44</v>
      </c>
    </row>
    <row r="57" spans="1:9" x14ac:dyDescent="0.3">
      <c r="A57" s="91" t="s">
        <v>22</v>
      </c>
      <c r="B57" s="96"/>
      <c r="C57" s="96"/>
      <c r="D57" s="101" t="s">
        <v>59</v>
      </c>
      <c r="E57" s="102" t="s">
        <v>22</v>
      </c>
      <c r="F57" s="103">
        <v>0.25</v>
      </c>
      <c r="G57" s="103">
        <v>0.60416666666666663</v>
      </c>
      <c r="H57" s="103">
        <v>0.35416666666666669</v>
      </c>
      <c r="I57" s="106" t="s">
        <v>44</v>
      </c>
    </row>
    <row r="58" spans="1:9" x14ac:dyDescent="0.3">
      <c r="A58" s="91" t="s">
        <v>22</v>
      </c>
      <c r="B58" s="96"/>
      <c r="C58" s="96"/>
      <c r="D58" s="101" t="s">
        <v>60</v>
      </c>
      <c r="E58" s="102" t="s">
        <v>22</v>
      </c>
      <c r="F58" s="103">
        <v>0.25</v>
      </c>
      <c r="G58" s="103">
        <v>0.60416666666666663</v>
      </c>
      <c r="H58" s="103">
        <v>0.35416666666666669</v>
      </c>
      <c r="I58" s="106" t="s">
        <v>44</v>
      </c>
    </row>
    <row r="59" spans="1:9" x14ac:dyDescent="0.3">
      <c r="A59" s="91" t="s">
        <v>22</v>
      </c>
      <c r="B59" s="96"/>
      <c r="C59" s="96"/>
      <c r="D59" s="117" t="s">
        <v>61</v>
      </c>
      <c r="E59" s="102" t="s">
        <v>22</v>
      </c>
      <c r="F59" s="103">
        <v>0.25</v>
      </c>
      <c r="G59" s="103">
        <v>0.60416666666666663</v>
      </c>
      <c r="H59" s="103">
        <v>0.35416666666666669</v>
      </c>
      <c r="I59" s="185" t="s">
        <v>44</v>
      </c>
    </row>
    <row r="60" spans="1:9" x14ac:dyDescent="0.3">
      <c r="A60" s="91" t="s">
        <v>22</v>
      </c>
      <c r="B60" s="96"/>
      <c r="C60" s="96"/>
      <c r="D60" s="117" t="s">
        <v>61</v>
      </c>
      <c r="E60" s="102" t="s">
        <v>22</v>
      </c>
      <c r="F60" s="103">
        <v>0.8125</v>
      </c>
      <c r="G60" s="103">
        <v>4.1666666666666664E-2</v>
      </c>
      <c r="H60" s="103">
        <v>0.22916666666666666</v>
      </c>
      <c r="I60" s="186"/>
    </row>
    <row r="61" spans="1:9" x14ac:dyDescent="0.3">
      <c r="A61" s="91" t="s">
        <v>22</v>
      </c>
      <c r="B61" s="96"/>
      <c r="C61" s="96"/>
      <c r="D61" s="101" t="s">
        <v>62</v>
      </c>
      <c r="E61" s="102" t="s">
        <v>22</v>
      </c>
      <c r="F61" s="103">
        <v>0.375</v>
      </c>
      <c r="G61" s="103">
        <v>0.79166666666666663</v>
      </c>
      <c r="H61" s="103">
        <v>0.41666666666666669</v>
      </c>
      <c r="I61" s="108" t="s">
        <v>24</v>
      </c>
    </row>
    <row r="62" spans="1:9" x14ac:dyDescent="0.3">
      <c r="A62" s="91" t="s">
        <v>22</v>
      </c>
      <c r="B62" s="96"/>
      <c r="C62" s="96"/>
      <c r="D62" s="101" t="s">
        <v>63</v>
      </c>
      <c r="E62" s="102" t="s">
        <v>22</v>
      </c>
      <c r="F62" s="103">
        <v>0.375</v>
      </c>
      <c r="G62" s="103">
        <v>0.79166666666666663</v>
      </c>
      <c r="H62" s="103">
        <v>0.41666666666666669</v>
      </c>
      <c r="I62" s="110" t="s">
        <v>22</v>
      </c>
    </row>
    <row r="63" spans="1:9" x14ac:dyDescent="0.3">
      <c r="A63" s="107" t="s">
        <v>22</v>
      </c>
      <c r="B63" s="220"/>
      <c r="C63" s="220"/>
      <c r="D63" s="101" t="s">
        <v>22</v>
      </c>
      <c r="E63" s="109" t="s">
        <v>22</v>
      </c>
      <c r="F63" s="109" t="s">
        <v>22</v>
      </c>
      <c r="G63" s="109" t="s">
        <v>22</v>
      </c>
      <c r="H63" s="109" t="s">
        <v>22</v>
      </c>
      <c r="I63" s="110" t="s">
        <v>22</v>
      </c>
    </row>
    <row r="64" spans="1:9" x14ac:dyDescent="0.3">
      <c r="A64" s="91" t="s">
        <v>22</v>
      </c>
      <c r="B64" s="208"/>
      <c r="C64" s="92"/>
      <c r="D64" s="92" t="s">
        <v>22</v>
      </c>
      <c r="E64" s="183" t="s">
        <v>64</v>
      </c>
      <c r="F64" s="184"/>
      <c r="G64" s="184"/>
      <c r="H64" s="111" t="s">
        <v>65</v>
      </c>
      <c r="I64" s="112" t="s">
        <v>22</v>
      </c>
    </row>
    <row r="65" spans="1:9" ht="15" thickBot="1" x14ac:dyDescent="0.35">
      <c r="A65" s="113" t="s">
        <v>22</v>
      </c>
      <c r="B65" s="114"/>
      <c r="C65" s="114"/>
      <c r="D65" s="114" t="s">
        <v>22</v>
      </c>
      <c r="E65" s="181" t="s">
        <v>66</v>
      </c>
      <c r="F65" s="182"/>
      <c r="G65" s="182"/>
      <c r="H65" s="115" t="s">
        <v>67</v>
      </c>
      <c r="I65" s="116" t="s">
        <v>22</v>
      </c>
    </row>
    <row r="66" spans="1:9" ht="15" thickBot="1" x14ac:dyDescent="0.35">
      <c r="A66" s="118" t="s">
        <v>22</v>
      </c>
      <c r="B66" s="118"/>
      <c r="C66" s="118"/>
      <c r="D66" s="118" t="s">
        <v>22</v>
      </c>
      <c r="E66" s="118" t="s">
        <v>22</v>
      </c>
      <c r="F66" s="55"/>
      <c r="G66" s="55"/>
      <c r="H66" s="55"/>
      <c r="I66" s="55"/>
    </row>
    <row r="67" spans="1:9" x14ac:dyDescent="0.3">
      <c r="A67" s="87" t="s">
        <v>3</v>
      </c>
      <c r="B67" s="14" t="s">
        <v>4</v>
      </c>
      <c r="C67" s="14" t="s">
        <v>5</v>
      </c>
      <c r="D67" s="88" t="s">
        <v>6</v>
      </c>
      <c r="E67" s="89" t="s">
        <v>7</v>
      </c>
      <c r="F67" s="88" t="s">
        <v>32</v>
      </c>
      <c r="G67" s="88" t="s">
        <v>33</v>
      </c>
      <c r="H67" s="88" t="s">
        <v>34</v>
      </c>
      <c r="I67" s="90" t="s">
        <v>35</v>
      </c>
    </row>
    <row r="68" spans="1:9" x14ac:dyDescent="0.3">
      <c r="A68" s="91"/>
      <c r="B68" s="208"/>
      <c r="C68" s="92"/>
      <c r="D68" s="92" t="s">
        <v>22</v>
      </c>
      <c r="E68" s="93" t="s">
        <v>22</v>
      </c>
      <c r="F68" s="94" t="s">
        <v>22</v>
      </c>
      <c r="G68" s="94" t="s">
        <v>22</v>
      </c>
      <c r="H68" s="94" t="s">
        <v>22</v>
      </c>
      <c r="I68" s="95" t="s">
        <v>22</v>
      </c>
    </row>
    <row r="69" spans="1:9" x14ac:dyDescent="0.3">
      <c r="A69" s="91"/>
      <c r="B69" s="96"/>
      <c r="C69" s="96"/>
      <c r="D69" s="96" t="s">
        <v>43</v>
      </c>
      <c r="E69" s="97" t="s">
        <v>22</v>
      </c>
      <c r="F69" s="98">
        <v>0.375</v>
      </c>
      <c r="G69" s="98">
        <v>0.70833333333333337</v>
      </c>
      <c r="H69" s="98">
        <v>0.33333333333333331</v>
      </c>
      <c r="I69" s="119" t="s">
        <v>68</v>
      </c>
    </row>
    <row r="70" spans="1:9" x14ac:dyDescent="0.3">
      <c r="A70" s="100"/>
      <c r="B70" s="216"/>
      <c r="C70" s="216"/>
      <c r="D70" s="101" t="s">
        <v>45</v>
      </c>
      <c r="E70" s="102" t="s">
        <v>22</v>
      </c>
      <c r="F70" s="103">
        <v>0.375</v>
      </c>
      <c r="G70" s="103">
        <v>0.70833333333333337</v>
      </c>
      <c r="H70" s="103">
        <v>0.33333333333333331</v>
      </c>
      <c r="I70" s="104" t="s">
        <v>22</v>
      </c>
    </row>
    <row r="71" spans="1:9" x14ac:dyDescent="0.3">
      <c r="A71" s="125"/>
      <c r="B71" s="222"/>
      <c r="C71" s="222"/>
      <c r="D71" s="101" t="s">
        <v>62</v>
      </c>
      <c r="E71" s="102" t="s">
        <v>22</v>
      </c>
      <c r="F71" s="103">
        <v>0.375</v>
      </c>
      <c r="G71" s="103">
        <v>0.79166666666666663</v>
      </c>
      <c r="H71" s="103">
        <v>0.41666666666666669</v>
      </c>
      <c r="I71" s="106" t="s">
        <v>68</v>
      </c>
    </row>
    <row r="72" spans="1:9" x14ac:dyDescent="0.3">
      <c r="A72" s="85"/>
      <c r="B72" s="219"/>
      <c r="C72" s="219"/>
      <c r="D72" s="101" t="s">
        <v>63</v>
      </c>
      <c r="E72" s="102" t="s">
        <v>22</v>
      </c>
      <c r="F72" s="103">
        <v>0.375</v>
      </c>
      <c r="G72" s="103">
        <v>0.79166666666666663</v>
      </c>
      <c r="H72" s="103">
        <v>0.41666666666666669</v>
      </c>
      <c r="I72" s="104" t="s">
        <v>22</v>
      </c>
    </row>
    <row r="73" spans="1:9" x14ac:dyDescent="0.3">
      <c r="A73" s="105"/>
      <c r="B73" s="209"/>
      <c r="C73" s="133"/>
      <c r="D73" s="101" t="s">
        <v>22</v>
      </c>
      <c r="E73" s="102" t="s">
        <v>22</v>
      </c>
      <c r="F73" s="109" t="s">
        <v>22</v>
      </c>
      <c r="G73" s="109" t="s">
        <v>22</v>
      </c>
      <c r="H73" s="109" t="s">
        <v>22</v>
      </c>
      <c r="I73" s="104" t="s">
        <v>22</v>
      </c>
    </row>
    <row r="74" spans="1:9" ht="15" thickBot="1" x14ac:dyDescent="0.35">
      <c r="A74" s="120"/>
      <c r="B74" s="134"/>
      <c r="C74" s="134"/>
      <c r="D74" s="121" t="s">
        <v>22</v>
      </c>
      <c r="E74" s="122" t="s">
        <v>22</v>
      </c>
      <c r="F74" s="123" t="s">
        <v>22</v>
      </c>
      <c r="G74" s="123" t="s">
        <v>22</v>
      </c>
      <c r="H74" s="123" t="s">
        <v>22</v>
      </c>
      <c r="I74" s="124" t="s">
        <v>22</v>
      </c>
    </row>
    <row r="75" spans="1:9" ht="15" thickBot="1" x14ac:dyDescent="0.35">
      <c r="A75" s="81"/>
      <c r="B75" s="81"/>
      <c r="C75" s="81"/>
      <c r="D75" s="81"/>
      <c r="E75" s="81"/>
      <c r="F75" s="81"/>
      <c r="G75" s="81"/>
      <c r="H75" s="81"/>
      <c r="I75" s="81"/>
    </row>
    <row r="76" spans="1:9" x14ac:dyDescent="0.3">
      <c r="A76" s="87" t="s">
        <v>3</v>
      </c>
      <c r="B76" s="14" t="s">
        <v>4</v>
      </c>
      <c r="C76" s="14" t="s">
        <v>5</v>
      </c>
      <c r="D76" s="88" t="s">
        <v>6</v>
      </c>
      <c r="E76" s="89" t="s">
        <v>7</v>
      </c>
      <c r="F76" s="88" t="s">
        <v>32</v>
      </c>
      <c r="G76" s="88" t="s">
        <v>33</v>
      </c>
      <c r="H76" s="88" t="s">
        <v>34</v>
      </c>
      <c r="I76" s="90" t="s">
        <v>35</v>
      </c>
    </row>
    <row r="77" spans="1:9" x14ac:dyDescent="0.3">
      <c r="A77" s="91"/>
      <c r="B77" s="211"/>
      <c r="C77" s="211"/>
      <c r="D77" s="92" t="s">
        <v>22</v>
      </c>
      <c r="E77" s="93" t="s">
        <v>22</v>
      </c>
      <c r="F77" s="94" t="s">
        <v>22</v>
      </c>
      <c r="G77" s="94" t="s">
        <v>22</v>
      </c>
      <c r="H77" s="94" t="s">
        <v>22</v>
      </c>
      <c r="I77" s="95" t="s">
        <v>22</v>
      </c>
    </row>
    <row r="78" spans="1:9" x14ac:dyDescent="0.3">
      <c r="A78" s="91"/>
      <c r="B78" s="211"/>
      <c r="C78" s="211"/>
      <c r="D78" s="210" t="s">
        <v>43</v>
      </c>
      <c r="E78" s="97" t="s">
        <v>22</v>
      </c>
      <c r="F78" s="98">
        <v>0.375</v>
      </c>
      <c r="G78" s="98">
        <v>0.70833333333333337</v>
      </c>
      <c r="H78" s="98">
        <v>0.33333333333333331</v>
      </c>
      <c r="I78" s="119" t="s">
        <v>68</v>
      </c>
    </row>
    <row r="79" spans="1:9" x14ac:dyDescent="0.3">
      <c r="A79" s="100"/>
      <c r="B79" s="212"/>
      <c r="C79" s="212"/>
      <c r="D79" s="109" t="s">
        <v>45</v>
      </c>
      <c r="E79" s="102" t="s">
        <v>22</v>
      </c>
      <c r="F79" s="103">
        <v>0.375</v>
      </c>
      <c r="G79" s="103">
        <v>0.70833333333333337</v>
      </c>
      <c r="H79" s="103">
        <v>0.33333333333333331</v>
      </c>
      <c r="I79" s="104" t="s">
        <v>22</v>
      </c>
    </row>
    <row r="80" spans="1:9" x14ac:dyDescent="0.3">
      <c r="A80" s="105"/>
      <c r="B80" s="213"/>
      <c r="C80" s="213"/>
      <c r="D80" s="109" t="s">
        <v>62</v>
      </c>
      <c r="E80" s="102" t="s">
        <v>22</v>
      </c>
      <c r="F80" s="103">
        <v>0.375</v>
      </c>
      <c r="G80" s="103">
        <v>0.79166666666666663</v>
      </c>
      <c r="H80" s="103">
        <v>0.41666666666666669</v>
      </c>
      <c r="I80" s="106" t="s">
        <v>68</v>
      </c>
    </row>
    <row r="81" spans="1:9" x14ac:dyDescent="0.3">
      <c r="A81" s="125"/>
      <c r="B81" s="214"/>
      <c r="C81" s="214"/>
      <c r="D81" s="109" t="s">
        <v>63</v>
      </c>
      <c r="E81" s="102" t="s">
        <v>22</v>
      </c>
      <c r="F81" s="103">
        <v>0.375</v>
      </c>
      <c r="G81" s="103">
        <v>0.79166666666666663</v>
      </c>
      <c r="H81" s="103">
        <v>0.41666666666666669</v>
      </c>
      <c r="I81" s="104" t="s">
        <v>22</v>
      </c>
    </row>
    <row r="82" spans="1:9" x14ac:dyDescent="0.3">
      <c r="A82" s="105"/>
      <c r="B82" s="213"/>
      <c r="C82" s="213"/>
      <c r="D82" s="109" t="s">
        <v>22</v>
      </c>
      <c r="E82" s="102" t="s">
        <v>22</v>
      </c>
      <c r="F82" s="109" t="s">
        <v>22</v>
      </c>
      <c r="G82" s="109" t="s">
        <v>22</v>
      </c>
      <c r="H82" s="109" t="s">
        <v>22</v>
      </c>
      <c r="I82" s="104" t="s">
        <v>22</v>
      </c>
    </row>
    <row r="83" spans="1:9" ht="15" thickBot="1" x14ac:dyDescent="0.35">
      <c r="A83" s="120"/>
      <c r="B83" s="215"/>
      <c r="C83" s="215"/>
      <c r="D83" s="123" t="s">
        <v>22</v>
      </c>
      <c r="E83" s="122" t="s">
        <v>22</v>
      </c>
      <c r="F83" s="123" t="s">
        <v>22</v>
      </c>
      <c r="G83" s="123" t="s">
        <v>22</v>
      </c>
      <c r="H83" s="123" t="s">
        <v>22</v>
      </c>
      <c r="I83" s="124" t="s">
        <v>22</v>
      </c>
    </row>
  </sheetData>
  <mergeCells count="5">
    <mergeCell ref="E33:G33"/>
    <mergeCell ref="E34:G34"/>
    <mergeCell ref="I59:I60"/>
    <mergeCell ref="E64:G64"/>
    <mergeCell ref="E65:G6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E8CAD-D7FE-483F-8A3D-50CBDF6B7BAF}">
  <dimension ref="A1:B7"/>
  <sheetViews>
    <sheetView workbookViewId="0">
      <selection activeCell="B5" sqref="B5"/>
    </sheetView>
  </sheetViews>
  <sheetFormatPr baseColWidth="10" defaultRowHeight="14.4" x14ac:dyDescent="0.3"/>
  <sheetData>
    <row r="1" spans="1:2" x14ac:dyDescent="0.3">
      <c r="A1" t="s">
        <v>70</v>
      </c>
      <c r="B1" t="s">
        <v>71</v>
      </c>
    </row>
    <row r="2" spans="1:2" x14ac:dyDescent="0.3">
      <c r="A2" t="s">
        <v>2</v>
      </c>
      <c r="B2" s="170">
        <v>4.1666666666666664E-2</v>
      </c>
    </row>
    <row r="3" spans="1:2" x14ac:dyDescent="0.3">
      <c r="A3" t="s">
        <v>72</v>
      </c>
      <c r="B3" s="170">
        <v>4.8611111111111112E-2</v>
      </c>
    </row>
    <row r="4" spans="1:2" x14ac:dyDescent="0.3">
      <c r="A4" t="s">
        <v>0</v>
      </c>
      <c r="B4" s="170">
        <v>6.25E-2</v>
      </c>
    </row>
    <row r="5" spans="1:2" x14ac:dyDescent="0.3">
      <c r="A5" t="s">
        <v>1</v>
      </c>
      <c r="B5" s="170">
        <v>6.25E-2</v>
      </c>
    </row>
    <row r="6" spans="1:2" x14ac:dyDescent="0.3">
      <c r="A6" t="s">
        <v>73</v>
      </c>
      <c r="B6" s="170">
        <v>6.9444444444444434E-2</v>
      </c>
    </row>
    <row r="7" spans="1:2" x14ac:dyDescent="0.3">
      <c r="A7" t="s">
        <v>23</v>
      </c>
      <c r="B7" s="170">
        <v>1.3888888888888888E-2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703f7ef-b144-4454-847c-564de0fe2ca9">
      <UserInfo>
        <DisplayName>Luc DE HOUCK</DisplayName>
        <AccountId>369</AccountId>
        <AccountType/>
      </UserInfo>
      <UserInfo>
        <DisplayName>Nicolas DE LEENER</DisplayName>
        <AccountId>21</AccountId>
        <AccountType/>
      </UserInfo>
      <UserInfo>
        <DisplayName>Matilda RICCIUTI</DisplayName>
        <AccountId>46</AccountId>
        <AccountType/>
      </UserInfo>
    </SharedWithUsers>
    <TaxCatchAll xmlns="7703f7ef-b144-4454-847c-564de0fe2ca9" xsi:nil="true"/>
    <lcf76f155ced4ddcb4097134ff3c332f xmlns="624e3fdd-d793-4c0c-a44d-352b0e1496e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553B7CCE1F7F147828C52C005ABC75C" ma:contentTypeVersion="16" ma:contentTypeDescription="Crée un document." ma:contentTypeScope="" ma:versionID="e3015d52cf6766396e96374903345358">
  <xsd:schema xmlns:xsd="http://www.w3.org/2001/XMLSchema" xmlns:xs="http://www.w3.org/2001/XMLSchema" xmlns:p="http://schemas.microsoft.com/office/2006/metadata/properties" xmlns:ns2="624e3fdd-d793-4c0c-a44d-352b0e1496ea" xmlns:ns3="7703f7ef-b144-4454-847c-564de0fe2ca9" targetNamespace="http://schemas.microsoft.com/office/2006/metadata/properties" ma:root="true" ma:fieldsID="2bbc900e947c3e388fbcb5de507761f4" ns2:_="" ns3:_="">
    <xsd:import namespace="624e3fdd-d793-4c0c-a44d-352b0e1496ea"/>
    <xsd:import namespace="7703f7ef-b144-4454-847c-564de0fe2ca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4e3fdd-d793-4c0c-a44d-352b0e1496e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alises d’images" ma:readOnly="false" ma:fieldId="{5cf76f15-5ced-4ddc-b409-7134ff3c332f}" ma:taxonomyMulti="true" ma:sspId="72aa5eb9-52c6-4e26-be16-58154d0dc5f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03f7ef-b144-4454-847c-564de0fe2ca9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826ff66-042d-4ed5-b49c-e6ee4131426c}" ma:internalName="TaxCatchAll" ma:showField="CatchAllData" ma:web="7703f7ef-b144-4454-847c-564de0fe2ca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0D1508D-8A0F-4F50-B6B4-DEE12725E187}">
  <ds:schemaRefs>
    <ds:schemaRef ds:uri="http://schemas.microsoft.com/office/2006/metadata/properties"/>
    <ds:schemaRef ds:uri="http://schemas.microsoft.com/office/infopath/2007/PartnerControls"/>
    <ds:schemaRef ds:uri="7703f7ef-b144-4454-847c-564de0fe2ca9"/>
    <ds:schemaRef ds:uri="624e3fdd-d793-4c0c-a44d-352b0e1496ea"/>
  </ds:schemaRefs>
</ds:datastoreItem>
</file>

<file path=customXml/itemProps2.xml><?xml version="1.0" encoding="utf-8"?>
<ds:datastoreItem xmlns:ds="http://schemas.openxmlformats.org/officeDocument/2006/customXml" ds:itemID="{E84C60A3-B7F3-4DE0-990D-ADC83DF03A7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CEC7E8D-FE54-4132-BE56-C080DDF44D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24e3fdd-d793-4c0c-a44d-352b0e1496ea"/>
    <ds:schemaRef ds:uri="7703f7ef-b144-4454-847c-564de0fe2ca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Equipe Cockpit</vt:lpstr>
      <vt:lpstr>Groupman</vt:lpstr>
      <vt:lpstr>Paramètres déplacement</vt:lpstr>
      <vt:lpstr>Ville</vt:lpstr>
      <vt:lpstr>Villes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MAGI</dc:creator>
  <cp:keywords/>
  <dc:description/>
  <cp:lastModifiedBy>Nicolas DE LEENER</cp:lastModifiedBy>
  <cp:revision/>
  <dcterms:created xsi:type="dcterms:W3CDTF">2017-07-13T15:24:50Z</dcterms:created>
  <dcterms:modified xsi:type="dcterms:W3CDTF">2023-05-24T20:44:17Z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0x0101007553B7CCE1F7F147828C52C005ABC75C</vt:lpwstr>
  </property>
  <property fmtid="{D5CDD505-2E9C-101B-9397-08002B2CF9AE}" pid="3" name="MediaServiceImageTags">
    <vt:lpwstr/>
  </property>
</Properties>
</file>