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EFD480D4-27AE-4168-9487-3C442B0558DE}" xr6:coauthVersionLast="47" xr6:coauthVersionMax="47" xr10:uidLastSave="{00000000-0000-0000-0000-000000000000}"/>
  <bookViews>
    <workbookView xWindow="6090" yWindow="4875" windowWidth="27600" windowHeight="20475" xr2:uid="{86047CF3-CB8A-478A-BCBC-7F4BB04DD4B7}"/>
  </bookViews>
  <sheets>
    <sheet name="CAISSE" sheetId="1" r:id="rId1"/>
    <sheet name="Journal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0" i="1" l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9" i="1"/>
  <c r="P40" i="1"/>
  <c r="Q40" i="1"/>
  <c r="R40" i="1"/>
  <c r="S40" i="1"/>
  <c r="T40" i="1"/>
  <c r="U40" i="1"/>
  <c r="V40" i="1"/>
  <c r="W40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9" i="1"/>
  <c r="F40" i="1"/>
  <c r="G40" i="1"/>
  <c r="H40" i="1"/>
  <c r="I40" i="1"/>
  <c r="J40" i="1"/>
  <c r="K40" i="1"/>
  <c r="L40" i="1"/>
  <c r="M40" i="1"/>
  <c r="D40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9" i="1"/>
  <c r="N40" i="1" l="1"/>
  <c r="O40" i="1"/>
  <c r="N43" i="1" l="1"/>
</calcChain>
</file>

<file path=xl/sharedStrings.xml><?xml version="1.0" encoding="utf-8"?>
<sst xmlns="http://schemas.openxmlformats.org/spreadsheetml/2006/main" count="29" uniqueCount="28">
  <si>
    <t>Jour</t>
  </si>
  <si>
    <t>Libellé</t>
  </si>
  <si>
    <t>Origine des recettes</t>
  </si>
  <si>
    <t>Total des recettes</t>
  </si>
  <si>
    <t>Total des encaissements</t>
  </si>
  <si>
    <t>Typologie des encaissements</t>
  </si>
  <si>
    <t>TVA 20%</t>
  </si>
  <si>
    <t>REGLEMENT DIFFERES</t>
  </si>
  <si>
    <t>CB</t>
  </si>
  <si>
    <t>ESP</t>
  </si>
  <si>
    <t>CHQ</t>
  </si>
  <si>
    <t>REGLEMENT DIFFERE</t>
  </si>
  <si>
    <t>Totaux</t>
  </si>
  <si>
    <t>JOURNAL DE</t>
  </si>
  <si>
    <t>CSS</t>
  </si>
  <si>
    <t>CAISSE INTEGRATION</t>
  </si>
  <si>
    <t>MOIS</t>
  </si>
  <si>
    <t>ANNEE</t>
  </si>
  <si>
    <t>JANVIER</t>
  </si>
  <si>
    <t>VIREMENT</t>
  </si>
  <si>
    <t>ECART</t>
  </si>
  <si>
    <t>PS 20%</t>
  </si>
  <si>
    <t>Journal</t>
  </si>
  <si>
    <t>Date</t>
  </si>
  <si>
    <t>Compte</t>
  </si>
  <si>
    <t>Débit</t>
  </si>
  <si>
    <t>Crédit</t>
  </si>
  <si>
    <t>&lt;= Cliquez sur le bouton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</si>
</sst>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"/>
    <numFmt numFmtId="165" formatCode="[&gt;=3000000000000]#&quot; &quot;##&quot; &quot;##&quot; &quot;##&quot; &quot;###&quot; &quot;###&quot; | &quot;##;#&quot; &quot;##&quot; &quot;##&quot; &quot;##&quot; &quot;###&quot; &quot;###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Tahoma"/>
      <family val="2"/>
    </font>
    <font>
      <sz val="12"/>
      <name val="Tahoma"/>
      <family val="2"/>
    </font>
    <font>
      <sz val="10"/>
      <name val="Arial"/>
      <family val="2"/>
    </font>
    <font>
      <sz val="11"/>
      <color rgb="FFFF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99FF"/>
        <bgColor indexed="64"/>
      </patternFill>
    </fill>
    <fill>
      <patternFill patternType="solid">
        <fgColor theme="3" tint="0.49998474074526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5">
    <xf numFmtId="0" fontId="0" fillId="0" borderId="0" xfId="0"/>
    <xf numFmtId="0" fontId="0" fillId="0" borderId="3" xfId="0" applyBorder="1"/>
    <xf numFmtId="0" fontId="2" fillId="0" borderId="0" xfId="0" applyFont="1" applyAlignment="1">
      <alignment vertical="center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6" xfId="0" applyFont="1" applyFill="1" applyBorder="1" applyAlignment="1">
      <alignment horizontal="centerContinuous" vertical="center" wrapText="1"/>
    </xf>
    <xf numFmtId="0" fontId="0" fillId="0" borderId="11" xfId="0" applyBorder="1"/>
    <xf numFmtId="0" fontId="0" fillId="0" borderId="12" xfId="0" applyBorder="1"/>
    <xf numFmtId="4" fontId="3" fillId="2" borderId="13" xfId="0" applyNumberFormat="1" applyFont="1" applyFill="1" applyBorder="1" applyAlignment="1">
      <alignment vertical="center"/>
    </xf>
    <xf numFmtId="0" fontId="2" fillId="2" borderId="15" xfId="0" applyFont="1" applyFill="1" applyBorder="1" applyAlignment="1">
      <alignment horizontal="centerContinuous" vertical="center"/>
    </xf>
    <xf numFmtId="0" fontId="2" fillId="2" borderId="16" xfId="0" applyFont="1" applyFill="1" applyBorder="1" applyAlignment="1">
      <alignment horizontal="centerContinuous" vertical="center" wrapText="1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49" fontId="3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4" xfId="0" applyFill="1" applyBorder="1"/>
    <xf numFmtId="0" fontId="1" fillId="0" borderId="0" xfId="0" applyFont="1"/>
    <xf numFmtId="4" fontId="0" fillId="2" borderId="4" xfId="0" applyNumberFormat="1" applyFill="1" applyBorder="1"/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2" fillId="2" borderId="5" xfId="0" applyFont="1" applyFill="1" applyBorder="1" applyAlignment="1" applyProtection="1">
      <alignment horizontal="center" vertical="center" wrapText="1"/>
      <protection locked="0"/>
    </xf>
    <xf numFmtId="4" fontId="3" fillId="2" borderId="24" xfId="0" applyNumberFormat="1" applyFont="1" applyFill="1" applyBorder="1" applyAlignment="1">
      <alignment vertical="center"/>
    </xf>
    <xf numFmtId="0" fontId="1" fillId="3" borderId="0" xfId="0" applyFont="1" applyFill="1"/>
    <xf numFmtId="0" fontId="5" fillId="0" borderId="0" xfId="0" quotePrefix="1" applyFont="1"/>
    <xf numFmtId="0" fontId="2" fillId="2" borderId="14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vertical="center" wrapText="1"/>
    </xf>
    <xf numFmtId="0" fontId="0" fillId="2" borderId="18" xfId="0" applyFill="1" applyBorder="1" applyAlignment="1">
      <alignment vertical="center" wrapText="1"/>
    </xf>
    <xf numFmtId="164" fontId="3" fillId="2" borderId="19" xfId="0" applyNumberFormat="1" applyFont="1" applyFill="1" applyBorder="1" applyAlignment="1">
      <alignment horizontal="right" vertical="center"/>
    </xf>
    <xf numFmtId="164" fontId="3" fillId="2" borderId="25" xfId="0" applyNumberFormat="1" applyFont="1" applyFill="1" applyBorder="1" applyAlignment="1">
      <alignment horizontal="right" vertical="center"/>
    </xf>
    <xf numFmtId="165" fontId="3" fillId="2" borderId="20" xfId="1" applyNumberFormat="1" applyFont="1" applyFill="1" applyBorder="1" applyAlignment="1" applyProtection="1">
      <alignment horizontal="center" vertical="center"/>
      <protection locked="0"/>
    </xf>
    <xf numFmtId="165" fontId="3" fillId="2" borderId="22" xfId="1" applyNumberFormat="1" applyFont="1" applyFill="1" applyBorder="1" applyAlignment="1" applyProtection="1">
      <alignment horizontal="center" vertical="center"/>
      <protection locked="0"/>
    </xf>
    <xf numFmtId="165" fontId="3" fillId="2" borderId="21" xfId="1" applyNumberFormat="1" applyFont="1" applyFill="1" applyBorder="1" applyAlignment="1" applyProtection="1">
      <alignment horizontal="center" vertical="center"/>
      <protection locked="0"/>
    </xf>
    <xf numFmtId="164" fontId="2" fillId="2" borderId="14" xfId="0" applyNumberFormat="1" applyFont="1" applyFill="1" applyBorder="1" applyAlignment="1">
      <alignment horizontal="center" vertical="center" wrapText="1"/>
    </xf>
    <xf numFmtId="164" fontId="2" fillId="2" borderId="9" xfId="0" applyNumberFormat="1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</cellXfs>
  <cellStyles count="2">
    <cellStyle name="Normal" xfId="0" builtinId="0"/>
    <cellStyle name="Normal_50" xfId="1" xr:uid="{C021EBDF-D4E1-4918-AB86-7EF9754559E7}"/>
  </cellStyles>
  <dxfs count="55"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4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  <dxf>
      <font>
        <b/>
        <i/>
        <condense val="0"/>
        <extend val="0"/>
        <color indexed="10"/>
      </font>
    </dxf>
  </dxfs>
  <tableStyles count="0" defaultTableStyle="TableStyleMedium2" defaultPivotStyle="PivotStyleLight16"/>
  <colors>
    <mruColors>
      <color rgb="FF3399FF"/>
      <color rgb="FF3366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228946</xdr:colOff>
      <xdr:row>2</xdr:row>
      <xdr:rowOff>85508</xdr:rowOff>
    </xdr:from>
    <xdr:ext cx="1701107" cy="368733"/>
    <xdr:sp macro="[0]!EcrituresJourna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AB0D5CC1-276F-AB15-F31A-6826C468E354}"/>
            </a:ext>
          </a:extLst>
        </xdr:cNvPr>
        <xdr:cNvSpPr/>
      </xdr:nvSpPr>
      <xdr:spPr>
        <a:xfrm>
          <a:off x="504113" y="487675"/>
          <a:ext cx="1701107" cy="368733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lIns="108000" tIns="72000" rIns="108000" bIns="72000" rtlCol="0" anchor="ctr">
          <a:spAutoFit/>
        </a:bodyPr>
        <a:lstStyle/>
        <a:p>
          <a:pPr algn="ctr"/>
          <a:r>
            <a:rPr lang="fr-FR" sz="1200">
              <a:solidFill>
                <a:sysClr val="windowText" lastClr="000000"/>
              </a:solidFill>
            </a:rPr>
            <a:t>Lancer écritures journal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6E927-6734-4135-8546-4A7E9C3749CB}">
  <sheetPr codeName="Feuil1"/>
  <dimension ref="B1:W43"/>
  <sheetViews>
    <sheetView tabSelected="1" zoomScale="90" zoomScaleNormal="90" workbookViewId="0">
      <selection activeCell="Q50" sqref="Q50"/>
    </sheetView>
  </sheetViews>
  <sheetFormatPr baseColWidth="10" defaultRowHeight="15" x14ac:dyDescent="0.25"/>
  <cols>
    <col min="1" max="1" width="4.140625" customWidth="1"/>
    <col min="3" max="3" width="23.140625" customWidth="1"/>
    <col min="15" max="15" width="13.140625" customWidth="1"/>
  </cols>
  <sheetData>
    <row r="1" spans="2:23" ht="15.75" thickBot="1" x14ac:dyDescent="0.3"/>
    <row r="2" spans="2:23" ht="15.75" thickBot="1" x14ac:dyDescent="0.3">
      <c r="C2" s="2" t="s">
        <v>13</v>
      </c>
      <c r="D2" s="13" t="s">
        <v>14</v>
      </c>
      <c r="E2" s="27" t="s">
        <v>15</v>
      </c>
      <c r="F2" s="28"/>
      <c r="G2" s="29"/>
      <c r="J2" s="14" t="s">
        <v>18</v>
      </c>
      <c r="K2" s="14">
        <v>2025</v>
      </c>
    </row>
    <row r="3" spans="2:23" x14ac:dyDescent="0.25">
      <c r="J3" t="s">
        <v>16</v>
      </c>
      <c r="K3" t="s">
        <v>17</v>
      </c>
    </row>
    <row r="4" spans="2:23" x14ac:dyDescent="0.25">
      <c r="D4" s="21" t="s">
        <v>27</v>
      </c>
    </row>
    <row r="5" spans="2:23" ht="15.75" thickBot="1" x14ac:dyDescent="0.3"/>
    <row r="6" spans="2:23" x14ac:dyDescent="0.25">
      <c r="B6" s="30" t="s">
        <v>0</v>
      </c>
      <c r="C6" s="32" t="s">
        <v>1</v>
      </c>
      <c r="D6" s="5" t="s">
        <v>2</v>
      </c>
      <c r="E6" s="5"/>
      <c r="F6" s="5"/>
      <c r="G6" s="5"/>
      <c r="H6" s="5"/>
      <c r="I6" s="5"/>
      <c r="J6" s="5"/>
      <c r="K6" s="5"/>
      <c r="L6" s="5"/>
      <c r="M6" s="5"/>
      <c r="N6" s="32" t="s">
        <v>3</v>
      </c>
      <c r="O6" s="22" t="s">
        <v>4</v>
      </c>
      <c r="P6" s="9" t="s">
        <v>5</v>
      </c>
      <c r="Q6" s="5"/>
      <c r="R6" s="5"/>
      <c r="S6" s="5"/>
      <c r="T6" s="5"/>
      <c r="U6" s="5"/>
      <c r="V6" s="5"/>
      <c r="W6" s="10"/>
    </row>
    <row r="7" spans="2:23" x14ac:dyDescent="0.25">
      <c r="B7" s="31"/>
      <c r="C7" s="33"/>
      <c r="D7" s="17">
        <v>706000000</v>
      </c>
      <c r="E7" s="3">
        <v>445710090</v>
      </c>
      <c r="F7" s="3"/>
      <c r="G7" s="3"/>
      <c r="H7" s="3"/>
      <c r="I7" s="3"/>
      <c r="J7" s="3"/>
      <c r="K7" s="3"/>
      <c r="L7" s="3"/>
      <c r="M7" s="3"/>
      <c r="N7" s="33"/>
      <c r="O7" s="23"/>
      <c r="P7" s="3">
        <v>581000000</v>
      </c>
      <c r="Q7" s="3">
        <v>582000000</v>
      </c>
      <c r="R7" s="3">
        <v>583000000</v>
      </c>
      <c r="S7" s="3">
        <v>584000000</v>
      </c>
      <c r="T7" s="3"/>
      <c r="U7" s="3"/>
      <c r="V7" s="3"/>
      <c r="W7" s="11">
        <v>411020000</v>
      </c>
    </row>
    <row r="8" spans="2:23" ht="25.5" x14ac:dyDescent="0.25">
      <c r="B8" s="31"/>
      <c r="C8" s="34"/>
      <c r="D8" s="18" t="s">
        <v>21</v>
      </c>
      <c r="E8" s="4" t="s">
        <v>6</v>
      </c>
      <c r="F8" s="4"/>
      <c r="G8" s="4"/>
      <c r="H8" s="4"/>
      <c r="I8" s="4"/>
      <c r="J8" s="4"/>
      <c r="K8" s="4"/>
      <c r="L8" s="4"/>
      <c r="M8" s="4" t="s">
        <v>7</v>
      </c>
      <c r="N8" s="34"/>
      <c r="O8" s="24"/>
      <c r="P8" s="4" t="s">
        <v>9</v>
      </c>
      <c r="Q8" s="4" t="s">
        <v>8</v>
      </c>
      <c r="R8" s="4" t="s">
        <v>10</v>
      </c>
      <c r="S8" s="4" t="s">
        <v>19</v>
      </c>
      <c r="T8" s="4"/>
      <c r="U8" s="4"/>
      <c r="V8" s="4"/>
      <c r="W8" s="12" t="s">
        <v>11</v>
      </c>
    </row>
    <row r="9" spans="2:23" x14ac:dyDescent="0.25">
      <c r="B9" s="6">
        <v>1</v>
      </c>
      <c r="C9" s="7" t="str">
        <f>CONCATENATE("CAISSE"," ",$J$2," ",$K$2)</f>
        <v>CAISSE JANVIER 2025</v>
      </c>
      <c r="D9">
        <v>0</v>
      </c>
      <c r="E9">
        <v>0</v>
      </c>
      <c r="F9" s="1"/>
      <c r="G9" s="1"/>
      <c r="H9" s="1"/>
      <c r="I9" s="1"/>
      <c r="J9" s="1"/>
      <c r="K9" s="1"/>
      <c r="L9" s="1"/>
      <c r="M9" s="1"/>
      <c r="N9" s="7">
        <f>SUM(D9:L9)</f>
        <v>0</v>
      </c>
      <c r="O9" s="6">
        <f>SUM(P9:W9)</f>
        <v>0</v>
      </c>
      <c r="P9">
        <v>0</v>
      </c>
      <c r="Q9">
        <v>0</v>
      </c>
      <c r="R9">
        <v>0</v>
      </c>
      <c r="S9" s="1"/>
      <c r="T9" s="1"/>
      <c r="U9" s="1"/>
      <c r="V9" s="1"/>
      <c r="W9" s="7"/>
    </row>
    <row r="10" spans="2:23" x14ac:dyDescent="0.25">
      <c r="B10" s="6">
        <v>2</v>
      </c>
      <c r="C10" s="7" t="str">
        <f t="shared" ref="C10:C39" si="0">CONCATENATE("CAISSE"," ",$J$2," ",$K$2)</f>
        <v>CAISSE JANVIER 2025</v>
      </c>
      <c r="D10">
        <v>175</v>
      </c>
      <c r="E10">
        <v>35</v>
      </c>
      <c r="F10" s="1"/>
      <c r="G10" s="1"/>
      <c r="H10" s="1"/>
      <c r="I10" s="1"/>
      <c r="J10" s="1"/>
      <c r="K10" s="1"/>
      <c r="L10" s="1"/>
      <c r="M10" s="1"/>
      <c r="N10" s="7">
        <f t="shared" ref="N10:N39" si="1">SUM(D10:L10)</f>
        <v>210</v>
      </c>
      <c r="O10" s="6">
        <f t="shared" ref="O10:O39" si="2">SUM(P10:W10)</f>
        <v>210</v>
      </c>
      <c r="P10">
        <v>0</v>
      </c>
      <c r="Q10">
        <v>210</v>
      </c>
      <c r="R10">
        <v>0</v>
      </c>
      <c r="S10" s="1"/>
      <c r="T10" s="1"/>
      <c r="U10" s="1"/>
      <c r="V10" s="1"/>
      <c r="W10" s="7"/>
    </row>
    <row r="11" spans="2:23" x14ac:dyDescent="0.25">
      <c r="B11" s="6">
        <v>3</v>
      </c>
      <c r="C11" s="7" t="str">
        <f t="shared" si="0"/>
        <v>CAISSE JANVIER 2025</v>
      </c>
      <c r="D11">
        <v>739.99</v>
      </c>
      <c r="E11">
        <v>148.01</v>
      </c>
      <c r="F11" s="1"/>
      <c r="G11" s="1"/>
      <c r="H11" s="1"/>
      <c r="I11" s="1"/>
      <c r="J11" s="1"/>
      <c r="K11" s="1"/>
      <c r="L11" s="1"/>
      <c r="M11" s="1"/>
      <c r="N11" s="7">
        <f t="shared" si="1"/>
        <v>888</v>
      </c>
      <c r="O11" s="6">
        <f t="shared" si="2"/>
        <v>888</v>
      </c>
      <c r="P11">
        <v>0</v>
      </c>
      <c r="Q11">
        <v>888</v>
      </c>
      <c r="R11">
        <v>0</v>
      </c>
      <c r="S11" s="1"/>
      <c r="T11" s="1"/>
      <c r="U11" s="1"/>
      <c r="V11" s="1"/>
      <c r="W11" s="7"/>
    </row>
    <row r="12" spans="2:23" x14ac:dyDescent="0.25">
      <c r="B12" s="6">
        <v>4</v>
      </c>
      <c r="C12" s="7" t="str">
        <f t="shared" si="0"/>
        <v>CAISSE JANVIER 2025</v>
      </c>
      <c r="D12">
        <v>551.66999999999996</v>
      </c>
      <c r="E12">
        <v>110.33</v>
      </c>
      <c r="F12" s="1"/>
      <c r="G12" s="1"/>
      <c r="H12" s="1"/>
      <c r="I12" s="1"/>
      <c r="J12" s="1"/>
      <c r="K12" s="1"/>
      <c r="L12" s="1"/>
      <c r="M12" s="1"/>
      <c r="N12" s="7">
        <f t="shared" si="1"/>
        <v>662</v>
      </c>
      <c r="O12" s="6">
        <f t="shared" si="2"/>
        <v>662</v>
      </c>
      <c r="P12">
        <v>18</v>
      </c>
      <c r="Q12">
        <v>644</v>
      </c>
      <c r="R12">
        <v>0</v>
      </c>
      <c r="S12" s="1"/>
      <c r="T12" s="1"/>
      <c r="U12" s="1"/>
      <c r="V12" s="1"/>
      <c r="W12" s="7"/>
    </row>
    <row r="13" spans="2:23" x14ac:dyDescent="0.25">
      <c r="B13" s="6">
        <v>5</v>
      </c>
      <c r="C13" s="7" t="str">
        <f t="shared" si="0"/>
        <v>CAISSE JANVIER 2025</v>
      </c>
      <c r="D13">
        <v>0</v>
      </c>
      <c r="E13">
        <v>0</v>
      </c>
      <c r="F13" s="1"/>
      <c r="G13" s="1"/>
      <c r="H13" s="1"/>
      <c r="I13" s="1"/>
      <c r="J13" s="1"/>
      <c r="K13" s="1"/>
      <c r="L13" s="1"/>
      <c r="M13" s="1"/>
      <c r="N13" s="7">
        <f t="shared" si="1"/>
        <v>0</v>
      </c>
      <c r="O13" s="6">
        <f t="shared" si="2"/>
        <v>0</v>
      </c>
      <c r="P13">
        <v>0</v>
      </c>
      <c r="Q13">
        <v>0</v>
      </c>
      <c r="R13">
        <v>0</v>
      </c>
      <c r="S13" s="1"/>
      <c r="T13" s="1"/>
      <c r="U13" s="1"/>
      <c r="V13" s="1"/>
      <c r="W13" s="7"/>
    </row>
    <row r="14" spans="2:23" x14ac:dyDescent="0.25">
      <c r="B14" s="6">
        <v>6</v>
      </c>
      <c r="C14" s="7" t="str">
        <f t="shared" si="0"/>
        <v>CAISSE JANVIER 2025</v>
      </c>
      <c r="D14">
        <v>675.85</v>
      </c>
      <c r="E14">
        <v>135.15</v>
      </c>
      <c r="F14" s="1"/>
      <c r="G14" s="1"/>
      <c r="H14" s="1"/>
      <c r="I14" s="1"/>
      <c r="J14" s="1"/>
      <c r="K14" s="1"/>
      <c r="L14" s="1"/>
      <c r="M14" s="1"/>
      <c r="N14" s="7">
        <f t="shared" si="1"/>
        <v>811</v>
      </c>
      <c r="O14" s="6">
        <f t="shared" si="2"/>
        <v>811</v>
      </c>
      <c r="P14">
        <v>0</v>
      </c>
      <c r="Q14">
        <v>811</v>
      </c>
      <c r="R14">
        <v>0</v>
      </c>
      <c r="S14" s="1"/>
      <c r="T14" s="1"/>
      <c r="U14" s="1"/>
      <c r="V14" s="1"/>
      <c r="W14" s="7"/>
    </row>
    <row r="15" spans="2:23" x14ac:dyDescent="0.25">
      <c r="B15" s="6">
        <v>7</v>
      </c>
      <c r="C15" s="7" t="str">
        <f t="shared" si="0"/>
        <v>CAISSE JANVIER 2025</v>
      </c>
      <c r="D15">
        <v>369.17</v>
      </c>
      <c r="E15">
        <v>73.83</v>
      </c>
      <c r="F15" s="1"/>
      <c r="G15" s="1"/>
      <c r="H15" s="1"/>
      <c r="I15" s="1"/>
      <c r="J15" s="1"/>
      <c r="K15" s="1"/>
      <c r="L15" s="1"/>
      <c r="M15" s="1"/>
      <c r="N15" s="7">
        <f t="shared" si="1"/>
        <v>443</v>
      </c>
      <c r="O15" s="6">
        <f t="shared" si="2"/>
        <v>443</v>
      </c>
      <c r="P15">
        <v>20</v>
      </c>
      <c r="Q15">
        <v>423</v>
      </c>
      <c r="R15">
        <v>0</v>
      </c>
      <c r="S15" s="1"/>
      <c r="T15" s="1"/>
      <c r="U15" s="1"/>
      <c r="V15" s="1"/>
      <c r="W15" s="7"/>
    </row>
    <row r="16" spans="2:23" x14ac:dyDescent="0.25">
      <c r="B16" s="6">
        <v>8</v>
      </c>
      <c r="C16" s="7" t="str">
        <f t="shared" si="0"/>
        <v>CAISSE JANVIER 2025</v>
      </c>
      <c r="D16">
        <v>0</v>
      </c>
      <c r="E16">
        <v>0</v>
      </c>
      <c r="F16" s="1"/>
      <c r="G16" s="1"/>
      <c r="H16" s="1"/>
      <c r="I16" s="1"/>
      <c r="J16" s="1"/>
      <c r="K16" s="1"/>
      <c r="L16" s="1"/>
      <c r="M16" s="1"/>
      <c r="N16" s="7">
        <f t="shared" si="1"/>
        <v>0</v>
      </c>
      <c r="O16" s="6">
        <f t="shared" si="2"/>
        <v>0</v>
      </c>
      <c r="P16">
        <v>0</v>
      </c>
      <c r="Q16">
        <v>0</v>
      </c>
      <c r="R16">
        <v>0</v>
      </c>
      <c r="S16" s="1"/>
      <c r="T16" s="1"/>
      <c r="U16" s="1"/>
      <c r="V16" s="1"/>
      <c r="W16" s="7"/>
    </row>
    <row r="17" spans="2:23" x14ac:dyDescent="0.25">
      <c r="B17" s="6">
        <v>9</v>
      </c>
      <c r="C17" s="7" t="str">
        <f t="shared" si="0"/>
        <v>CAISSE JANVIER 2025</v>
      </c>
      <c r="D17">
        <v>511.68</v>
      </c>
      <c r="E17">
        <v>102.32</v>
      </c>
      <c r="F17" s="1"/>
      <c r="G17" s="1"/>
      <c r="H17" s="1"/>
      <c r="I17" s="1"/>
      <c r="J17" s="1"/>
      <c r="K17" s="1"/>
      <c r="L17" s="1"/>
      <c r="M17" s="1"/>
      <c r="N17" s="7">
        <f t="shared" si="1"/>
        <v>614</v>
      </c>
      <c r="O17" s="6">
        <f t="shared" si="2"/>
        <v>614</v>
      </c>
      <c r="P17">
        <v>36</v>
      </c>
      <c r="Q17">
        <v>578</v>
      </c>
      <c r="R17">
        <v>0</v>
      </c>
      <c r="S17" s="1"/>
      <c r="T17" s="1"/>
      <c r="U17" s="1"/>
      <c r="V17" s="1"/>
      <c r="W17" s="7"/>
    </row>
    <row r="18" spans="2:23" x14ac:dyDescent="0.25">
      <c r="B18" s="6">
        <v>10</v>
      </c>
      <c r="C18" s="7" t="str">
        <f t="shared" si="0"/>
        <v>CAISSE JANVIER 2025</v>
      </c>
      <c r="D18">
        <v>630</v>
      </c>
      <c r="E18">
        <v>126</v>
      </c>
      <c r="F18" s="1"/>
      <c r="G18" s="1"/>
      <c r="H18" s="1"/>
      <c r="I18" s="1"/>
      <c r="J18" s="1"/>
      <c r="K18" s="1"/>
      <c r="L18" s="1"/>
      <c r="M18" s="1"/>
      <c r="N18" s="7">
        <f t="shared" si="1"/>
        <v>756</v>
      </c>
      <c r="O18" s="6">
        <f t="shared" si="2"/>
        <v>756</v>
      </c>
      <c r="P18">
        <v>50</v>
      </c>
      <c r="Q18">
        <v>706</v>
      </c>
      <c r="R18">
        <v>0</v>
      </c>
      <c r="S18" s="1"/>
      <c r="T18" s="1"/>
      <c r="U18" s="1"/>
      <c r="V18" s="1"/>
      <c r="W18" s="7"/>
    </row>
    <row r="19" spans="2:23" x14ac:dyDescent="0.25">
      <c r="B19" s="6">
        <v>11</v>
      </c>
      <c r="C19" s="7" t="str">
        <f t="shared" si="0"/>
        <v>CAISSE JANVIER 2025</v>
      </c>
      <c r="D19">
        <v>556.66</v>
      </c>
      <c r="E19">
        <v>111.34</v>
      </c>
      <c r="F19" s="1"/>
      <c r="G19" s="1"/>
      <c r="H19" s="1"/>
      <c r="I19" s="1"/>
      <c r="J19" s="1"/>
      <c r="K19" s="1"/>
      <c r="L19" s="1"/>
      <c r="M19" s="1"/>
      <c r="N19" s="7">
        <f t="shared" si="1"/>
        <v>668</v>
      </c>
      <c r="O19" s="6">
        <f t="shared" si="2"/>
        <v>668</v>
      </c>
      <c r="P19">
        <v>22</v>
      </c>
      <c r="Q19">
        <v>646</v>
      </c>
      <c r="R19">
        <v>0</v>
      </c>
      <c r="S19" s="1"/>
      <c r="T19" s="1"/>
      <c r="U19" s="1"/>
      <c r="V19" s="1"/>
      <c r="W19" s="7"/>
    </row>
    <row r="20" spans="2:23" x14ac:dyDescent="0.25">
      <c r="B20" s="6">
        <v>12</v>
      </c>
      <c r="C20" s="7" t="str">
        <f t="shared" si="0"/>
        <v>CAISSE JANVIER 2025</v>
      </c>
      <c r="D20">
        <v>0</v>
      </c>
      <c r="E20">
        <v>0</v>
      </c>
      <c r="F20" s="1"/>
      <c r="G20" s="1"/>
      <c r="H20" s="1"/>
      <c r="I20" s="1"/>
      <c r="J20" s="1"/>
      <c r="K20" s="1"/>
      <c r="L20" s="1"/>
      <c r="M20" s="1"/>
      <c r="N20" s="7">
        <f t="shared" si="1"/>
        <v>0</v>
      </c>
      <c r="O20" s="6">
        <f t="shared" si="2"/>
        <v>0</v>
      </c>
      <c r="P20">
        <v>0</v>
      </c>
      <c r="Q20">
        <v>0</v>
      </c>
      <c r="R20">
        <v>0</v>
      </c>
      <c r="S20" s="1"/>
      <c r="T20" s="1"/>
      <c r="U20" s="1"/>
      <c r="V20" s="1"/>
      <c r="W20" s="7"/>
    </row>
    <row r="21" spans="2:23" x14ac:dyDescent="0.25">
      <c r="B21" s="6">
        <v>13</v>
      </c>
      <c r="C21" s="7" t="str">
        <f t="shared" si="0"/>
        <v>CAISSE JANVIER 2025</v>
      </c>
      <c r="D21">
        <v>0</v>
      </c>
      <c r="E21">
        <v>0</v>
      </c>
      <c r="F21" s="1"/>
      <c r="G21" s="1"/>
      <c r="H21" s="1"/>
      <c r="I21" s="1"/>
      <c r="J21" s="1"/>
      <c r="K21" s="1"/>
      <c r="L21" s="1"/>
      <c r="M21" s="1"/>
      <c r="N21" s="7">
        <f t="shared" si="1"/>
        <v>0</v>
      </c>
      <c r="O21" s="6">
        <f t="shared" si="2"/>
        <v>0</v>
      </c>
      <c r="P21">
        <v>0</v>
      </c>
      <c r="Q21">
        <v>0</v>
      </c>
      <c r="R21">
        <v>0</v>
      </c>
      <c r="S21" s="1"/>
      <c r="T21" s="1"/>
      <c r="U21" s="1"/>
      <c r="V21" s="1"/>
      <c r="W21" s="7"/>
    </row>
    <row r="22" spans="2:23" x14ac:dyDescent="0.25">
      <c r="B22" s="6">
        <v>14</v>
      </c>
      <c r="C22" s="7" t="str">
        <f t="shared" si="0"/>
        <v>CAISSE JANVIER 2025</v>
      </c>
      <c r="D22">
        <v>803.34</v>
      </c>
      <c r="E22">
        <v>160.66</v>
      </c>
      <c r="F22" s="1"/>
      <c r="G22" s="1"/>
      <c r="H22" s="1"/>
      <c r="I22" s="1"/>
      <c r="J22" s="1"/>
      <c r="K22" s="1"/>
      <c r="L22" s="1"/>
      <c r="M22" s="1"/>
      <c r="N22" s="7">
        <f t="shared" si="1"/>
        <v>964</v>
      </c>
      <c r="O22" s="6">
        <f t="shared" si="2"/>
        <v>964</v>
      </c>
      <c r="P22">
        <v>95</v>
      </c>
      <c r="Q22">
        <v>844</v>
      </c>
      <c r="R22">
        <v>25</v>
      </c>
      <c r="S22" s="1"/>
      <c r="T22" s="1"/>
      <c r="U22" s="1"/>
      <c r="V22" s="1"/>
      <c r="W22" s="7"/>
    </row>
    <row r="23" spans="2:23" x14ac:dyDescent="0.25">
      <c r="B23" s="6">
        <v>15</v>
      </c>
      <c r="C23" s="7" t="str">
        <f t="shared" si="0"/>
        <v>CAISSE JANVIER 2025</v>
      </c>
      <c r="D23">
        <v>0</v>
      </c>
      <c r="E23">
        <v>0</v>
      </c>
      <c r="F23" s="1"/>
      <c r="G23" s="1"/>
      <c r="H23" s="1"/>
      <c r="I23" s="1"/>
      <c r="J23" s="1"/>
      <c r="K23" s="1"/>
      <c r="L23" s="1"/>
      <c r="M23" s="1"/>
      <c r="N23" s="7">
        <f t="shared" si="1"/>
        <v>0</v>
      </c>
      <c r="O23" s="6">
        <f t="shared" si="2"/>
        <v>0</v>
      </c>
      <c r="P23">
        <v>0</v>
      </c>
      <c r="Q23">
        <v>0</v>
      </c>
      <c r="R23">
        <v>0</v>
      </c>
      <c r="S23" s="1"/>
      <c r="T23" s="1"/>
      <c r="U23" s="1"/>
      <c r="V23" s="1"/>
      <c r="W23" s="7"/>
    </row>
    <row r="24" spans="2:23" x14ac:dyDescent="0.25">
      <c r="B24" s="6">
        <v>16</v>
      </c>
      <c r="C24" s="7" t="str">
        <f t="shared" si="0"/>
        <v>CAISSE JANVIER 2025</v>
      </c>
      <c r="D24">
        <v>680.03</v>
      </c>
      <c r="E24">
        <v>135.97</v>
      </c>
      <c r="F24" s="1"/>
      <c r="G24" s="1"/>
      <c r="H24" s="1"/>
      <c r="I24" s="1"/>
      <c r="J24" s="1"/>
      <c r="K24" s="1"/>
      <c r="L24" s="1"/>
      <c r="M24" s="1"/>
      <c r="N24" s="7">
        <f t="shared" si="1"/>
        <v>816</v>
      </c>
      <c r="O24" s="6">
        <f t="shared" si="2"/>
        <v>816</v>
      </c>
      <c r="P24">
        <v>130</v>
      </c>
      <c r="Q24">
        <v>686</v>
      </c>
      <c r="R24">
        <v>0</v>
      </c>
      <c r="S24" s="1"/>
      <c r="T24" s="1"/>
      <c r="U24" s="1"/>
      <c r="V24" s="1"/>
      <c r="W24" s="7"/>
    </row>
    <row r="25" spans="2:23" x14ac:dyDescent="0.25">
      <c r="B25" s="6">
        <v>17</v>
      </c>
      <c r="C25" s="7" t="str">
        <f t="shared" si="0"/>
        <v>CAISSE JANVIER 2025</v>
      </c>
      <c r="D25">
        <v>847.5</v>
      </c>
      <c r="E25">
        <v>169.5</v>
      </c>
      <c r="F25" s="1"/>
      <c r="G25" s="1"/>
      <c r="H25" s="1"/>
      <c r="I25" s="1"/>
      <c r="J25" s="1"/>
      <c r="K25" s="1"/>
      <c r="L25" s="1"/>
      <c r="M25" s="1"/>
      <c r="N25" s="7">
        <f t="shared" si="1"/>
        <v>1017</v>
      </c>
      <c r="O25" s="6">
        <f t="shared" si="2"/>
        <v>1017</v>
      </c>
      <c r="P25">
        <v>105</v>
      </c>
      <c r="Q25">
        <v>912</v>
      </c>
      <c r="R25">
        <v>0</v>
      </c>
      <c r="S25" s="1"/>
      <c r="T25" s="1"/>
      <c r="U25" s="1"/>
      <c r="V25" s="1"/>
      <c r="W25" s="7"/>
    </row>
    <row r="26" spans="2:23" x14ac:dyDescent="0.25">
      <c r="B26" s="6">
        <v>18</v>
      </c>
      <c r="C26" s="7" t="str">
        <f t="shared" si="0"/>
        <v>CAISSE JANVIER 2025</v>
      </c>
      <c r="D26">
        <v>527.49</v>
      </c>
      <c r="E26">
        <v>105.51</v>
      </c>
      <c r="F26" s="1"/>
      <c r="G26" s="1"/>
      <c r="H26" s="1"/>
      <c r="I26" s="1"/>
      <c r="J26" s="1"/>
      <c r="K26" s="1"/>
      <c r="L26" s="1"/>
      <c r="M26" s="1"/>
      <c r="N26" s="7">
        <f t="shared" si="1"/>
        <v>633</v>
      </c>
      <c r="O26" s="6">
        <f t="shared" si="2"/>
        <v>633</v>
      </c>
      <c r="P26">
        <v>0</v>
      </c>
      <c r="Q26">
        <v>633</v>
      </c>
      <c r="R26">
        <v>0</v>
      </c>
      <c r="S26" s="1"/>
      <c r="T26" s="1"/>
      <c r="U26" s="1"/>
      <c r="V26" s="1"/>
      <c r="W26" s="7"/>
    </row>
    <row r="27" spans="2:23" x14ac:dyDescent="0.25">
      <c r="B27" s="6">
        <v>19</v>
      </c>
      <c r="C27" s="7" t="str">
        <f t="shared" si="0"/>
        <v>CAISSE JANVIER 2025</v>
      </c>
      <c r="D27">
        <v>0</v>
      </c>
      <c r="E27">
        <v>0</v>
      </c>
      <c r="F27" s="1"/>
      <c r="G27" s="1"/>
      <c r="H27" s="1"/>
      <c r="I27" s="1"/>
      <c r="J27" s="1"/>
      <c r="K27" s="1"/>
      <c r="L27" s="1"/>
      <c r="M27" s="1"/>
      <c r="N27" s="7">
        <f t="shared" si="1"/>
        <v>0</v>
      </c>
      <c r="O27" s="6">
        <f t="shared" si="2"/>
        <v>0</v>
      </c>
      <c r="P27">
        <v>0</v>
      </c>
      <c r="Q27">
        <v>0</v>
      </c>
      <c r="R27">
        <v>0</v>
      </c>
      <c r="S27" s="1"/>
      <c r="T27" s="1"/>
      <c r="U27" s="1"/>
      <c r="V27" s="1"/>
      <c r="W27" s="7"/>
    </row>
    <row r="28" spans="2:23" x14ac:dyDescent="0.25">
      <c r="B28" s="6">
        <v>20</v>
      </c>
      <c r="C28" s="7" t="str">
        <f t="shared" si="0"/>
        <v>CAISSE JANVIER 2025</v>
      </c>
      <c r="D28">
        <v>642.5</v>
      </c>
      <c r="E28">
        <v>128.5</v>
      </c>
      <c r="F28" s="1"/>
      <c r="G28" s="1"/>
      <c r="H28" s="1"/>
      <c r="I28" s="1"/>
      <c r="J28" s="1"/>
      <c r="K28" s="1"/>
      <c r="L28" s="1"/>
      <c r="M28" s="1"/>
      <c r="N28" s="7">
        <f t="shared" si="1"/>
        <v>771</v>
      </c>
      <c r="O28" s="6">
        <f t="shared" si="2"/>
        <v>771</v>
      </c>
      <c r="P28">
        <v>20</v>
      </c>
      <c r="Q28">
        <v>751</v>
      </c>
      <c r="R28">
        <v>0</v>
      </c>
      <c r="S28" s="1"/>
      <c r="T28" s="1"/>
      <c r="U28" s="1"/>
      <c r="V28" s="1"/>
      <c r="W28" s="7"/>
    </row>
    <row r="29" spans="2:23" x14ac:dyDescent="0.25">
      <c r="B29" s="6">
        <v>21</v>
      </c>
      <c r="C29" s="7" t="str">
        <f t="shared" si="0"/>
        <v>CAISSE JANVIER 2025</v>
      </c>
      <c r="D29">
        <v>957.5</v>
      </c>
      <c r="E29">
        <v>191.5</v>
      </c>
      <c r="F29" s="1"/>
      <c r="G29" s="1"/>
      <c r="H29" s="1"/>
      <c r="I29" s="1"/>
      <c r="J29" s="1"/>
      <c r="K29" s="1"/>
      <c r="L29" s="1"/>
      <c r="M29" s="1"/>
      <c r="N29" s="7">
        <f t="shared" si="1"/>
        <v>1149</v>
      </c>
      <c r="O29" s="6">
        <f t="shared" si="2"/>
        <v>1149</v>
      </c>
      <c r="P29">
        <v>52</v>
      </c>
      <c r="Q29">
        <v>747</v>
      </c>
      <c r="R29">
        <v>350</v>
      </c>
      <c r="S29" s="1"/>
      <c r="T29" s="1"/>
      <c r="U29" s="1"/>
      <c r="V29" s="1"/>
      <c r="W29" s="7"/>
    </row>
    <row r="30" spans="2:23" x14ac:dyDescent="0.25">
      <c r="B30" s="6">
        <v>22</v>
      </c>
      <c r="C30" s="7" t="str">
        <f t="shared" si="0"/>
        <v>CAISSE JANVIER 2025</v>
      </c>
      <c r="D30">
        <v>0</v>
      </c>
      <c r="E30">
        <v>0</v>
      </c>
      <c r="F30" s="1"/>
      <c r="G30" s="1"/>
      <c r="H30" s="1"/>
      <c r="I30" s="1"/>
      <c r="J30" s="1"/>
      <c r="K30" s="1"/>
      <c r="L30" s="1"/>
      <c r="M30" s="1"/>
      <c r="N30" s="7">
        <f t="shared" si="1"/>
        <v>0</v>
      </c>
      <c r="O30" s="6">
        <f t="shared" si="2"/>
        <v>0</v>
      </c>
      <c r="P30">
        <v>0</v>
      </c>
      <c r="Q30">
        <v>0</v>
      </c>
      <c r="R30">
        <v>0</v>
      </c>
      <c r="S30" s="1"/>
      <c r="T30" s="1"/>
      <c r="U30" s="1"/>
      <c r="V30" s="1"/>
      <c r="W30" s="7"/>
    </row>
    <row r="31" spans="2:23" x14ac:dyDescent="0.25">
      <c r="B31" s="6">
        <v>23</v>
      </c>
      <c r="C31" s="7" t="str">
        <f t="shared" si="0"/>
        <v>CAISSE JANVIER 2025</v>
      </c>
      <c r="D31">
        <v>384.17</v>
      </c>
      <c r="E31">
        <v>76.83</v>
      </c>
      <c r="F31" s="1"/>
      <c r="G31" s="1"/>
      <c r="H31" s="1"/>
      <c r="I31" s="1"/>
      <c r="J31" s="1"/>
      <c r="K31" s="1"/>
      <c r="L31" s="1"/>
      <c r="M31" s="1"/>
      <c r="N31" s="7">
        <f t="shared" si="1"/>
        <v>461</v>
      </c>
      <c r="O31" s="6">
        <f t="shared" si="2"/>
        <v>461</v>
      </c>
      <c r="P31">
        <v>26</v>
      </c>
      <c r="Q31">
        <v>435</v>
      </c>
      <c r="R31">
        <v>0</v>
      </c>
      <c r="S31" s="1"/>
      <c r="T31" s="1"/>
      <c r="U31" s="1"/>
      <c r="V31" s="1"/>
      <c r="W31" s="7"/>
    </row>
    <row r="32" spans="2:23" x14ac:dyDescent="0.25">
      <c r="B32" s="6">
        <v>24</v>
      </c>
      <c r="C32" s="7" t="str">
        <f t="shared" si="0"/>
        <v>CAISSE JANVIER 2025</v>
      </c>
      <c r="D32">
        <v>725</v>
      </c>
      <c r="E32">
        <v>145</v>
      </c>
      <c r="F32" s="1"/>
      <c r="G32" s="1"/>
      <c r="H32" s="1"/>
      <c r="I32" s="1"/>
      <c r="J32" s="1"/>
      <c r="K32" s="1"/>
      <c r="L32" s="1"/>
      <c r="M32" s="1"/>
      <c r="N32" s="7">
        <f t="shared" si="1"/>
        <v>870</v>
      </c>
      <c r="O32" s="6">
        <f t="shared" si="2"/>
        <v>870</v>
      </c>
      <c r="P32">
        <v>155</v>
      </c>
      <c r="Q32">
        <v>715</v>
      </c>
      <c r="R32">
        <v>0</v>
      </c>
      <c r="S32" s="1"/>
      <c r="T32" s="1"/>
      <c r="U32" s="1"/>
      <c r="V32" s="1"/>
      <c r="W32" s="7"/>
    </row>
    <row r="33" spans="2:23" x14ac:dyDescent="0.25">
      <c r="B33" s="6">
        <v>25</v>
      </c>
      <c r="C33" s="7" t="str">
        <f t="shared" si="0"/>
        <v>CAISSE JANVIER 2025</v>
      </c>
      <c r="D33">
        <v>438.34</v>
      </c>
      <c r="E33">
        <v>87.66</v>
      </c>
      <c r="F33" s="1"/>
      <c r="G33" s="1"/>
      <c r="H33" s="1"/>
      <c r="I33" s="1"/>
      <c r="J33" s="1"/>
      <c r="K33" s="1"/>
      <c r="L33" s="1"/>
      <c r="M33" s="1"/>
      <c r="N33" s="7">
        <f t="shared" si="1"/>
        <v>526</v>
      </c>
      <c r="O33" s="6">
        <f t="shared" si="2"/>
        <v>526</v>
      </c>
      <c r="P33">
        <v>0</v>
      </c>
      <c r="Q33">
        <v>526</v>
      </c>
      <c r="R33">
        <v>0</v>
      </c>
      <c r="S33" s="1"/>
      <c r="T33" s="1"/>
      <c r="U33" s="1"/>
      <c r="V33" s="1"/>
      <c r="W33" s="7"/>
    </row>
    <row r="34" spans="2:23" x14ac:dyDescent="0.25">
      <c r="B34" s="6">
        <v>26</v>
      </c>
      <c r="C34" s="7" t="str">
        <f t="shared" si="0"/>
        <v>CAISSE JANVIER 2025</v>
      </c>
      <c r="D34">
        <v>0</v>
      </c>
      <c r="E34">
        <v>0</v>
      </c>
      <c r="F34" s="1"/>
      <c r="G34" s="1"/>
      <c r="H34" s="1"/>
      <c r="I34" s="1"/>
      <c r="J34" s="1"/>
      <c r="K34" s="1"/>
      <c r="L34" s="1"/>
      <c r="M34" s="1"/>
      <c r="N34" s="7">
        <f t="shared" si="1"/>
        <v>0</v>
      </c>
      <c r="O34" s="6">
        <f t="shared" si="2"/>
        <v>0</v>
      </c>
      <c r="P34">
        <v>0</v>
      </c>
      <c r="Q34">
        <v>0</v>
      </c>
      <c r="R34">
        <v>0</v>
      </c>
      <c r="S34" s="1"/>
      <c r="T34" s="1"/>
      <c r="U34" s="1"/>
      <c r="V34" s="1"/>
      <c r="W34" s="7"/>
    </row>
    <row r="35" spans="2:23" x14ac:dyDescent="0.25">
      <c r="B35" s="6">
        <v>27</v>
      </c>
      <c r="C35" s="7" t="str">
        <f t="shared" si="0"/>
        <v>CAISSE JANVIER 2025</v>
      </c>
      <c r="D35">
        <v>1019.18</v>
      </c>
      <c r="E35">
        <v>203.82</v>
      </c>
      <c r="F35" s="1"/>
      <c r="G35" s="1"/>
      <c r="H35" s="1"/>
      <c r="I35" s="1"/>
      <c r="J35" s="1"/>
      <c r="K35" s="1"/>
      <c r="L35" s="1"/>
      <c r="M35" s="1"/>
      <c r="N35" s="7">
        <f t="shared" si="1"/>
        <v>1223</v>
      </c>
      <c r="O35" s="6">
        <f t="shared" si="2"/>
        <v>1223</v>
      </c>
      <c r="P35">
        <v>116</v>
      </c>
      <c r="Q35">
        <v>1107</v>
      </c>
      <c r="R35">
        <v>0</v>
      </c>
      <c r="S35" s="1"/>
      <c r="T35" s="1"/>
      <c r="U35" s="1"/>
      <c r="V35" s="1"/>
      <c r="W35" s="7"/>
    </row>
    <row r="36" spans="2:23" x14ac:dyDescent="0.25">
      <c r="B36" s="6">
        <v>28</v>
      </c>
      <c r="C36" s="7" t="str">
        <f t="shared" si="0"/>
        <v>CAISSE JANVIER 2025</v>
      </c>
      <c r="D36">
        <v>955.85</v>
      </c>
      <c r="E36">
        <v>191.15</v>
      </c>
      <c r="F36" s="1"/>
      <c r="G36" s="1"/>
      <c r="H36" s="1"/>
      <c r="I36" s="1"/>
      <c r="J36" s="1"/>
      <c r="K36" s="1"/>
      <c r="L36" s="1"/>
      <c r="M36" s="1"/>
      <c r="N36" s="7">
        <f t="shared" si="1"/>
        <v>1147</v>
      </c>
      <c r="O36" s="6">
        <f t="shared" si="2"/>
        <v>1147</v>
      </c>
      <c r="P36">
        <v>50</v>
      </c>
      <c r="Q36">
        <v>1047</v>
      </c>
      <c r="R36">
        <v>50</v>
      </c>
      <c r="S36" s="1"/>
      <c r="T36" s="1"/>
      <c r="U36" s="1"/>
      <c r="V36" s="1"/>
      <c r="W36" s="7"/>
    </row>
    <row r="37" spans="2:23" x14ac:dyDescent="0.25">
      <c r="B37" s="6">
        <v>29</v>
      </c>
      <c r="C37" s="7" t="str">
        <f t="shared" si="0"/>
        <v>CAISSE JANVIER 2025</v>
      </c>
      <c r="D37">
        <v>0</v>
      </c>
      <c r="E37">
        <v>0</v>
      </c>
      <c r="F37" s="1"/>
      <c r="G37" s="1"/>
      <c r="H37" s="1"/>
      <c r="I37" s="1"/>
      <c r="J37" s="1"/>
      <c r="K37" s="1"/>
      <c r="L37" s="1"/>
      <c r="M37" s="1"/>
      <c r="N37" s="7">
        <f t="shared" si="1"/>
        <v>0</v>
      </c>
      <c r="O37" s="6">
        <f t="shared" si="2"/>
        <v>0</v>
      </c>
      <c r="P37">
        <v>0</v>
      </c>
      <c r="Q37">
        <v>0</v>
      </c>
      <c r="R37">
        <v>0</v>
      </c>
      <c r="S37" s="1"/>
      <c r="T37" s="1"/>
      <c r="U37" s="1"/>
      <c r="V37" s="1"/>
      <c r="W37" s="7"/>
    </row>
    <row r="38" spans="2:23" x14ac:dyDescent="0.25">
      <c r="B38" s="6">
        <v>30</v>
      </c>
      <c r="C38" s="7" t="str">
        <f t="shared" si="0"/>
        <v>CAISSE JANVIER 2025</v>
      </c>
      <c r="D38">
        <v>444.18</v>
      </c>
      <c r="E38">
        <v>88.82</v>
      </c>
      <c r="F38" s="1"/>
      <c r="G38" s="1"/>
      <c r="H38" s="1"/>
      <c r="I38" s="1"/>
      <c r="J38" s="1"/>
      <c r="K38" s="1"/>
      <c r="L38" s="1"/>
      <c r="M38" s="1"/>
      <c r="N38" s="7">
        <f t="shared" si="1"/>
        <v>533</v>
      </c>
      <c r="O38" s="6">
        <f t="shared" si="2"/>
        <v>533</v>
      </c>
      <c r="P38">
        <v>0</v>
      </c>
      <c r="Q38">
        <v>418</v>
      </c>
      <c r="R38">
        <v>115</v>
      </c>
      <c r="S38" s="1"/>
      <c r="T38" s="1"/>
      <c r="U38" s="1"/>
      <c r="V38" s="1"/>
      <c r="W38" s="7"/>
    </row>
    <row r="39" spans="2:23" x14ac:dyDescent="0.25">
      <c r="B39" s="6">
        <v>31</v>
      </c>
      <c r="C39" s="7" t="str">
        <f t="shared" si="0"/>
        <v>CAISSE JANVIER 2025</v>
      </c>
      <c r="D39">
        <v>697.51</v>
      </c>
      <c r="E39">
        <v>139.49</v>
      </c>
      <c r="F39" s="1"/>
      <c r="G39" s="1"/>
      <c r="H39" s="1"/>
      <c r="I39" s="1"/>
      <c r="J39" s="1"/>
      <c r="K39" s="1"/>
      <c r="L39" s="1"/>
      <c r="M39" s="1"/>
      <c r="N39" s="7">
        <f t="shared" si="1"/>
        <v>837</v>
      </c>
      <c r="O39" s="6">
        <f t="shared" si="2"/>
        <v>837</v>
      </c>
      <c r="P39">
        <v>0</v>
      </c>
      <c r="Q39">
        <v>837</v>
      </c>
      <c r="R39">
        <v>0</v>
      </c>
      <c r="S39" s="1"/>
      <c r="T39" s="1"/>
      <c r="U39" s="1"/>
      <c r="V39" s="1"/>
      <c r="W39" s="7"/>
    </row>
    <row r="40" spans="2:23" ht="15.75" thickBot="1" x14ac:dyDescent="0.3">
      <c r="B40" s="25" t="s">
        <v>12</v>
      </c>
      <c r="C40" s="26"/>
      <c r="D40" s="19">
        <f>SUM(D9:D39)</f>
        <v>13332.61</v>
      </c>
      <c r="E40" s="8">
        <f t="shared" ref="E40:N40" si="3">SUM(E9:E39)</f>
        <v>2666.3900000000003</v>
      </c>
      <c r="F40" s="8">
        <f t="shared" si="3"/>
        <v>0</v>
      </c>
      <c r="G40" s="8">
        <f t="shared" si="3"/>
        <v>0</v>
      </c>
      <c r="H40" s="8">
        <f t="shared" si="3"/>
        <v>0</v>
      </c>
      <c r="I40" s="8">
        <f t="shared" si="3"/>
        <v>0</v>
      </c>
      <c r="J40" s="8">
        <f t="shared" si="3"/>
        <v>0</v>
      </c>
      <c r="K40" s="8">
        <f t="shared" si="3"/>
        <v>0</v>
      </c>
      <c r="L40" s="8">
        <f t="shared" si="3"/>
        <v>0</v>
      </c>
      <c r="M40" s="8">
        <f t="shared" si="3"/>
        <v>0</v>
      </c>
      <c r="N40" s="8">
        <f t="shared" si="3"/>
        <v>15999</v>
      </c>
      <c r="O40" s="8">
        <f>SUM(O9:O39)</f>
        <v>15999</v>
      </c>
      <c r="P40" s="8">
        <f t="shared" ref="P40:W40" si="4">SUM(P9:P39)</f>
        <v>895</v>
      </c>
      <c r="Q40" s="8">
        <f t="shared" si="4"/>
        <v>14564</v>
      </c>
      <c r="R40" s="8">
        <f t="shared" si="4"/>
        <v>540</v>
      </c>
      <c r="S40" s="8">
        <f t="shared" si="4"/>
        <v>0</v>
      </c>
      <c r="T40" s="8">
        <f t="shared" si="4"/>
        <v>0</v>
      </c>
      <c r="U40" s="8">
        <f t="shared" si="4"/>
        <v>0</v>
      </c>
      <c r="V40" s="8">
        <f t="shared" si="4"/>
        <v>0</v>
      </c>
      <c r="W40" s="8">
        <f t="shared" si="4"/>
        <v>0</v>
      </c>
    </row>
    <row r="42" spans="2:23" ht="15.75" thickBot="1" x14ac:dyDescent="0.3"/>
    <row r="43" spans="2:23" ht="15.75" thickBot="1" x14ac:dyDescent="0.3">
      <c r="M43" s="15" t="s">
        <v>20</v>
      </c>
      <c r="N43" s="16">
        <f>N40-O40</f>
        <v>0</v>
      </c>
    </row>
  </sheetData>
  <mergeCells count="6">
    <mergeCell ref="O6:O8"/>
    <mergeCell ref="B40:C40"/>
    <mergeCell ref="E2:G2"/>
    <mergeCell ref="B6:B8"/>
    <mergeCell ref="C6:C8"/>
    <mergeCell ref="N6:N8"/>
  </mergeCells>
  <conditionalFormatting sqref="B6:B8">
    <cfRule type="expression" dxfId="54" priority="7" stopIfTrue="1">
      <formula>Y40&lt;&gt;0</formula>
    </cfRule>
  </conditionalFormatting>
  <conditionalFormatting sqref="C2">
    <cfRule type="expression" dxfId="53" priority="1" stopIfTrue="1">
      <formula>X39&lt;&gt;0</formula>
    </cfRule>
  </conditionalFormatting>
  <conditionalFormatting sqref="C6:C8">
    <cfRule type="expression" dxfId="52" priority="23" stopIfTrue="1">
      <formula>Y40&lt;&gt;0</formula>
    </cfRule>
  </conditionalFormatting>
  <conditionalFormatting sqref="D2">
    <cfRule type="expression" dxfId="51" priority="3" stopIfTrue="1">
      <formula>X39&lt;&gt;0</formula>
    </cfRule>
  </conditionalFormatting>
  <conditionalFormatting sqref="D6">
    <cfRule type="expression" dxfId="50" priority="27" stopIfTrue="1">
      <formula>Y40&lt;&gt;0</formula>
    </cfRule>
  </conditionalFormatting>
  <conditionalFormatting sqref="D7 R7">
    <cfRule type="expression" dxfId="49" priority="73" stopIfTrue="1">
      <formula>Y40&lt;&gt;0</formula>
    </cfRule>
  </conditionalFormatting>
  <conditionalFormatting sqref="D8">
    <cfRule type="expression" dxfId="48" priority="75" stopIfTrue="1">
      <formula>Y40&lt;&gt;0</formula>
    </cfRule>
  </conditionalFormatting>
  <conditionalFormatting sqref="D8:E8">
    <cfRule type="expression" dxfId="47" priority="74" stopIfTrue="1">
      <formula>D45&lt;&gt;0</formula>
    </cfRule>
  </conditionalFormatting>
  <conditionalFormatting sqref="D7:M7 P7:W7">
    <cfRule type="expression" dxfId="46" priority="72" stopIfTrue="1">
      <formula>D45&lt;&gt;0</formula>
    </cfRule>
  </conditionalFormatting>
  <conditionalFormatting sqref="E2">
    <cfRule type="expression" dxfId="45" priority="2" stopIfTrue="1">
      <formula>X39&lt;&gt;0</formula>
    </cfRule>
  </conditionalFormatting>
  <conditionalFormatting sqref="E7">
    <cfRule type="expression" dxfId="44" priority="91" stopIfTrue="1">
      <formula>Y40&lt;&gt;0</formula>
    </cfRule>
  </conditionalFormatting>
  <conditionalFormatting sqref="E8">
    <cfRule type="expression" dxfId="43" priority="76" stopIfTrue="1">
      <formula>Y40&lt;&gt;0</formula>
    </cfRule>
  </conditionalFormatting>
  <conditionalFormatting sqref="F7">
    <cfRule type="expression" dxfId="42" priority="92" stopIfTrue="1">
      <formula>Y40&lt;&gt;0</formula>
    </cfRule>
  </conditionalFormatting>
  <conditionalFormatting sqref="F8">
    <cfRule type="expression" dxfId="41" priority="77" stopIfTrue="1">
      <formula>E45&lt;&gt;0</formula>
    </cfRule>
    <cfRule type="expression" dxfId="40" priority="78" stopIfTrue="1">
      <formula>Y40&lt;&gt;0</formula>
    </cfRule>
  </conditionalFormatting>
  <conditionalFormatting sqref="G7">
    <cfRule type="expression" dxfId="39" priority="93" stopIfTrue="1">
      <formula>Y40&lt;&gt;0</formula>
    </cfRule>
  </conditionalFormatting>
  <conditionalFormatting sqref="G8">
    <cfRule type="expression" dxfId="38" priority="79" stopIfTrue="1">
      <formula>E45&lt;&gt;0</formula>
    </cfRule>
    <cfRule type="expression" dxfId="37" priority="80" stopIfTrue="1">
      <formula>Y40&lt;&gt;0</formula>
    </cfRule>
  </conditionalFormatting>
  <conditionalFormatting sqref="H7">
    <cfRule type="expression" dxfId="36" priority="94" stopIfTrue="1">
      <formula>Y40&lt;&gt;0</formula>
    </cfRule>
  </conditionalFormatting>
  <conditionalFormatting sqref="H8">
    <cfRule type="expression" dxfId="35" priority="81" stopIfTrue="1">
      <formula>E45&lt;&gt;0</formula>
    </cfRule>
    <cfRule type="expression" dxfId="34" priority="82" stopIfTrue="1">
      <formula>Y40&lt;&gt;0</formula>
    </cfRule>
  </conditionalFormatting>
  <conditionalFormatting sqref="I7">
    <cfRule type="expression" dxfId="33" priority="95" stopIfTrue="1">
      <formula>Y40&lt;&gt;0</formula>
    </cfRule>
  </conditionalFormatting>
  <conditionalFormatting sqref="I8">
    <cfRule type="expression" dxfId="32" priority="96" stopIfTrue="1">
      <formula>I45&lt;&gt;0</formula>
    </cfRule>
    <cfRule type="expression" dxfId="31" priority="97" stopIfTrue="1">
      <formula>Y40&lt;&gt;0</formula>
    </cfRule>
  </conditionalFormatting>
  <conditionalFormatting sqref="J7">
    <cfRule type="expression" dxfId="30" priority="98" stopIfTrue="1">
      <formula>Y40&lt;&gt;0</formula>
    </cfRule>
  </conditionalFormatting>
  <conditionalFormatting sqref="J8">
    <cfRule type="expression" dxfId="29" priority="83" stopIfTrue="1">
      <formula>E45&lt;&gt;0</formula>
    </cfRule>
    <cfRule type="expression" dxfId="28" priority="84" stopIfTrue="1">
      <formula>Y40&lt;&gt;0</formula>
    </cfRule>
  </conditionalFormatting>
  <conditionalFormatting sqref="K7">
    <cfRule type="expression" dxfId="27" priority="99" stopIfTrue="1">
      <formula>Y40&lt;&gt;0</formula>
    </cfRule>
  </conditionalFormatting>
  <conditionalFormatting sqref="K8">
    <cfRule type="expression" dxfId="26" priority="85" stopIfTrue="1">
      <formula>E45&lt;&gt;0</formula>
    </cfRule>
    <cfRule type="expression" dxfId="25" priority="86" stopIfTrue="1">
      <formula>Y40&lt;&gt;0</formula>
    </cfRule>
  </conditionalFormatting>
  <conditionalFormatting sqref="L7">
    <cfRule type="expression" dxfId="24" priority="100" stopIfTrue="1">
      <formula>Y40&lt;&gt;0</formula>
    </cfRule>
  </conditionalFormatting>
  <conditionalFormatting sqref="L8">
    <cfRule type="expression" dxfId="23" priority="87" stopIfTrue="1">
      <formula>E45&lt;&gt;0</formula>
    </cfRule>
    <cfRule type="expression" dxfId="22" priority="88" stopIfTrue="1">
      <formula>Y40&lt;&gt;0</formula>
    </cfRule>
  </conditionalFormatting>
  <conditionalFormatting sqref="M7">
    <cfRule type="expression" dxfId="21" priority="101" stopIfTrue="1">
      <formula>Y40&lt;&gt;0</formula>
    </cfRule>
  </conditionalFormatting>
  <conditionalFormatting sqref="M8">
    <cfRule type="expression" dxfId="20" priority="89" stopIfTrue="1">
      <formula>E45&lt;&gt;0</formula>
    </cfRule>
    <cfRule type="expression" dxfId="19" priority="90" stopIfTrue="1">
      <formula>Y40&lt;&gt;0</formula>
    </cfRule>
  </conditionalFormatting>
  <conditionalFormatting sqref="N6:N8">
    <cfRule type="expression" dxfId="18" priority="24" stopIfTrue="1">
      <formula>Y40&lt;&gt;0</formula>
    </cfRule>
  </conditionalFormatting>
  <conditionalFormatting sqref="O6:O8">
    <cfRule type="expression" dxfId="17" priority="25" stopIfTrue="1">
      <formula>Y40&lt;&gt;0</formula>
    </cfRule>
  </conditionalFormatting>
  <conditionalFormatting sqref="P6">
    <cfRule type="expression" dxfId="16" priority="26" stopIfTrue="1">
      <formula>Y40&lt;&gt;0</formula>
    </cfRule>
  </conditionalFormatting>
  <conditionalFormatting sqref="P8">
    <cfRule type="expression" dxfId="15" priority="104" stopIfTrue="1">
      <formula>Y40&lt;&gt;0</formula>
    </cfRule>
  </conditionalFormatting>
  <conditionalFormatting sqref="P7:Q7">
    <cfRule type="expression" dxfId="14" priority="102" stopIfTrue="1">
      <formula>Y40&lt;&gt;0</formula>
    </cfRule>
  </conditionalFormatting>
  <conditionalFormatting sqref="P8:Q8">
    <cfRule type="expression" dxfId="13" priority="106" stopIfTrue="1">
      <formula>X40&lt;&gt;0</formula>
    </cfRule>
  </conditionalFormatting>
  <conditionalFormatting sqref="P8:W8">
    <cfRule type="expression" dxfId="12" priority="103" stopIfTrue="1">
      <formula>P45&lt;&gt;0</formula>
    </cfRule>
  </conditionalFormatting>
  <conditionalFormatting sqref="Q7">
    <cfRule type="expression" dxfId="11" priority="105" stopIfTrue="1">
      <formula>Y40&lt;&gt;0</formula>
    </cfRule>
  </conditionalFormatting>
  <conditionalFormatting sqref="R8">
    <cfRule type="expression" dxfId="10" priority="107" stopIfTrue="1">
      <formula>Y40&lt;&gt;0</formula>
    </cfRule>
  </conditionalFormatting>
  <conditionalFormatting sqref="S7">
    <cfRule type="expression" dxfId="9" priority="108" stopIfTrue="1">
      <formula>Y40&lt;&gt;0</formula>
    </cfRule>
  </conditionalFormatting>
  <conditionalFormatting sqref="S8">
    <cfRule type="expression" dxfId="8" priority="109" stopIfTrue="1">
      <formula>Y40&lt;&gt;0</formula>
    </cfRule>
  </conditionalFormatting>
  <conditionalFormatting sqref="T7">
    <cfRule type="expression" dxfId="7" priority="110" stopIfTrue="1">
      <formula>Y40&lt;&gt;0</formula>
    </cfRule>
  </conditionalFormatting>
  <conditionalFormatting sqref="T8">
    <cfRule type="expression" dxfId="6" priority="111" stopIfTrue="1">
      <formula>Y40&lt;&gt;0</formula>
    </cfRule>
  </conditionalFormatting>
  <conditionalFormatting sqref="U7">
    <cfRule type="expression" dxfId="5" priority="112" stopIfTrue="1">
      <formula>Y40&lt;&gt;0</formula>
    </cfRule>
  </conditionalFormatting>
  <conditionalFormatting sqref="U8">
    <cfRule type="expression" dxfId="4" priority="113" stopIfTrue="1">
      <formula>Y40&lt;&gt;0</formula>
    </cfRule>
  </conditionalFormatting>
  <conditionalFormatting sqref="V7">
    <cfRule type="expression" dxfId="3" priority="114" stopIfTrue="1">
      <formula>Y40&lt;&gt;0</formula>
    </cfRule>
  </conditionalFormatting>
  <conditionalFormatting sqref="V8">
    <cfRule type="expression" dxfId="2" priority="115" stopIfTrue="1">
      <formula>Y40&lt;&gt;0</formula>
    </cfRule>
  </conditionalFormatting>
  <conditionalFormatting sqref="W7">
    <cfRule type="expression" dxfId="1" priority="116" stopIfTrue="1">
      <formula>Y40&lt;&gt;0</formula>
    </cfRule>
  </conditionalFormatting>
  <conditionalFormatting sqref="W8">
    <cfRule type="expression" dxfId="0" priority="117" stopIfTrue="1">
      <formula>Y40&lt;&gt;0</formula>
    </cfRule>
  </conditionalFormatting>
  <dataValidations count="1">
    <dataValidation type="textLength" operator="lessThan" allowBlank="1" showInputMessage="1" showErrorMessage="1" error="Le code journal est limité à 3 caractères" sqref="D2" xr:uid="{2BE86238-584B-4955-B1B5-209C23A42681}">
      <formula1>4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6E8F1-9E94-4958-A610-C71965B3F2E1}">
  <sheetPr codeName="Feuil2"/>
  <dimension ref="A1:F1"/>
  <sheetViews>
    <sheetView workbookViewId="0">
      <selection activeCell="A2" sqref="A2"/>
    </sheetView>
  </sheetViews>
  <sheetFormatPr baseColWidth="10" defaultRowHeight="15" x14ac:dyDescent="0.25"/>
  <cols>
    <col min="4" max="4" width="23.140625" customWidth="1"/>
  </cols>
  <sheetData>
    <row r="1" spans="1:6" s="20" customFormat="1" x14ac:dyDescent="0.25">
      <c r="A1" s="20" t="s">
        <v>22</v>
      </c>
      <c r="B1" s="20" t="s">
        <v>23</v>
      </c>
      <c r="C1" s="20" t="s">
        <v>24</v>
      </c>
      <c r="D1" s="20" t="s">
        <v>1</v>
      </c>
      <c r="E1" s="20" t="s">
        <v>25</v>
      </c>
      <c r="F1" s="20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CAISSE</vt:lpstr>
      <vt:lpstr>Journal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Rudy Obadia</dc:creator>
  <dcterms:created xsi:type="dcterms:W3CDTF">2025-02-21T09:48:23Z</dcterms:created>
  <dcterms:modified xsi:type="dcterms:W3CDTF">2025-02-23T04:55:03Z</dcterms:modified>
</cp:coreProperties>
</file>