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AD1FFC1F-0700-41FB-B50D-FE09D258A3C8}" xr6:coauthVersionLast="47" xr6:coauthVersionMax="47" xr10:uidLastSave="{00000000-0000-0000-0000-000000000000}"/>
  <bookViews>
    <workbookView xWindow="11985" yWindow="5505" windowWidth="29325" windowHeight="22665" xr2:uid="{C7D060BF-7406-4C82-8FA2-6F43554F56DD}"/>
  </bookViews>
  <sheets>
    <sheet name="A imprimer par groupe" sheetId="1" r:id="rId1"/>
    <sheet name="Listes" sheetId="2" r:id="rId2"/>
    <sheet name="personnel" sheetId="3" r:id="rId3"/>
  </sheets>
  <definedNames>
    <definedName name="_xlpm.n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" i="1" l="1"/>
  <c r="T15" i="1"/>
  <c r="U15" i="1"/>
  <c r="V15" i="1"/>
  <c r="W15" i="1"/>
  <c r="T26" i="1"/>
  <c r="U26" i="1"/>
  <c r="V26" i="1"/>
  <c r="W26" i="1"/>
  <c r="I2" i="3"/>
  <c r="A12" i="3" a="1"/>
  <c r="A12" i="3" s="1"/>
  <c r="D2" i="1" a="1"/>
  <c r="D2" i="1" s="1"/>
  <c r="K15" i="1" l="1"/>
  <c r="K25" i="1" s="1"/>
  <c r="K26" i="1" s="1"/>
  <c r="L15" i="1"/>
  <c r="L25" i="1" s="1"/>
  <c r="L26" i="1" s="1"/>
  <c r="M15" i="1"/>
  <c r="M25" i="1" s="1"/>
  <c r="M26" i="1" s="1"/>
  <c r="N15" i="1"/>
  <c r="N25" i="1" s="1"/>
  <c r="N26" i="1" s="1"/>
  <c r="O15" i="1"/>
  <c r="O25" i="1" s="1"/>
  <c r="O26" i="1" s="1"/>
  <c r="P15" i="1"/>
  <c r="P25" i="1" s="1"/>
  <c r="P26" i="1" s="1"/>
  <c r="Q15" i="1"/>
  <c r="Q25" i="1" s="1"/>
  <c r="Q26" i="1" s="1"/>
  <c r="R15" i="1"/>
  <c r="R25" i="1" s="1"/>
  <c r="R26" i="1" s="1"/>
  <c r="S15" i="1"/>
  <c r="S25" i="1" s="1"/>
  <c r="S26" i="1" s="1"/>
  <c r="A2" i="2" a="1"/>
  <c r="A2" i="2" s="1"/>
  <c r="D21" i="3"/>
  <c r="C21" i="3"/>
  <c r="A21" i="3" a="1"/>
  <c r="A21" i="3" s="1"/>
  <c r="D20" i="3"/>
  <c r="C20" i="3"/>
  <c r="A20" i="3" a="1"/>
  <c r="A20" i="3" s="1"/>
  <c r="D19" i="3"/>
  <c r="C19" i="3"/>
  <c r="A19" i="3" a="1"/>
  <c r="A19" i="3" s="1"/>
  <c r="D18" i="3"/>
  <c r="C18" i="3"/>
  <c r="A18" i="3" a="1"/>
  <c r="A18" i="3" s="1"/>
  <c r="D17" i="3"/>
  <c r="C17" i="3"/>
  <c r="A17" i="3" a="1"/>
  <c r="A17" i="3" s="1"/>
  <c r="D16" i="3"/>
  <c r="C16" i="3"/>
  <c r="A16" i="3" a="1"/>
  <c r="A16" i="3" s="1"/>
  <c r="D15" i="3"/>
  <c r="C15" i="3"/>
  <c r="A15" i="3" a="1"/>
  <c r="A15" i="3" s="1"/>
  <c r="D14" i="3"/>
  <c r="C14" i="3"/>
  <c r="A14" i="3" a="1"/>
  <c r="A14" i="3" s="1"/>
  <c r="D13" i="3"/>
  <c r="C13" i="3"/>
  <c r="A13" i="3" a="1"/>
  <c r="A13" i="3" s="1"/>
  <c r="D12" i="3"/>
  <c r="C12" i="3"/>
  <c r="D11" i="3"/>
  <c r="C11" i="3"/>
  <c r="A11" i="3" a="1"/>
  <c r="A11" i="3" s="1"/>
  <c r="D10" i="3"/>
  <c r="C10" i="3"/>
  <c r="A10" i="3" a="1"/>
  <c r="A10" i="3" s="1"/>
  <c r="D9" i="3"/>
  <c r="C9" i="3"/>
  <c r="A9" i="3" a="1"/>
  <c r="A9" i="3" s="1"/>
  <c r="D8" i="3"/>
  <c r="C8" i="3"/>
  <c r="A8" i="3" a="1"/>
  <c r="A8" i="3" s="1"/>
  <c r="D7" i="3"/>
  <c r="C7" i="3"/>
  <c r="A7" i="3" a="1"/>
  <c r="A7" i="3" s="1"/>
  <c r="D6" i="3"/>
  <c r="C6" i="3"/>
  <c r="A6" i="3" a="1"/>
  <c r="A6" i="3" s="1"/>
  <c r="D5" i="3"/>
  <c r="C5" i="3"/>
  <c r="A5" i="3" a="1"/>
  <c r="A5" i="3" s="1"/>
  <c r="D4" i="3"/>
  <c r="C4" i="3"/>
  <c r="A4" i="3" a="1"/>
  <c r="A4" i="3" s="1"/>
  <c r="D3" i="3"/>
  <c r="C3" i="3"/>
  <c r="A3" i="3" a="1"/>
  <c r="A3" i="3" s="1"/>
  <c r="D2" i="3"/>
  <c r="C2" i="3"/>
  <c r="A2" i="3" a="1"/>
  <c r="A2" i="3" s="1"/>
  <c r="D16" i="1" a="1"/>
  <c r="I15" i="1" l="1"/>
  <c r="I25" i="1" s="1"/>
  <c r="I26" i="1" s="1"/>
  <c r="J15" i="1"/>
  <c r="J25" i="1" s="1"/>
  <c r="J26" i="1" s="1"/>
  <c r="D16" i="1"/>
  <c r="H15" i="1" l="1"/>
  <c r="H25" i="1" s="1"/>
  <c r="H26" i="1" s="1"/>
  <c r="D15" i="1"/>
  <c r="D25" i="1" s="1"/>
  <c r="D26" i="1" s="1"/>
  <c r="E15" i="1"/>
  <c r="E25" i="1" s="1"/>
  <c r="E26" i="1" s="1"/>
  <c r="F15" i="1"/>
  <c r="F25" i="1" s="1"/>
  <c r="F26" i="1" s="1"/>
  <c r="G15" i="1"/>
  <c r="G25" i="1" s="1"/>
  <c r="G2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<sst xmlns="http://schemas.openxmlformats.org/spreadsheetml/2006/main" count="229" uniqueCount="61">
  <si>
    <t>Planning  Semaine:</t>
  </si>
  <si>
    <t>DATUM</t>
  </si>
  <si>
    <t>Chef  Atelier</t>
  </si>
  <si>
    <t>Atelier</t>
  </si>
  <si>
    <t>Atelier 1</t>
  </si>
  <si>
    <t>Chef  Atelier 1</t>
  </si>
  <si>
    <t>Deplacement</t>
  </si>
  <si>
    <t>Autres</t>
  </si>
  <si>
    <t>Chef  Atelier 2</t>
  </si>
  <si>
    <t>Atelier 2</t>
  </si>
  <si>
    <t>Chef  Atelier 3</t>
  </si>
  <si>
    <t>Atelier 3</t>
  </si>
  <si>
    <t xml:space="preserve">
</t>
  </si>
  <si>
    <t>motif</t>
  </si>
  <si>
    <t>Matricul</t>
  </si>
  <si>
    <t>Personnel</t>
  </si>
  <si>
    <t>Nom</t>
  </si>
  <si>
    <t>Prénom</t>
  </si>
  <si>
    <t>Mail</t>
  </si>
  <si>
    <t>Téléphone</t>
  </si>
  <si>
    <t>1@com1</t>
  </si>
  <si>
    <t>1@com2</t>
  </si>
  <si>
    <t>1@com3</t>
  </si>
  <si>
    <t>1@com4</t>
  </si>
  <si>
    <t>1@com5</t>
  </si>
  <si>
    <t>1@com6</t>
  </si>
  <si>
    <t>1@com7</t>
  </si>
  <si>
    <t>1@com8</t>
  </si>
  <si>
    <t>1@com9</t>
  </si>
  <si>
    <t>1@com10</t>
  </si>
  <si>
    <t>1@com11</t>
  </si>
  <si>
    <t>1@com12</t>
  </si>
  <si>
    <t>1@com13</t>
  </si>
  <si>
    <t>1@com14</t>
  </si>
  <si>
    <t>1@com15</t>
  </si>
  <si>
    <t>1@com16</t>
  </si>
  <si>
    <t>1@com17</t>
  </si>
  <si>
    <t>1@com18</t>
  </si>
  <si>
    <t>1@com19</t>
  </si>
  <si>
    <t>1@com20</t>
  </si>
  <si>
    <t>A A</t>
  </si>
  <si>
    <t>B B</t>
  </si>
  <si>
    <t>C C</t>
  </si>
  <si>
    <t>D D</t>
  </si>
  <si>
    <t>E E</t>
  </si>
  <si>
    <t>F F</t>
  </si>
  <si>
    <t xml:space="preserve">G G </t>
  </si>
  <si>
    <t>H H</t>
  </si>
  <si>
    <t xml:space="preserve"> J J</t>
  </si>
  <si>
    <t>K K</t>
  </si>
  <si>
    <t>L L</t>
  </si>
  <si>
    <t>M M</t>
  </si>
  <si>
    <t>N N</t>
  </si>
  <si>
    <t>O O</t>
  </si>
  <si>
    <t>P P</t>
  </si>
  <si>
    <t>Q Q</t>
  </si>
  <si>
    <t>R R</t>
  </si>
  <si>
    <t>S S</t>
  </si>
  <si>
    <t>T T</t>
  </si>
  <si>
    <t>U U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</si>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</sst>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#,##0.00\ &quot;€&quot;;[Red]\-#,##0.00\ &quot;€&quot;"/>
    <numFmt numFmtId="164" formatCode="0&quot;Plannig WBW &quot;"/>
    <numFmt numFmtId="165" formatCode="dddd\ "/>
    <numFmt numFmtId="166" formatCode="d/mm/yy;@"/>
    <numFmt numFmtId="167" formatCode="0#&quot; &quot;##&quot; &quot;##&quot; &quot;##&quot; &quot;##"/>
  </numFmts>
  <fonts count="20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22"/>
      <color theme="5" tint="0.79998168889431442"/>
      <name val="Arial Rounded MT Bold"/>
      <family val="2"/>
    </font>
    <font>
      <b/>
      <sz val="22"/>
      <color theme="1"/>
      <name val="Abadi"/>
      <family val="2"/>
    </font>
    <font>
      <b/>
      <sz val="22"/>
      <name val="Arial Rounded MT Bold"/>
      <family val="2"/>
    </font>
    <font>
      <b/>
      <sz val="20"/>
      <color indexed="8"/>
      <name val="Arial Rounded MT Bold"/>
      <family val="2"/>
    </font>
    <font>
      <b/>
      <sz val="16"/>
      <name val="Arial Rounded MT Bold"/>
      <family val="2"/>
    </font>
    <font>
      <b/>
      <sz val="20"/>
      <color indexed="8"/>
      <name val="Arial"/>
      <family val="2"/>
    </font>
    <font>
      <b/>
      <sz val="11"/>
      <color theme="1"/>
      <name val="Arial Black"/>
      <family val="2"/>
    </font>
    <font>
      <b/>
      <sz val="20"/>
      <name val="Arial"/>
      <family val="2"/>
    </font>
    <font>
      <b/>
      <sz val="14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4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8"/>
      <name val="Arial Rounded MT Bold"/>
      <family val="2"/>
    </font>
    <font>
      <b/>
      <sz val="8"/>
      <color theme="1"/>
      <name val="Aptos Narrow"/>
      <family val="2"/>
      <scheme val="minor"/>
    </font>
    <font>
      <b/>
      <sz val="26"/>
      <color theme="1"/>
      <name val="Aptos Narrow"/>
      <family val="2"/>
      <scheme val="minor"/>
    </font>
    <font>
      <b/>
      <sz val="22"/>
      <color theme="1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5" fillId="0" borderId="0" applyNumberFormat="0" applyFill="0" applyBorder="0" applyAlignment="0" applyProtection="0"/>
  </cellStyleXfs>
  <cellXfs count="64">
    <xf numFmtId="0" fontId="0" fillId="0" borderId="0" xfId="0"/>
    <xf numFmtId="0" fontId="3" fillId="3" borderId="2" xfId="1" applyNumberFormat="1" applyFont="1" applyFill="1" applyBorder="1" applyAlignment="1" applyProtection="1">
      <alignment horizontal="center" vertical="center" shrinkToFit="1"/>
      <protection hidden="1"/>
    </xf>
    <xf numFmtId="0" fontId="5" fillId="4" borderId="2" xfId="1" applyNumberFormat="1" applyFont="1" applyFill="1" applyBorder="1" applyAlignment="1" applyProtection="1">
      <alignment horizontal="center" vertical="center" shrinkToFit="1"/>
      <protection locked="0"/>
    </xf>
    <xf numFmtId="164" fontId="5" fillId="4" borderId="5" xfId="1" applyNumberFormat="1" applyFont="1" applyFill="1" applyBorder="1" applyAlignment="1" applyProtection="1">
      <alignment horizontal="center" vertical="center" shrinkToFit="1"/>
      <protection hidden="1"/>
    </xf>
    <xf numFmtId="164" fontId="5" fillId="4" borderId="3" xfId="1" applyNumberFormat="1" applyFont="1" applyFill="1" applyBorder="1" applyAlignment="1" applyProtection="1">
      <alignment horizontal="center" vertical="center" shrinkToFit="1"/>
      <protection hidden="1"/>
    </xf>
    <xf numFmtId="0" fontId="2" fillId="4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shrinkToFit="1"/>
      <protection hidden="1"/>
    </xf>
    <xf numFmtId="1" fontId="8" fillId="6" borderId="2" xfId="0" applyNumberFormat="1" applyFont="1" applyFill="1" applyBorder="1" applyAlignment="1" applyProtection="1">
      <alignment horizontal="center" vertical="center" shrinkToFit="1"/>
      <protection hidden="1"/>
    </xf>
    <xf numFmtId="0" fontId="2" fillId="6" borderId="2" xfId="0" applyFont="1" applyFill="1" applyBorder="1" applyAlignment="1" applyProtection="1">
      <alignment shrinkToFit="1"/>
      <protection hidden="1"/>
    </xf>
    <xf numFmtId="165" fontId="10" fillId="0" borderId="2" xfId="0" applyNumberFormat="1" applyFont="1" applyBorder="1" applyAlignment="1" applyProtection="1">
      <alignment horizontal="center" vertical="center" shrinkToFit="1"/>
      <protection hidden="1"/>
    </xf>
    <xf numFmtId="166" fontId="10" fillId="8" borderId="2" xfId="0" applyNumberFormat="1" applyFont="1" applyFill="1" applyBorder="1" applyAlignment="1" applyProtection="1">
      <alignment horizontal="center" vertical="center" shrinkToFit="1"/>
      <protection hidden="1"/>
    </xf>
    <xf numFmtId="2" fontId="2" fillId="9" borderId="4" xfId="0" applyNumberFormat="1" applyFont="1" applyFill="1" applyBorder="1" applyAlignment="1" applyProtection="1">
      <alignment horizontal="center" vertical="center" shrinkToFit="1"/>
      <protection hidden="1"/>
    </xf>
    <xf numFmtId="0" fontId="2" fillId="9" borderId="4" xfId="0" applyFont="1" applyFill="1" applyBorder="1" applyAlignment="1" applyProtection="1">
      <alignment horizontal="center" vertical="center" shrinkToFit="1"/>
      <protection hidden="1"/>
    </xf>
    <xf numFmtId="0" fontId="0" fillId="0" borderId="8" xfId="0" applyBorder="1"/>
    <xf numFmtId="0" fontId="13" fillId="11" borderId="9" xfId="0" applyFont="1" applyFill="1" applyBorder="1"/>
    <xf numFmtId="0" fontId="0" fillId="12" borderId="9" xfId="0" applyFill="1" applyBorder="1"/>
    <xf numFmtId="0" fontId="0" fillId="0" borderId="9" xfId="0" applyBorder="1"/>
    <xf numFmtId="0" fontId="2" fillId="0" borderId="7" xfId="0" applyFont="1" applyBorder="1" applyAlignment="1" applyProtection="1">
      <alignment horizontal="center" shrinkToFit="1"/>
      <protection hidden="1"/>
    </xf>
    <xf numFmtId="8" fontId="14" fillId="5" borderId="7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7" xfId="0" applyFont="1" applyFill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center" vertical="center"/>
      <protection hidden="1"/>
    </xf>
    <xf numFmtId="0" fontId="14" fillId="0" borderId="7" xfId="0" applyFont="1" applyBorder="1" applyAlignment="1" applyProtection="1">
      <alignment horizontal="center" vertical="center" wrapText="1"/>
      <protection locked="0"/>
    </xf>
    <xf numFmtId="0" fontId="14" fillId="0" borderId="7" xfId="0" applyFont="1" applyBorder="1" applyAlignment="1" applyProtection="1">
      <alignment horizontal="center" vertical="center" wrapText="1"/>
      <protection hidden="1"/>
    </xf>
    <xf numFmtId="167" fontId="14" fillId="0" borderId="7" xfId="0" quotePrefix="1" applyNumberFormat="1" applyFont="1" applyBorder="1" applyAlignment="1" applyProtection="1">
      <alignment horizontal="center" vertical="center" wrapText="1"/>
      <protection locked="0"/>
    </xf>
    <xf numFmtId="0" fontId="14" fillId="0" borderId="7" xfId="0" quotePrefix="1" applyFont="1" applyBorder="1" applyAlignment="1" applyProtection="1">
      <alignment horizontal="center" vertical="center" wrapText="1"/>
      <protection locked="0"/>
    </xf>
    <xf numFmtId="0" fontId="13" fillId="11" borderId="0" xfId="0" applyFont="1" applyFill="1" applyAlignment="1">
      <alignment horizontal="left"/>
    </xf>
    <xf numFmtId="0" fontId="2" fillId="0" borderId="7" xfId="0" applyFont="1" applyBorder="1" applyAlignment="1" applyProtection="1">
      <alignment horizontal="left" shrinkToFit="1"/>
      <protection hidden="1"/>
    </xf>
    <xf numFmtId="0" fontId="13" fillId="11" borderId="7" xfId="0" applyFont="1" applyFill="1" applyBorder="1" applyAlignment="1" applyProtection="1">
      <alignment horizontal="left" shrinkToFit="1"/>
      <protection hidden="1"/>
    </xf>
    <xf numFmtId="0" fontId="0" fillId="12" borderId="10" xfId="0" applyFill="1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0" xfId="0" applyAlignment="1">
      <alignment horizontal="left"/>
    </xf>
    <xf numFmtId="0" fontId="0" fillId="12" borderId="9" xfId="0" applyFill="1" applyBorder="1" applyAlignment="1">
      <alignment horizontal="left"/>
    </xf>
    <xf numFmtId="0" fontId="15" fillId="0" borderId="0" xfId="2"/>
    <xf numFmtId="2" fontId="11" fillId="10" borderId="2" xfId="0" applyNumberFormat="1" applyFont="1" applyFill="1" applyBorder="1" applyAlignment="1" applyProtection="1">
      <alignment horizontal="center" vertical="center" shrinkToFit="1"/>
      <protection hidden="1"/>
    </xf>
    <xf numFmtId="0" fontId="14" fillId="10" borderId="2" xfId="0" applyFont="1" applyFill="1" applyBorder="1" applyAlignment="1" applyProtection="1">
      <alignment horizontal="center" vertical="center" wrapText="1"/>
      <protection locked="0"/>
    </xf>
    <xf numFmtId="0" fontId="2" fillId="10" borderId="2" xfId="0" applyFont="1" applyFill="1" applyBorder="1" applyAlignment="1" applyProtection="1">
      <alignment shrinkToFit="1"/>
      <protection hidden="1"/>
    </xf>
    <xf numFmtId="0" fontId="2" fillId="4" borderId="3" xfId="0" applyFont="1" applyFill="1" applyBorder="1" applyAlignment="1" applyProtection="1">
      <alignment horizontal="center" shrinkToFit="1"/>
      <protection hidden="1"/>
    </xf>
    <xf numFmtId="0" fontId="6" fillId="5" borderId="12" xfId="0" applyFont="1" applyFill="1" applyBorder="1" applyAlignment="1" applyProtection="1">
      <alignment horizontal="center" vertical="center" shrinkToFit="1"/>
      <protection hidden="1"/>
    </xf>
    <xf numFmtId="0" fontId="6" fillId="5" borderId="13" xfId="0" applyFont="1" applyFill="1" applyBorder="1" applyAlignment="1" applyProtection="1">
      <alignment horizontal="center" vertical="center" shrinkToFit="1"/>
      <protection hidden="1"/>
    </xf>
    <xf numFmtId="0" fontId="7" fillId="5" borderId="11" xfId="0" applyFont="1" applyFill="1" applyBorder="1" applyAlignment="1" applyProtection="1">
      <alignment horizontal="center" vertical="center" textRotation="90" shrinkToFit="1"/>
      <protection hidden="1"/>
    </xf>
    <xf numFmtId="0" fontId="9" fillId="7" borderId="5" xfId="0" applyFont="1" applyFill="1" applyBorder="1" applyAlignment="1" applyProtection="1">
      <alignment horizontal="center" shrinkToFit="1"/>
      <protection locked="0"/>
    </xf>
    <xf numFmtId="0" fontId="9" fillId="7" borderId="2" xfId="0" applyFont="1" applyFill="1" applyBorder="1" applyAlignment="1" applyProtection="1">
      <alignment horizontal="center" shrinkToFit="1"/>
      <protection locked="0"/>
    </xf>
    <xf numFmtId="0" fontId="17" fillId="5" borderId="0" xfId="0" applyFont="1" applyFill="1" applyAlignment="1" applyProtection="1">
      <alignment shrinkToFit="1"/>
      <protection hidden="1"/>
    </xf>
    <xf numFmtId="0" fontId="16" fillId="5" borderId="0" xfId="0" applyFont="1" applyFill="1" applyAlignment="1" applyProtection="1">
      <alignment shrinkToFit="1"/>
      <protection hidden="1"/>
    </xf>
    <xf numFmtId="0" fontId="14" fillId="5" borderId="0" xfId="0" applyFont="1" applyFill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shrinkToFit="1"/>
      <protection hidden="1"/>
    </xf>
    <xf numFmtId="0" fontId="2" fillId="0" borderId="0" xfId="0" applyFont="1" applyAlignment="1">
      <alignment horizontal="center"/>
    </xf>
    <xf numFmtId="1" fontId="8" fillId="6" borderId="2" xfId="0" applyNumberFormat="1" applyFont="1" applyFill="1" applyBorder="1" applyAlignment="1" applyProtection="1">
      <alignment horizontal="center" shrinkToFit="1"/>
      <protection hidden="1"/>
    </xf>
    <xf numFmtId="0" fontId="2" fillId="6" borderId="2" xfId="0" applyFont="1" applyFill="1" applyBorder="1" applyAlignment="1" applyProtection="1">
      <alignment horizontal="center" shrinkToFit="1"/>
      <protection hidden="1"/>
    </xf>
    <xf numFmtId="0" fontId="9" fillId="6" borderId="6" xfId="0" applyFont="1" applyFill="1" applyBorder="1" applyAlignment="1" applyProtection="1">
      <alignment horizontal="center" shrinkToFit="1"/>
      <protection locked="0"/>
    </xf>
    <xf numFmtId="165" fontId="10" fillId="0" borderId="2" xfId="0" applyNumberFormat="1" applyFont="1" applyBorder="1" applyAlignment="1" applyProtection="1">
      <alignment horizontal="center" shrinkToFit="1"/>
      <protection hidden="1"/>
    </xf>
    <xf numFmtId="166" fontId="10" fillId="8" borderId="2" xfId="0" applyNumberFormat="1" applyFont="1" applyFill="1" applyBorder="1" applyAlignment="1" applyProtection="1">
      <alignment horizontal="center" shrinkToFit="1"/>
      <protection hidden="1"/>
    </xf>
    <xf numFmtId="2" fontId="2" fillId="9" borderId="4" xfId="0" applyNumberFormat="1" applyFont="1" applyFill="1" applyBorder="1" applyAlignment="1" applyProtection="1">
      <alignment horizontal="center" shrinkToFit="1"/>
      <protection hidden="1"/>
    </xf>
    <xf numFmtId="0" fontId="2" fillId="9" borderId="4" xfId="0" applyFont="1" applyFill="1" applyBorder="1" applyAlignment="1" applyProtection="1">
      <alignment horizontal="center" shrinkToFit="1"/>
      <protection hidden="1"/>
    </xf>
    <xf numFmtId="0" fontId="2" fillId="0" borderId="0" xfId="0" applyFont="1" applyAlignment="1" applyProtection="1">
      <alignment horizontal="center" vertical="center" shrinkToFit="1"/>
      <protection hidden="1"/>
    </xf>
    <xf numFmtId="0" fontId="2" fillId="0" borderId="0" xfId="0" applyFont="1" applyAlignment="1">
      <alignment horizontal="center" vertical="center"/>
    </xf>
    <xf numFmtId="0" fontId="18" fillId="10" borderId="0" xfId="0" applyFont="1" applyFill="1" applyAlignment="1" applyProtection="1">
      <alignment horizontal="center" shrinkToFit="1"/>
      <protection hidden="1"/>
    </xf>
    <xf numFmtId="0" fontId="7" fillId="5" borderId="14" xfId="0" applyFont="1" applyFill="1" applyBorder="1" applyAlignment="1" applyProtection="1">
      <alignment horizontal="center" textRotation="90" shrinkToFit="1"/>
      <protection hidden="1"/>
    </xf>
    <xf numFmtId="164" fontId="4" fillId="3" borderId="5" xfId="1" applyNumberFormat="1" applyFont="1" applyFill="1" applyBorder="1" applyAlignment="1" applyProtection="1">
      <alignment horizontal="center" vertical="center" shrinkToFit="1"/>
      <protection hidden="1"/>
    </xf>
    <xf numFmtId="164" fontId="4" fillId="3" borderId="3" xfId="1" applyNumberFormat="1" applyFont="1" applyFill="1" applyBorder="1" applyAlignment="1" applyProtection="1">
      <alignment horizontal="center" vertical="center" shrinkToFit="1"/>
      <protection hidden="1"/>
    </xf>
    <xf numFmtId="164" fontId="4" fillId="3" borderId="4" xfId="1" applyNumberFormat="1" applyFont="1" applyFill="1" applyBorder="1" applyAlignment="1" applyProtection="1">
      <alignment horizontal="center" vertical="center" shrinkToFit="1"/>
      <protection hidden="1"/>
    </xf>
    <xf numFmtId="0" fontId="19" fillId="10" borderId="0" xfId="0" applyFont="1" applyFill="1" applyAlignment="1" applyProtection="1">
      <alignment horizontal="center" shrinkToFit="1"/>
      <protection hidden="1"/>
    </xf>
    <xf numFmtId="0" fontId="6" fillId="5" borderId="15" xfId="0" applyFont="1" applyFill="1" applyBorder="1" applyAlignment="1" applyProtection="1">
      <alignment horizontal="center" shrinkToFit="1"/>
      <protection hidden="1"/>
    </xf>
    <xf numFmtId="0" fontId="6" fillId="5" borderId="16" xfId="0" applyFont="1" applyFill="1" applyBorder="1" applyAlignment="1" applyProtection="1">
      <alignment horizontal="center" shrinkToFit="1"/>
      <protection hidden="1"/>
    </xf>
  </cellXfs>
  <cellStyles count="3">
    <cellStyle name="Lien hypertexte" xfId="2" builtinId="8"/>
    <cellStyle name="Normal" xfId="0" builtinId="0"/>
    <cellStyle name="Note" xfId="1" builtinId="10"/>
  </cellStyles>
  <dxfs count="20">
    <dxf>
      <font>
        <b/>
        <i val="0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</font>
      <fill>
        <patternFill>
          <bgColor theme="9" tint="0.59996337778862885"/>
        </patternFill>
      </fill>
      <border>
        <left/>
        <right/>
        <top/>
        <bottom/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bottom" textRotation="0" wrapText="0" indent="0" justifyLastLine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alignment horizontal="left" vertical="bottom" textRotation="0" wrapText="0" indent="0" justifyLastLine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1085850</xdr:colOff>
      <xdr:row>23</xdr:row>
      <xdr:rowOff>142875</xdr:rowOff>
    </xdr:from>
    <xdr:to>
      <xdr:col>3</xdr:col>
      <xdr:colOff>19050</xdr:colOff>
      <xdr:row>27</xdr:row>
      <xdr:rowOff>180975</xdr:rowOff>
    </xdr:to>
    <xdr:sp macro="[0]!Envoi_Planning_par_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66AD7BD-CA69-F0EE-1171-1F02BE33DB6C}"/>
            </a:ext>
          </a:extLst>
        </xdr:cNvPr>
        <xdr:cNvSpPr/>
      </xdr:nvSpPr>
      <xdr:spPr>
        <a:xfrm>
          <a:off x="2514600" y="9563100"/>
          <a:ext cx="1200150" cy="8001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Envoyer le planning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A8F2AD9-2F18-41CA-B951-0E682D031D5F}" name="Tableau2" displayName="Tableau2" ref="B1:K3" totalsRowShown="0" headerRowDxfId="19" dataDxfId="18" tableBorderDxfId="17">
  <autoFilter ref="B1:K3" xr:uid="{5A8F2AD9-2F18-41CA-B951-0E682D031D5F}"/>
  <tableColumns count="10">
    <tableColumn id="1" xr3:uid="{7410A437-E19B-4074-8AD2-D68613D0114A}" name="Chef  Atelier" dataDxfId="16"/>
    <tableColumn id="2" xr3:uid="{CE572CD6-89AF-4054-8BE6-F9156F231483}" name="Chef  Atelier 1" dataDxfId="15"/>
    <tableColumn id="3" xr3:uid="{918027AF-89B5-4A82-A101-9ACD601D18D8}" name="Chef  Atelier 2" dataDxfId="14"/>
    <tableColumn id="4" xr3:uid="{793650E3-74CD-47B7-8B65-B3E34921FFEA}" name="Chef  Atelier 3" dataDxfId="13"/>
    <tableColumn id="5" xr3:uid="{77170E30-3898-4FC4-BBA9-48A90DAB0960}" name="Deplacement" dataDxfId="12"/>
    <tableColumn id="6" xr3:uid="{0438474B-62A3-434B-A5E6-71B3BF04E115}" name="Autres" dataDxfId="11"/>
    <tableColumn id="7" xr3:uid="{4992360A-B0D3-45CB-8330-F3B2047E81D5}" name="Atelier" dataDxfId="10"/>
    <tableColumn id="8" xr3:uid="{EB8C553C-F30C-4F24-A2C1-33E643E76F6C}" name="Atelier 1" dataDxfId="9"/>
    <tableColumn id="9" xr3:uid="{57D96094-856C-4F48-9AC6-2393C859FF55}" name="Atelier 2" dataDxfId="8"/>
    <tableColumn id="10" xr3:uid="{398E564F-7239-4E5E-AB90-A4DC0E5F1444}" name="Atelier 3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1@com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609FD0-FECC-4CB8-B012-F12BDFF06B54}">
  <sheetPr codeName="Feuil1"/>
  <dimension ref="A1:W49"/>
  <sheetViews>
    <sheetView tabSelected="1" workbookViewId="0">
      <selection activeCell="G23" sqref="G23"/>
    </sheetView>
  </sheetViews>
  <sheetFormatPr baseColWidth="10" defaultColWidth="16.85546875" defaultRowHeight="15" x14ac:dyDescent="0.25"/>
  <cols>
    <col min="1" max="1" width="21.42578125" style="6" bestFit="1" customWidth="1"/>
    <col min="2" max="2" width="17.140625" style="6" bestFit="1" customWidth="1"/>
    <col min="3" max="3" width="16.85546875" style="6"/>
    <col min="4" max="4" width="16.42578125" style="6" bestFit="1" customWidth="1"/>
    <col min="5" max="6" width="15.42578125" style="6" bestFit="1" customWidth="1"/>
    <col min="7" max="7" width="17" style="6" bestFit="1" customWidth="1"/>
    <col min="8" max="8" width="18.5703125" style="6" bestFit="1" customWidth="1"/>
    <col min="9" max="11" width="15.42578125" style="6" bestFit="1" customWidth="1"/>
    <col min="12" max="19" width="17" style="6" bestFit="1" customWidth="1"/>
    <col min="20" max="16384" width="16.85546875" style="6"/>
  </cols>
  <sheetData>
    <row r="1" spans="1:23" ht="28.5" thickBot="1" x14ac:dyDescent="0.3">
      <c r="A1" s="1">
        <v>2024</v>
      </c>
      <c r="B1" s="58" t="s">
        <v>0</v>
      </c>
      <c r="C1" s="59"/>
      <c r="D1" s="59"/>
      <c r="E1" s="59"/>
      <c r="F1" s="59"/>
      <c r="G1" s="60"/>
      <c r="H1" s="2">
        <v>44</v>
      </c>
      <c r="I1" s="3"/>
      <c r="J1" s="4"/>
      <c r="K1" s="4"/>
      <c r="L1" s="4"/>
      <c r="M1" s="4"/>
      <c r="N1" s="36"/>
      <c r="O1" s="36"/>
      <c r="P1" s="36"/>
      <c r="Q1" s="36"/>
      <c r="R1" s="36"/>
      <c r="S1" s="5"/>
      <c r="T1" s="5"/>
      <c r="U1" s="5"/>
      <c r="V1" s="5"/>
      <c r="W1" s="5"/>
    </row>
    <row r="2" spans="1:23" ht="153.6" customHeight="1" thickBot="1" x14ac:dyDescent="0.3">
      <c r="A2" s="37"/>
      <c r="B2" s="38" t="s">
        <v>1</v>
      </c>
      <c r="C2" s="39"/>
      <c r="D2" s="43" cm="1">
        <f t="array" ref="D2:W2">COUNTIF(Listes!B2:B3,D3:W3)</f>
        <v>0</v>
      </c>
      <c r="E2" s="43">
        <v>1</v>
      </c>
      <c r="F2" s="43">
        <v>0</v>
      </c>
      <c r="G2" s="43">
        <v>0</v>
      </c>
      <c r="H2" s="43">
        <v>0</v>
      </c>
      <c r="I2" s="43">
        <v>0</v>
      </c>
      <c r="J2" s="43">
        <v>0</v>
      </c>
      <c r="K2" s="43">
        <v>0</v>
      </c>
      <c r="L2" s="43">
        <v>0</v>
      </c>
      <c r="M2" s="43">
        <v>0</v>
      </c>
      <c r="N2" s="42">
        <v>0</v>
      </c>
      <c r="O2" s="42">
        <v>0</v>
      </c>
      <c r="P2" s="42">
        <v>0</v>
      </c>
      <c r="Q2" s="42">
        <v>0</v>
      </c>
      <c r="R2" s="42">
        <v>0</v>
      </c>
      <c r="S2" s="42">
        <v>0</v>
      </c>
      <c r="T2" s="42">
        <v>0</v>
      </c>
      <c r="U2" s="42">
        <v>0</v>
      </c>
      <c r="V2" s="42">
        <v>0</v>
      </c>
      <c r="W2" s="42">
        <v>0</v>
      </c>
    </row>
    <row r="3" spans="1:23" ht="27" thickBot="1" x14ac:dyDescent="0.45">
      <c r="A3" s="7"/>
      <c r="B3" s="8"/>
      <c r="C3" s="8"/>
      <c r="D3" s="40" t="s">
        <v>7</v>
      </c>
      <c r="E3" s="40" t="s">
        <v>3</v>
      </c>
      <c r="F3" s="40" t="s">
        <v>4</v>
      </c>
      <c r="G3" s="40" t="s">
        <v>5</v>
      </c>
      <c r="H3" s="40" t="s">
        <v>8</v>
      </c>
      <c r="I3" s="40" t="s">
        <v>4</v>
      </c>
      <c r="J3" s="40" t="s">
        <v>7</v>
      </c>
      <c r="K3" s="40" t="s">
        <v>4</v>
      </c>
      <c r="L3" s="40" t="s">
        <v>9</v>
      </c>
      <c r="M3" s="40" t="s">
        <v>6</v>
      </c>
      <c r="N3" s="40" t="s">
        <v>6</v>
      </c>
      <c r="O3" s="40" t="s">
        <v>6</v>
      </c>
      <c r="P3" s="40" t="s">
        <v>6</v>
      </c>
      <c r="Q3" s="40" t="s">
        <v>6</v>
      </c>
      <c r="R3" s="40" t="s">
        <v>6</v>
      </c>
      <c r="S3" s="40" t="s">
        <v>6</v>
      </c>
      <c r="T3" s="40" t="s">
        <v>6</v>
      </c>
      <c r="U3" s="40" t="s">
        <v>6</v>
      </c>
      <c r="V3" s="40" t="s">
        <v>6</v>
      </c>
      <c r="W3" s="41" t="s">
        <v>6</v>
      </c>
    </row>
    <row r="4" spans="1:23" ht="30" customHeight="1" thickBot="1" x14ac:dyDescent="0.3">
      <c r="A4" s="9">
        <v>45593</v>
      </c>
      <c r="B4" s="10">
        <v>45593</v>
      </c>
      <c r="C4" s="11"/>
      <c r="D4" s="34" t="s">
        <v>40</v>
      </c>
      <c r="E4" s="34" t="s">
        <v>41</v>
      </c>
      <c r="F4" s="34" t="s">
        <v>42</v>
      </c>
      <c r="G4" s="34" t="s">
        <v>43</v>
      </c>
      <c r="H4" s="34" t="s">
        <v>44</v>
      </c>
      <c r="I4" s="34" t="s">
        <v>45</v>
      </c>
      <c r="J4" s="34" t="s">
        <v>46</v>
      </c>
      <c r="K4" s="34" t="s">
        <v>47</v>
      </c>
      <c r="L4" s="34" t="s">
        <v>48</v>
      </c>
      <c r="M4" s="34" t="s">
        <v>49</v>
      </c>
      <c r="N4" s="34" t="s">
        <v>50</v>
      </c>
      <c r="O4" s="34" t="s">
        <v>51</v>
      </c>
      <c r="P4" s="34" t="s">
        <v>52</v>
      </c>
      <c r="Q4" s="34" t="s">
        <v>53</v>
      </c>
      <c r="R4" s="34" t="s">
        <v>54</v>
      </c>
      <c r="S4" s="34" t="s">
        <v>55</v>
      </c>
      <c r="T4" s="34" t="s">
        <v>56</v>
      </c>
      <c r="U4" s="34" t="s">
        <v>57</v>
      </c>
      <c r="V4" s="34" t="s">
        <v>58</v>
      </c>
      <c r="W4" s="34" t="s">
        <v>59</v>
      </c>
    </row>
    <row r="5" spans="1:23" ht="30" customHeight="1" thickBot="1" x14ac:dyDescent="0.3">
      <c r="A5" s="9">
        <v>45594</v>
      </c>
      <c r="B5" s="10">
        <v>45594</v>
      </c>
      <c r="C5" s="12"/>
      <c r="D5" s="34" t="s">
        <v>40</v>
      </c>
      <c r="E5" s="34" t="s">
        <v>41</v>
      </c>
      <c r="F5" s="34" t="s">
        <v>42</v>
      </c>
      <c r="G5" s="34" t="s">
        <v>43</v>
      </c>
      <c r="H5" s="34" t="s">
        <v>44</v>
      </c>
      <c r="I5" s="34" t="s">
        <v>45</v>
      </c>
      <c r="J5" s="34" t="s">
        <v>46</v>
      </c>
      <c r="K5" s="34" t="s">
        <v>47</v>
      </c>
      <c r="L5" s="34" t="s">
        <v>48</v>
      </c>
      <c r="M5" s="34" t="s">
        <v>49</v>
      </c>
      <c r="N5" s="34" t="s">
        <v>50</v>
      </c>
      <c r="O5" s="34" t="s">
        <v>51</v>
      </c>
      <c r="P5" s="34" t="s">
        <v>52</v>
      </c>
      <c r="Q5" s="34" t="s">
        <v>53</v>
      </c>
      <c r="R5" s="34" t="s">
        <v>54</v>
      </c>
      <c r="S5" s="34" t="s">
        <v>55</v>
      </c>
      <c r="T5" s="34" t="s">
        <v>56</v>
      </c>
      <c r="U5" s="34" t="s">
        <v>57</v>
      </c>
      <c r="V5" s="34" t="s">
        <v>58</v>
      </c>
      <c r="W5" s="34" t="s">
        <v>59</v>
      </c>
    </row>
    <row r="6" spans="1:23" ht="30" customHeight="1" thickBot="1" x14ac:dyDescent="0.3">
      <c r="A6" s="9">
        <v>45595</v>
      </c>
      <c r="B6" s="10">
        <v>45595</v>
      </c>
      <c r="C6" s="11"/>
      <c r="D6" s="34" t="s">
        <v>40</v>
      </c>
      <c r="E6" s="34" t="s">
        <v>41</v>
      </c>
      <c r="F6" s="34" t="s">
        <v>42</v>
      </c>
      <c r="G6" s="34" t="s">
        <v>43</v>
      </c>
      <c r="H6" s="34" t="s">
        <v>44</v>
      </c>
      <c r="I6" s="34" t="s">
        <v>45</v>
      </c>
      <c r="J6" s="34" t="s">
        <v>46</v>
      </c>
      <c r="K6" s="34" t="s">
        <v>47</v>
      </c>
      <c r="L6" s="34" t="s">
        <v>48</v>
      </c>
      <c r="M6" s="34" t="s">
        <v>49</v>
      </c>
      <c r="N6" s="34" t="s">
        <v>50</v>
      </c>
      <c r="O6" s="34" t="s">
        <v>51</v>
      </c>
      <c r="P6" s="34" t="s">
        <v>52</v>
      </c>
      <c r="Q6" s="34" t="s">
        <v>53</v>
      </c>
      <c r="R6" s="34" t="s">
        <v>54</v>
      </c>
      <c r="S6" s="34" t="s">
        <v>55</v>
      </c>
      <c r="T6" s="34" t="s">
        <v>56</v>
      </c>
      <c r="U6" s="34" t="s">
        <v>57</v>
      </c>
      <c r="V6" s="34" t="s">
        <v>58</v>
      </c>
      <c r="W6" s="34" t="s">
        <v>59</v>
      </c>
    </row>
    <row r="7" spans="1:23" ht="30" customHeight="1" thickBot="1" x14ac:dyDescent="0.3">
      <c r="A7" s="9">
        <v>45596</v>
      </c>
      <c r="B7" s="10">
        <v>45596</v>
      </c>
      <c r="C7" s="11"/>
      <c r="D7" s="34" t="s">
        <v>40</v>
      </c>
      <c r="E7" s="34" t="s">
        <v>41</v>
      </c>
      <c r="F7" s="34" t="s">
        <v>42</v>
      </c>
      <c r="G7" s="34" t="s">
        <v>43</v>
      </c>
      <c r="H7" s="34" t="s">
        <v>44</v>
      </c>
      <c r="I7" s="34" t="s">
        <v>45</v>
      </c>
      <c r="J7" s="34" t="s">
        <v>46</v>
      </c>
      <c r="K7" s="34" t="s">
        <v>47</v>
      </c>
      <c r="L7" s="34" t="s">
        <v>48</v>
      </c>
      <c r="M7" s="34" t="s">
        <v>49</v>
      </c>
      <c r="N7" s="34" t="s">
        <v>50</v>
      </c>
      <c r="O7" s="34" t="s">
        <v>51</v>
      </c>
      <c r="P7" s="34" t="s">
        <v>52</v>
      </c>
      <c r="Q7" s="34" t="s">
        <v>53</v>
      </c>
      <c r="R7" s="34" t="s">
        <v>54</v>
      </c>
      <c r="S7" s="34" t="s">
        <v>55</v>
      </c>
      <c r="T7" s="34" t="s">
        <v>56</v>
      </c>
      <c r="U7" s="34" t="s">
        <v>57</v>
      </c>
      <c r="V7" s="34" t="s">
        <v>58</v>
      </c>
      <c r="W7" s="34" t="s">
        <v>59</v>
      </c>
    </row>
    <row r="8" spans="1:23" ht="30" customHeight="1" thickBot="1" x14ac:dyDescent="0.3">
      <c r="A8" s="9">
        <v>45597</v>
      </c>
      <c r="B8" s="10">
        <v>45597</v>
      </c>
      <c r="C8" s="11"/>
      <c r="D8" s="34" t="s">
        <v>40</v>
      </c>
      <c r="E8" s="34" t="s">
        <v>41</v>
      </c>
      <c r="F8" s="34" t="s">
        <v>42</v>
      </c>
      <c r="G8" s="34" t="s">
        <v>43</v>
      </c>
      <c r="H8" s="34" t="s">
        <v>44</v>
      </c>
      <c r="I8" s="34" t="s">
        <v>45</v>
      </c>
      <c r="J8" s="34" t="s">
        <v>46</v>
      </c>
      <c r="K8" s="34" t="s">
        <v>47</v>
      </c>
      <c r="L8" s="34" t="s">
        <v>48</v>
      </c>
      <c r="M8" s="34" t="s">
        <v>49</v>
      </c>
      <c r="N8" s="34" t="s">
        <v>50</v>
      </c>
      <c r="O8" s="34" t="s">
        <v>51</v>
      </c>
      <c r="P8" s="34" t="s">
        <v>52</v>
      </c>
      <c r="Q8" s="34" t="s">
        <v>53</v>
      </c>
      <c r="R8" s="34" t="s">
        <v>54</v>
      </c>
      <c r="S8" s="34" t="s">
        <v>55</v>
      </c>
      <c r="T8" s="34" t="s">
        <v>56</v>
      </c>
      <c r="U8" s="34" t="s">
        <v>57</v>
      </c>
      <c r="V8" s="34" t="s">
        <v>58</v>
      </c>
      <c r="W8" s="34" t="s">
        <v>59</v>
      </c>
    </row>
    <row r="9" spans="1:23" ht="30" customHeight="1" thickBot="1" x14ac:dyDescent="0.3">
      <c r="A9" s="9">
        <v>45598</v>
      </c>
      <c r="B9" s="10">
        <v>45598</v>
      </c>
      <c r="C9" s="11"/>
      <c r="D9" s="33" t="s">
        <v>12</v>
      </c>
      <c r="E9" s="33" t="s">
        <v>12</v>
      </c>
      <c r="F9" s="33" t="s">
        <v>12</v>
      </c>
      <c r="G9" s="33" t="s">
        <v>12</v>
      </c>
      <c r="H9" s="33" t="s">
        <v>12</v>
      </c>
      <c r="I9" s="33" t="s">
        <v>12</v>
      </c>
      <c r="J9" s="33" t="s">
        <v>12</v>
      </c>
      <c r="K9" s="33" t="s">
        <v>12</v>
      </c>
      <c r="L9" s="33" t="s">
        <v>12</v>
      </c>
      <c r="M9" s="33" t="s">
        <v>12</v>
      </c>
      <c r="N9" s="33" t="s">
        <v>12</v>
      </c>
      <c r="O9" s="33" t="s">
        <v>12</v>
      </c>
      <c r="P9" s="33" t="s">
        <v>12</v>
      </c>
      <c r="Q9" s="33" t="s">
        <v>12</v>
      </c>
      <c r="R9" s="33" t="s">
        <v>12</v>
      </c>
      <c r="S9" s="33" t="s">
        <v>12</v>
      </c>
      <c r="T9" s="35"/>
      <c r="U9" s="35"/>
      <c r="V9" s="35"/>
      <c r="W9" s="35"/>
    </row>
    <row r="10" spans="1:23" ht="30" customHeight="1" thickBot="1" x14ac:dyDescent="0.3">
      <c r="A10" s="9">
        <v>45599</v>
      </c>
      <c r="B10" s="10">
        <v>45599</v>
      </c>
      <c r="C10" s="11"/>
      <c r="D10" s="33" t="s">
        <v>12</v>
      </c>
      <c r="E10" s="33" t="s">
        <v>12</v>
      </c>
      <c r="F10" s="33" t="s">
        <v>12</v>
      </c>
      <c r="G10" s="33" t="s">
        <v>12</v>
      </c>
      <c r="H10" s="33" t="s">
        <v>12</v>
      </c>
      <c r="I10" s="33" t="s">
        <v>12</v>
      </c>
      <c r="J10" s="33" t="s">
        <v>12</v>
      </c>
      <c r="K10" s="33" t="s">
        <v>12</v>
      </c>
      <c r="L10" s="33" t="s">
        <v>12</v>
      </c>
      <c r="M10" s="33" t="s">
        <v>12</v>
      </c>
      <c r="N10" s="33" t="s">
        <v>12</v>
      </c>
      <c r="O10" s="33" t="s">
        <v>12</v>
      </c>
      <c r="P10" s="33" t="s">
        <v>12</v>
      </c>
      <c r="Q10" s="33" t="s">
        <v>12</v>
      </c>
      <c r="R10" s="33" t="s">
        <v>12</v>
      </c>
      <c r="S10" s="33" t="s">
        <v>12</v>
      </c>
      <c r="T10" s="35"/>
      <c r="U10" s="35"/>
      <c r="V10" s="35"/>
      <c r="W10" s="35"/>
    </row>
    <row r="12" spans="1:23" x14ac:dyDescent="0.25">
      <c r="D12"/>
      <c r="E12"/>
      <c r="F12"/>
      <c r="G12"/>
      <c r="H12"/>
      <c r="I12"/>
      <c r="J12"/>
      <c r="K12"/>
      <c r="L12"/>
      <c r="M12"/>
    </row>
    <row r="13" spans="1:23" x14ac:dyDescent="0.25">
      <c r="D13"/>
      <c r="E13"/>
      <c r="F13"/>
      <c r="G13"/>
      <c r="H13"/>
      <c r="I13"/>
      <c r="J13"/>
      <c r="K13"/>
      <c r="L13"/>
      <c r="M13"/>
    </row>
    <row r="14" spans="1:23" ht="34.5" x14ac:dyDescent="0.55000000000000004">
      <c r="A14" s="61" t="s">
        <v>0</v>
      </c>
      <c r="B14" s="61"/>
      <c r="C14" s="56">
        <f>$H$1</f>
        <v>44</v>
      </c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5"/>
      <c r="P14" s="45"/>
      <c r="Q14" s="45"/>
      <c r="R14" s="45"/>
      <c r="S14" s="45"/>
      <c r="T14" s="45"/>
      <c r="U14" s="45"/>
      <c r="V14" s="45"/>
      <c r="W14" s="45"/>
    </row>
    <row r="15" spans="1:23" ht="26.25" thickBot="1" x14ac:dyDescent="0.4">
      <c r="A15" s="62" t="s">
        <v>1</v>
      </c>
      <c r="B15" s="63"/>
      <c r="C15" s="57"/>
      <c r="D15" s="46">
        <f ca="1">IF(COUNTIF(D17:D23,"")&gt;0,1,0)</f>
        <v>0</v>
      </c>
      <c r="E15" s="46">
        <f t="shared" ref="E15:W15" si="0">IF(COUNTIF(E17:E23,"")&gt;0,1,0)</f>
        <v>1</v>
      </c>
      <c r="F15" s="46">
        <f t="shared" si="0"/>
        <v>1</v>
      </c>
      <c r="G15" s="46">
        <f t="shared" si="0"/>
        <v>1</v>
      </c>
      <c r="H15" s="46">
        <f t="shared" si="0"/>
        <v>1</v>
      </c>
      <c r="I15" s="46">
        <f t="shared" si="0"/>
        <v>1</v>
      </c>
      <c r="J15" s="46">
        <f t="shared" si="0"/>
        <v>1</v>
      </c>
      <c r="K15" s="46">
        <f t="shared" si="0"/>
        <v>1</v>
      </c>
      <c r="L15" s="46">
        <f t="shared" si="0"/>
        <v>1</v>
      </c>
      <c r="M15" s="46">
        <f t="shared" si="0"/>
        <v>1</v>
      </c>
      <c r="N15" s="46">
        <f t="shared" si="0"/>
        <v>1</v>
      </c>
      <c r="O15" s="46">
        <f t="shared" si="0"/>
        <v>1</v>
      </c>
      <c r="P15" s="46">
        <f t="shared" si="0"/>
        <v>1</v>
      </c>
      <c r="Q15" s="46">
        <f t="shared" si="0"/>
        <v>1</v>
      </c>
      <c r="R15" s="46">
        <f t="shared" si="0"/>
        <v>1</v>
      </c>
      <c r="S15" s="46">
        <f t="shared" si="0"/>
        <v>1</v>
      </c>
      <c r="T15" s="46">
        <f t="shared" si="0"/>
        <v>1</v>
      </c>
      <c r="U15" s="46">
        <f t="shared" si="0"/>
        <v>1</v>
      </c>
      <c r="V15" s="46">
        <f t="shared" si="0"/>
        <v>1</v>
      </c>
      <c r="W15" s="46">
        <f t="shared" si="0"/>
        <v>1</v>
      </c>
    </row>
    <row r="16" spans="1:23" ht="27" thickBot="1" x14ac:dyDescent="0.45">
      <c r="A16" s="47"/>
      <c r="B16" s="48"/>
      <c r="C16" s="49" t="s">
        <v>2</v>
      </c>
      <c r="D16" s="46" t="str" cm="1">
        <f t="array" aca="1" ref="D16:D23" ca="1">IFERROR(_xlfn._xlws.FILTER(D3:S10,COUNTIF(INDIRECT("Tableau2["&amp;C16&amp;"]"),D3:S3)),"")</f>
        <v>Atelier</v>
      </c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  <c r="Q16" s="46"/>
      <c r="R16" s="46"/>
      <c r="S16" s="46"/>
      <c r="T16" s="45"/>
      <c r="U16" s="45"/>
      <c r="V16" s="45"/>
      <c r="W16" s="45"/>
    </row>
    <row r="17" spans="1:23" ht="27" thickBot="1" x14ac:dyDescent="0.45">
      <c r="A17" s="50">
        <v>45593</v>
      </c>
      <c r="B17" s="51">
        <v>45593</v>
      </c>
      <c r="C17" s="52"/>
      <c r="D17" s="46" t="str">
        <f ca="1"/>
        <v>B B</v>
      </c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  <c r="T17" s="45"/>
      <c r="U17" s="45"/>
      <c r="V17" s="45"/>
      <c r="W17" s="45"/>
    </row>
    <row r="18" spans="1:23" ht="27" thickBot="1" x14ac:dyDescent="0.45">
      <c r="A18" s="50">
        <v>45594</v>
      </c>
      <c r="B18" s="51">
        <v>45594</v>
      </c>
      <c r="C18" s="53"/>
      <c r="D18" s="46" t="str">
        <f ca="1"/>
        <v>B B</v>
      </c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  <c r="Q18" s="46"/>
      <c r="R18" s="46"/>
      <c r="S18" s="46"/>
      <c r="T18" s="45"/>
      <c r="U18" s="45"/>
      <c r="V18" s="45"/>
      <c r="W18" s="45"/>
    </row>
    <row r="19" spans="1:23" ht="27" thickBot="1" x14ac:dyDescent="0.45">
      <c r="A19" s="50">
        <v>45595</v>
      </c>
      <c r="B19" s="51">
        <v>45595</v>
      </c>
      <c r="C19" s="52"/>
      <c r="D19" s="46" t="str">
        <f ca="1"/>
        <v>B B</v>
      </c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  <c r="R19" s="46"/>
      <c r="S19" s="46"/>
      <c r="T19" s="45"/>
      <c r="U19" s="45"/>
      <c r="V19" s="45"/>
      <c r="W19" s="45"/>
    </row>
    <row r="20" spans="1:23" ht="27" thickBot="1" x14ac:dyDescent="0.45">
      <c r="A20" s="50">
        <v>45596</v>
      </c>
      <c r="B20" s="51">
        <v>45596</v>
      </c>
      <c r="C20" s="52"/>
      <c r="D20" s="46" t="str">
        <f ca="1"/>
        <v>B B</v>
      </c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5"/>
      <c r="U20" s="45"/>
      <c r="V20" s="45"/>
      <c r="W20" s="45"/>
    </row>
    <row r="21" spans="1:23" ht="27" thickBot="1" x14ac:dyDescent="0.45">
      <c r="A21" s="50">
        <v>45597</v>
      </c>
      <c r="B21" s="51">
        <v>45597</v>
      </c>
      <c r="C21" s="52"/>
      <c r="D21" s="46" t="str">
        <f ca="1"/>
        <v>B B</v>
      </c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  <c r="Q21" s="46"/>
      <c r="R21" s="46"/>
      <c r="S21" s="46"/>
      <c r="T21" s="45"/>
      <c r="U21" s="45"/>
      <c r="V21" s="45"/>
      <c r="W21" s="45"/>
    </row>
    <row r="22" spans="1:23" ht="27" thickBot="1" x14ac:dyDescent="0.45">
      <c r="A22" s="50">
        <v>45598</v>
      </c>
      <c r="B22" s="51">
        <v>45598</v>
      </c>
      <c r="C22" s="52"/>
      <c r="D22" s="46" t="str">
        <f ca="1"/>
        <v xml:space="preserve">
</v>
      </c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  <c r="Q22" s="46"/>
      <c r="R22" s="46"/>
      <c r="S22" s="46"/>
      <c r="T22" s="45"/>
      <c r="U22" s="45"/>
      <c r="V22" s="45"/>
      <c r="W22" s="45"/>
    </row>
    <row r="23" spans="1:23" ht="27" thickBot="1" x14ac:dyDescent="0.45">
      <c r="A23" s="50">
        <v>45599</v>
      </c>
      <c r="B23" s="51">
        <v>45599</v>
      </c>
      <c r="C23" s="52"/>
      <c r="D23" s="46" t="str">
        <f ca="1"/>
        <v xml:space="preserve">
</v>
      </c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  <c r="R23" s="46"/>
      <c r="S23" s="46"/>
      <c r="T23" s="45"/>
      <c r="U23" s="45"/>
      <c r="V23" s="45"/>
      <c r="W23" s="45"/>
    </row>
    <row r="24" spans="1:23" x14ac:dyDescent="0.25">
      <c r="A24"/>
      <c r="B24"/>
      <c r="C24"/>
      <c r="D24"/>
      <c r="E24"/>
      <c r="F24"/>
      <c r="G24"/>
      <c r="H24"/>
      <c r="I24"/>
    </row>
    <row r="25" spans="1:23" x14ac:dyDescent="0.25">
      <c r="A25"/>
      <c r="B25"/>
      <c r="C25"/>
      <c r="D25" s="55" t="str">
        <f ca="1">IFERROR(IF(D15=0,D17,""),"")</f>
        <v>B B</v>
      </c>
      <c r="E25" s="55" t="str">
        <f t="shared" ref="E25:S25" si="1">IFERROR(IF(E15=0,E17,""),"")</f>
        <v/>
      </c>
      <c r="F25" s="55" t="str">
        <f t="shared" si="1"/>
        <v/>
      </c>
      <c r="G25" s="55" t="str">
        <f t="shared" si="1"/>
        <v/>
      </c>
      <c r="H25" s="55" t="str">
        <f t="shared" si="1"/>
        <v/>
      </c>
      <c r="I25" s="55" t="str">
        <f t="shared" si="1"/>
        <v/>
      </c>
      <c r="J25" s="55" t="str">
        <f t="shared" si="1"/>
        <v/>
      </c>
      <c r="K25" s="55" t="str">
        <f t="shared" si="1"/>
        <v/>
      </c>
      <c r="L25" s="55" t="str">
        <f t="shared" si="1"/>
        <v/>
      </c>
      <c r="M25" s="55" t="str">
        <f t="shared" si="1"/>
        <v/>
      </c>
      <c r="N25" s="55" t="str">
        <f t="shared" si="1"/>
        <v/>
      </c>
      <c r="O25" s="55" t="str">
        <f t="shared" si="1"/>
        <v/>
      </c>
      <c r="P25" s="55" t="str">
        <f t="shared" si="1"/>
        <v/>
      </c>
      <c r="Q25" s="55" t="str">
        <f t="shared" si="1"/>
        <v/>
      </c>
      <c r="R25" s="55" t="str">
        <f t="shared" si="1"/>
        <v/>
      </c>
      <c r="S25" s="55" t="str">
        <f t="shared" si="1"/>
        <v/>
      </c>
      <c r="T25" s="54"/>
      <c r="U25" s="54"/>
      <c r="V25" s="54"/>
      <c r="W25" s="54"/>
    </row>
    <row r="26" spans="1:23" x14ac:dyDescent="0.25">
      <c r="A26"/>
      <c r="B26"/>
      <c r="C26"/>
      <c r="D26" s="55" t="str">
        <f ca="1">IFERROR(INDEX(personnel!$E$1:$E$21,MATCH(D25,personnel!$B$1:$B$21)),"")</f>
        <v>1@com2</v>
      </c>
      <c r="E26" s="55" t="str">
        <f>IFERROR(INDEX(personnel!$E$1:$E$21,MATCH(E25,personnel!$B$1:$B$21)),"")</f>
        <v/>
      </c>
      <c r="F26" s="55" t="str">
        <f>IFERROR(INDEX(personnel!$E$1:$E$21,MATCH(F25,personnel!$B$1:$B$21)),"")</f>
        <v/>
      </c>
      <c r="G26" s="55" t="str">
        <f>IFERROR(INDEX(personnel!$E$1:$E$21,MATCH(G25,personnel!$B$1:$B$21)),"")</f>
        <v/>
      </c>
      <c r="H26" s="55" t="str">
        <f>IFERROR(INDEX(personnel!$E$1:$E$21,MATCH(H25,personnel!$B$1:$B$21)),"")</f>
        <v/>
      </c>
      <c r="I26" s="55" t="str">
        <f>IFERROR(INDEX(personnel!$E$1:$E$21,MATCH(I25,personnel!$B$1:$B$21)),"")</f>
        <v/>
      </c>
      <c r="J26" s="55" t="str">
        <f>IFERROR(INDEX(personnel!$E$1:$E$21,MATCH(J25,personnel!$B$1:$B$21)),"")</f>
        <v/>
      </c>
      <c r="K26" s="55" t="str">
        <f>IFERROR(INDEX(personnel!$E$1:$E$21,MATCH(K25,personnel!$B$1:$B$21)),"")</f>
        <v/>
      </c>
      <c r="L26" s="55" t="str">
        <f>IFERROR(INDEX(personnel!$E$1:$E$21,MATCH(L25,personnel!$B$1:$B$21)),"")</f>
        <v/>
      </c>
      <c r="M26" s="55" t="str">
        <f>IFERROR(INDEX(personnel!$E$1:$E$21,MATCH(M25,personnel!$B$1:$B$21)),"")</f>
        <v/>
      </c>
      <c r="N26" s="55" t="str">
        <f>IFERROR(INDEX(personnel!$E$1:$E$21,MATCH(N25,personnel!$B$1:$B$21)),"")</f>
        <v/>
      </c>
      <c r="O26" s="55" t="str">
        <f>IFERROR(INDEX(personnel!$E$1:$E$21,MATCH(O25,personnel!$B$1:$B$21)),"")</f>
        <v/>
      </c>
      <c r="P26" s="55" t="str">
        <f>IFERROR(INDEX(personnel!$E$1:$E$21,MATCH(P25,personnel!$B$1:$B$21)),"")</f>
        <v/>
      </c>
      <c r="Q26" s="55" t="str">
        <f>IFERROR(INDEX(personnel!$E$1:$E$21,MATCH(Q25,personnel!$B$1:$B$21)),"")</f>
        <v/>
      </c>
      <c r="R26" s="55" t="str">
        <f>IFERROR(INDEX(personnel!$E$1:$E$21,MATCH(R25,personnel!$B$1:$B$21)),"")</f>
        <v/>
      </c>
      <c r="S26" s="55" t="str">
        <f>IFERROR(INDEX(personnel!$E$1:$E$21,MATCH(S25,personnel!$B$1:$B$21)),"")</f>
        <v/>
      </c>
      <c r="T26" s="55" t="str">
        <f>IFERROR(INDEX(personnel!$E$1:$E$21,MATCH(T25,personnel!$A$1:$A$21)),"")</f>
        <v/>
      </c>
      <c r="U26" s="55" t="str">
        <f>IFERROR(INDEX(personnel!$E$1:$E$21,MATCH(U25,personnel!$A$1:$A$21)),"")</f>
        <v/>
      </c>
      <c r="V26" s="55" t="str">
        <f>IFERROR(INDEX(personnel!$E$1:$E$21,MATCH(V25,personnel!$A$1:$A$21)),"")</f>
        <v/>
      </c>
      <c r="W26" s="55" t="str">
        <f>IFERROR(INDEX(personnel!$E$1:$E$21,MATCH(W25,personnel!$A$1:$A$21)),"")</f>
        <v/>
      </c>
    </row>
    <row r="27" spans="1:23" x14ac:dyDescent="0.25">
      <c r="A27"/>
      <c r="B27"/>
      <c r="C27"/>
      <c r="D27"/>
      <c r="E27"/>
      <c r="F27"/>
      <c r="G27"/>
      <c r="H27"/>
      <c r="I27"/>
    </row>
    <row r="28" spans="1:23" x14ac:dyDescent="0.25">
      <c r="A28"/>
      <c r="B28"/>
      <c r="C28"/>
      <c r="D28"/>
      <c r="E28"/>
      <c r="F28"/>
      <c r="G28"/>
      <c r="H28"/>
      <c r="I28"/>
    </row>
    <row r="29" spans="1:23" x14ac:dyDescent="0.25">
      <c r="A29"/>
      <c r="B29"/>
      <c r="C29"/>
      <c r="D29"/>
      <c r="E29"/>
      <c r="F29"/>
      <c r="G29"/>
      <c r="H29"/>
      <c r="I29"/>
    </row>
    <row r="30" spans="1:23" x14ac:dyDescent="0.25">
      <c r="A30"/>
      <c r="B30"/>
      <c r="C30"/>
      <c r="D30"/>
      <c r="E30"/>
      <c r="F30"/>
      <c r="G30"/>
      <c r="H30"/>
      <c r="I30"/>
    </row>
    <row r="31" spans="1:23" x14ac:dyDescent="0.25">
      <c r="A31"/>
      <c r="B31"/>
      <c r="C31"/>
      <c r="D31"/>
      <c r="E31"/>
      <c r="F31"/>
      <c r="G31"/>
      <c r="H31"/>
      <c r="I31"/>
    </row>
    <row r="32" spans="1:23" x14ac:dyDescent="0.25">
      <c r="A32"/>
      <c r="B32"/>
      <c r="C32"/>
      <c r="D32"/>
      <c r="E32"/>
      <c r="F32"/>
      <c r="G32"/>
      <c r="H32"/>
      <c r="I32"/>
    </row>
    <row r="33" spans="1:9" x14ac:dyDescent="0.25">
      <c r="A33"/>
      <c r="B33"/>
      <c r="C33"/>
      <c r="D33"/>
      <c r="E33"/>
      <c r="F33"/>
      <c r="G33"/>
      <c r="H33"/>
      <c r="I33"/>
    </row>
    <row r="34" spans="1:9" x14ac:dyDescent="0.25">
      <c r="A34"/>
      <c r="B34"/>
      <c r="C34"/>
      <c r="D34"/>
      <c r="E34"/>
      <c r="F34"/>
      <c r="G34"/>
      <c r="H34"/>
      <c r="I34"/>
    </row>
    <row r="35" spans="1:9" x14ac:dyDescent="0.25">
      <c r="A35"/>
      <c r="B35"/>
      <c r="C35"/>
      <c r="D35"/>
      <c r="E35"/>
      <c r="F35"/>
      <c r="G35"/>
      <c r="H35"/>
      <c r="I35"/>
    </row>
    <row r="36" spans="1:9" x14ac:dyDescent="0.25">
      <c r="A36"/>
      <c r="B36"/>
      <c r="C36"/>
      <c r="D36"/>
      <c r="E36"/>
      <c r="F36"/>
      <c r="G36"/>
      <c r="H36"/>
      <c r="I36"/>
    </row>
    <row r="37" spans="1:9" x14ac:dyDescent="0.25">
      <c r="A37"/>
      <c r="B37"/>
      <c r="C37"/>
      <c r="D37"/>
      <c r="E37"/>
      <c r="F37"/>
      <c r="G37"/>
      <c r="H37"/>
      <c r="I37"/>
    </row>
    <row r="38" spans="1:9" x14ac:dyDescent="0.25">
      <c r="A38"/>
      <c r="B38"/>
      <c r="C38"/>
      <c r="D38"/>
      <c r="E38"/>
      <c r="F38"/>
      <c r="G38"/>
      <c r="H38"/>
      <c r="I38"/>
    </row>
    <row r="39" spans="1:9" x14ac:dyDescent="0.25">
      <c r="A39"/>
      <c r="B39"/>
      <c r="C39"/>
      <c r="D39"/>
      <c r="E39"/>
      <c r="F39"/>
      <c r="G39"/>
      <c r="H39"/>
      <c r="I39"/>
    </row>
    <row r="40" spans="1:9" x14ac:dyDescent="0.25">
      <c r="A40"/>
      <c r="B40"/>
      <c r="C40"/>
      <c r="D40"/>
      <c r="E40"/>
      <c r="F40"/>
      <c r="G40"/>
      <c r="H40"/>
      <c r="I40"/>
    </row>
    <row r="41" spans="1:9" x14ac:dyDescent="0.25">
      <c r="A41"/>
      <c r="B41"/>
      <c r="C41"/>
      <c r="D41"/>
      <c r="E41"/>
      <c r="F41"/>
      <c r="G41"/>
      <c r="H41"/>
      <c r="I41"/>
    </row>
    <row r="42" spans="1:9" x14ac:dyDescent="0.25">
      <c r="A42"/>
      <c r="B42"/>
      <c r="C42"/>
      <c r="D42"/>
      <c r="E42"/>
      <c r="F42"/>
      <c r="G42"/>
      <c r="H42"/>
      <c r="I42"/>
    </row>
    <row r="43" spans="1:9" x14ac:dyDescent="0.25">
      <c r="A43"/>
      <c r="B43"/>
      <c r="C43"/>
      <c r="D43"/>
      <c r="E43"/>
      <c r="F43"/>
      <c r="G43"/>
      <c r="H43"/>
      <c r="I43"/>
    </row>
    <row r="44" spans="1:9" x14ac:dyDescent="0.25">
      <c r="A44"/>
      <c r="B44"/>
      <c r="C44"/>
      <c r="D44"/>
      <c r="E44"/>
      <c r="F44"/>
      <c r="G44"/>
      <c r="H44"/>
      <c r="I44"/>
    </row>
    <row r="45" spans="1:9" x14ac:dyDescent="0.25">
      <c r="A45"/>
      <c r="B45"/>
      <c r="C45"/>
      <c r="D45"/>
      <c r="E45"/>
      <c r="F45"/>
      <c r="G45"/>
      <c r="H45"/>
      <c r="I45"/>
    </row>
    <row r="46" spans="1:9" x14ac:dyDescent="0.25">
      <c r="A46"/>
      <c r="B46"/>
      <c r="C46"/>
      <c r="D46"/>
      <c r="E46"/>
      <c r="F46"/>
      <c r="G46"/>
      <c r="H46"/>
      <c r="I46"/>
    </row>
    <row r="47" spans="1:9" x14ac:dyDescent="0.25">
      <c r="A47"/>
      <c r="B47"/>
      <c r="C47"/>
      <c r="D47"/>
      <c r="E47"/>
      <c r="F47"/>
      <c r="G47"/>
      <c r="H47"/>
      <c r="I47"/>
    </row>
    <row r="48" spans="1:9" x14ac:dyDescent="0.25">
      <c r="A48"/>
      <c r="B48"/>
      <c r="C48"/>
      <c r="D48"/>
      <c r="E48"/>
      <c r="F48"/>
      <c r="G48"/>
      <c r="H48"/>
      <c r="I48"/>
    </row>
    <row r="49" spans="1:9" x14ac:dyDescent="0.25">
      <c r="A49"/>
      <c r="B49"/>
      <c r="C49"/>
      <c r="D49"/>
      <c r="E49"/>
      <c r="F49"/>
      <c r="G49"/>
      <c r="H49"/>
      <c r="I49"/>
    </row>
  </sheetData>
  <mergeCells count="3">
    <mergeCell ref="B1:G1"/>
    <mergeCell ref="A14:B14"/>
    <mergeCell ref="A15:B15"/>
  </mergeCells>
  <phoneticPr fontId="12" type="noConversion"/>
  <conditionalFormatting sqref="B4:B10 A15 C15">
    <cfRule type="cellIs" dxfId="6" priority="15" stopIfTrue="1" operator="equal">
      <formula>TODAY()</formula>
    </cfRule>
  </conditionalFormatting>
  <conditionalFormatting sqref="B17:B23">
    <cfRule type="cellIs" dxfId="5" priority="6" stopIfTrue="1" operator="equal">
      <formula>TODAY()</formula>
    </cfRule>
  </conditionalFormatting>
  <conditionalFormatting sqref="B2:C2">
    <cfRule type="cellIs" dxfId="4" priority="16" stopIfTrue="1" operator="equal">
      <formula>TODAY()</formula>
    </cfRule>
  </conditionalFormatting>
  <conditionalFormatting sqref="D14:W14">
    <cfRule type="expression" dxfId="3" priority="1">
      <formula>D$16&lt;&gt;""</formula>
    </cfRule>
  </conditionalFormatting>
  <conditionalFormatting sqref="D15:W15">
    <cfRule type="cellIs" dxfId="2" priority="2" operator="equal">
      <formula>1</formula>
    </cfRule>
    <cfRule type="expression" dxfId="1" priority="3">
      <formula>D$16&lt;&gt;""</formula>
    </cfRule>
  </conditionalFormatting>
  <conditionalFormatting sqref="D16:W23">
    <cfRule type="expression" dxfId="0" priority="4">
      <formula>D$16&lt;&gt;""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7D42142-E10B-4B7B-9723-B5CE9E30B92D}">
          <x14:formula1>
            <xm:f>Listes!$A$2:$A$11</xm:f>
          </x14:formula1>
          <xm:sqref>C16 D3:W3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111E9-05D9-4421-8233-D892E5997CA9}">
  <sheetPr codeName="Feuil2"/>
  <dimension ref="A1:S11"/>
  <sheetViews>
    <sheetView workbookViewId="0">
      <selection activeCell="L1" sqref="L1"/>
    </sheetView>
  </sheetViews>
  <sheetFormatPr baseColWidth="10" defaultRowHeight="15" x14ac:dyDescent="0.25"/>
  <cols>
    <col min="1" max="1" width="15.5703125" bestFit="1" customWidth="1"/>
    <col min="2" max="2" width="14.5703125" style="30" bestFit="1" customWidth="1"/>
    <col min="3" max="3" width="18.28515625" style="30" bestFit="1" customWidth="1"/>
    <col min="4" max="4" width="16" style="30" bestFit="1" customWidth="1"/>
    <col min="5" max="5" width="18.28515625" style="30" bestFit="1" customWidth="1"/>
    <col min="6" max="6" width="17.7109375" style="30" bestFit="1" customWidth="1"/>
    <col min="7" max="7" width="11.42578125" style="30"/>
    <col min="8" max="8" width="11.5703125" style="30" bestFit="1" customWidth="1"/>
    <col min="9" max="11" width="13" style="30" bestFit="1" customWidth="1"/>
  </cols>
  <sheetData>
    <row r="1" spans="1:19" x14ac:dyDescent="0.25">
      <c r="A1" s="14" t="s">
        <v>13</v>
      </c>
      <c r="B1" s="25" t="s">
        <v>2</v>
      </c>
      <c r="C1" s="26" t="s">
        <v>5</v>
      </c>
      <c r="D1" s="25" t="s">
        <v>8</v>
      </c>
      <c r="E1" s="26" t="s">
        <v>10</v>
      </c>
      <c r="F1" s="26" t="s">
        <v>6</v>
      </c>
      <c r="G1" s="26" t="s">
        <v>7</v>
      </c>
      <c r="H1" s="27" t="s">
        <v>3</v>
      </c>
      <c r="I1" s="27" t="s">
        <v>4</v>
      </c>
      <c r="J1" s="26" t="s">
        <v>9</v>
      </c>
      <c r="K1" s="26" t="s">
        <v>11</v>
      </c>
    </row>
    <row r="2" spans="1:19" x14ac:dyDescent="0.25">
      <c r="A2" s="15" t="str" cm="1">
        <f t="array" ref="A2:A11">_xlfn.UNIQUE(TRANSPOSE(Tableau2[#Headers]))</f>
        <v>Chef  Atelier</v>
      </c>
      <c r="B2" s="25" t="s">
        <v>2</v>
      </c>
      <c r="C2" s="26" t="s">
        <v>5</v>
      </c>
      <c r="D2" s="26" t="s">
        <v>8</v>
      </c>
      <c r="E2" s="26" t="s">
        <v>10</v>
      </c>
      <c r="F2" s="26" t="s">
        <v>6</v>
      </c>
      <c r="G2" s="28" t="s">
        <v>7</v>
      </c>
      <c r="H2" s="26" t="s">
        <v>3</v>
      </c>
      <c r="I2" s="26" t="s">
        <v>4</v>
      </c>
      <c r="J2" s="26" t="s">
        <v>9</v>
      </c>
      <c r="K2" s="26" t="s">
        <v>11</v>
      </c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6" t="str">
        <v>Chef  Atelier 1</v>
      </c>
      <c r="B3" s="26" t="s">
        <v>3</v>
      </c>
      <c r="C3" s="26" t="s">
        <v>4</v>
      </c>
      <c r="D3" s="26" t="s">
        <v>9</v>
      </c>
      <c r="E3" s="26" t="s">
        <v>11</v>
      </c>
      <c r="F3" s="29"/>
      <c r="G3" s="29"/>
    </row>
    <row r="4" spans="1:19" x14ac:dyDescent="0.25">
      <c r="A4" s="15" t="str">
        <v>Chef  Atelier 2</v>
      </c>
    </row>
    <row r="5" spans="1:19" x14ac:dyDescent="0.25">
      <c r="A5" s="16" t="str">
        <v>Chef  Atelier 3</v>
      </c>
    </row>
    <row r="6" spans="1:19" x14ac:dyDescent="0.25">
      <c r="A6" s="15" t="str">
        <v>Deplacement</v>
      </c>
    </row>
    <row r="7" spans="1:19" x14ac:dyDescent="0.25">
      <c r="A7" s="13" t="str">
        <v>Autres</v>
      </c>
    </row>
    <row r="8" spans="1:19" x14ac:dyDescent="0.25">
      <c r="A8" t="str">
        <v>Atelier</v>
      </c>
    </row>
    <row r="9" spans="1:19" x14ac:dyDescent="0.25">
      <c r="A9" t="str">
        <v>Atelier 1</v>
      </c>
    </row>
    <row r="10" spans="1:19" x14ac:dyDescent="0.25">
      <c r="A10" t="str">
        <v>Atelier 2</v>
      </c>
    </row>
    <row r="11" spans="1:19" x14ac:dyDescent="0.25">
      <c r="A11" t="str">
        <v>Atelier 3</v>
      </c>
      <c r="C11" s="31"/>
    </row>
  </sheetData>
  <phoneticPr fontId="1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3DA5ED-15E1-4440-B7C4-2084481FD017}">
  <sheetPr codeName="Feuil3"/>
  <dimension ref="A1:I21"/>
  <sheetViews>
    <sheetView workbookViewId="0">
      <selection activeCell="J7" sqref="J7"/>
    </sheetView>
  </sheetViews>
  <sheetFormatPr baseColWidth="10" defaultRowHeight="15" x14ac:dyDescent="0.25"/>
  <cols>
    <col min="1" max="1" width="16.85546875" bestFit="1" customWidth="1"/>
    <col min="2" max="2" width="15.85546875" customWidth="1"/>
    <col min="4" max="4" width="10.5703125" bestFit="1" customWidth="1"/>
    <col min="5" max="5" width="22.28515625" customWidth="1"/>
    <col min="6" max="6" width="18" bestFit="1" customWidth="1"/>
  </cols>
  <sheetData>
    <row r="1" spans="1:9" ht="18.75" x14ac:dyDescent="0.25">
      <c r="A1" s="18" t="s">
        <v>14</v>
      </c>
      <c r="B1" s="19" t="s">
        <v>15</v>
      </c>
      <c r="C1" s="19" t="s">
        <v>16</v>
      </c>
      <c r="D1" s="19" t="s">
        <v>17</v>
      </c>
      <c r="E1" s="19" t="s">
        <v>18</v>
      </c>
      <c r="F1" s="19" t="s">
        <v>19</v>
      </c>
      <c r="I1" s="44" t="s">
        <v>60</v>
      </c>
    </row>
    <row r="2" spans="1:9" ht="37.5" x14ac:dyDescent="0.25">
      <c r="A2" s="20" t="str" cm="1">
        <f t="array" ref="A2">_xlfn.LET(_xlpm.n,_xlfn.TEXTSPLIT(B2," "),_xlfn.TEXTJOIN("",,IF(EXACT(_xlpm.n,PROPER(_xlpm.n)),_xlpm.n,LEFT(_xlpm.n)&amp;" .")))</f>
        <v>AA</v>
      </c>
      <c r="B2" s="21" t="s">
        <v>40</v>
      </c>
      <c r="C2" s="22" t="str">
        <f t="shared" ref="C2:C21" si="0">LEFT(B2,(SEARCH(" ",B2))-1)</f>
        <v>A</v>
      </c>
      <c r="D2" s="22" t="str">
        <f t="shared" ref="D2:D21" si="1">RIGHT(B2,LEN(B2)-SEARCH(" ",B2))</f>
        <v>A</v>
      </c>
      <c r="E2" s="32" t="s">
        <v>20</v>
      </c>
      <c r="F2" s="23">
        <v>1010101</v>
      </c>
      <c r="I2" t="str">
        <f>IFERROR(INDEX(personnel!$E$1:$E$21,MATCH(I1,personnel!$A$1:$A$21)),"")</f>
        <v>1@com1</v>
      </c>
    </row>
    <row r="3" spans="1:9" ht="37.5" x14ac:dyDescent="0.25">
      <c r="A3" s="20" t="str" cm="1">
        <f t="array" ref="A3">_xlfn.LET(_xlpm.n,_xlfn.TEXTSPLIT(B3," "),_xlfn.TEXTJOIN("",,IF(EXACT(_xlpm.n,PROPER(_xlpm.n)),_xlpm.n,LEFT(_xlpm.n)&amp;" .")))</f>
        <v>BB</v>
      </c>
      <c r="B3" s="21" t="s">
        <v>41</v>
      </c>
      <c r="C3" s="22" t="str">
        <f t="shared" si="0"/>
        <v>B</v>
      </c>
      <c r="D3" s="22" t="str">
        <f t="shared" si="1"/>
        <v>B</v>
      </c>
      <c r="E3" s="32" t="s">
        <v>21</v>
      </c>
      <c r="F3" s="23">
        <v>202030302</v>
      </c>
    </row>
    <row r="4" spans="1:9" ht="37.5" x14ac:dyDescent="0.25">
      <c r="A4" s="20" t="str" cm="1">
        <f t="array" ref="A4">_xlfn.LET(_xlpm.n,_xlfn.TEXTSPLIT(B4," "),_xlfn.TEXTJOIN("",,IF(EXACT(_xlpm.n,PROPER(_xlpm.n)),_xlpm.n,LEFT(_xlpm.n)&amp;" .")))</f>
        <v>CC</v>
      </c>
      <c r="B4" s="21" t="s">
        <v>42</v>
      </c>
      <c r="C4" s="22" t="str">
        <f t="shared" si="0"/>
        <v>C</v>
      </c>
      <c r="D4" s="22" t="str">
        <f t="shared" si="1"/>
        <v>C</v>
      </c>
      <c r="E4" s="32" t="s">
        <v>22</v>
      </c>
      <c r="F4" s="24"/>
    </row>
    <row r="5" spans="1:9" ht="37.5" x14ac:dyDescent="0.25">
      <c r="A5" s="20" t="str" cm="1">
        <f t="array" ref="A5">_xlfn.LET(_xlpm.n,_xlfn.TEXTSPLIT(B5," "),_xlfn.TEXTJOIN("",,IF(EXACT(_xlpm.n,PROPER(_xlpm.n)),_xlpm.n,LEFT(_xlpm.n)&amp;" .")))</f>
        <v>DD</v>
      </c>
      <c r="B5" s="21" t="s">
        <v>43</v>
      </c>
      <c r="C5" s="22" t="str">
        <f t="shared" si="0"/>
        <v>D</v>
      </c>
      <c r="D5" s="22" t="str">
        <f t="shared" si="1"/>
        <v>D</v>
      </c>
      <c r="E5" s="32" t="s">
        <v>23</v>
      </c>
      <c r="F5" s="21"/>
    </row>
    <row r="6" spans="1:9" ht="37.5" x14ac:dyDescent="0.25">
      <c r="A6" s="20" t="str" cm="1">
        <f t="array" ref="A6">_xlfn.LET(_xlpm.n,_xlfn.TEXTSPLIT(B6," "),_xlfn.TEXTJOIN("",,IF(EXACT(_xlpm.n,PROPER(_xlpm.n)),_xlpm.n,LEFT(_xlpm.n)&amp;" .")))</f>
        <v>EE</v>
      </c>
      <c r="B6" s="21" t="s">
        <v>44</v>
      </c>
      <c r="C6" s="22" t="str">
        <f t="shared" si="0"/>
        <v>E</v>
      </c>
      <c r="D6" s="22" t="str">
        <f t="shared" si="1"/>
        <v>E</v>
      </c>
      <c r="E6" s="32" t="s">
        <v>24</v>
      </c>
      <c r="F6" s="21"/>
    </row>
    <row r="7" spans="1:9" ht="37.5" x14ac:dyDescent="0.25">
      <c r="A7" s="20" t="str" cm="1">
        <f t="array" ref="A7">_xlfn.LET(_xlpm.n,_xlfn.TEXTSPLIT(B7," "),_xlfn.TEXTJOIN("",,IF(EXACT(_xlpm.n,PROPER(_xlpm.n)),_xlpm.n,LEFT(_xlpm.n)&amp;" .")))</f>
        <v>FF</v>
      </c>
      <c r="B7" s="21" t="s">
        <v>45</v>
      </c>
      <c r="C7" s="22" t="str">
        <f t="shared" si="0"/>
        <v>F</v>
      </c>
      <c r="D7" s="22" t="str">
        <f t="shared" si="1"/>
        <v>F</v>
      </c>
      <c r="E7" s="32" t="s">
        <v>25</v>
      </c>
      <c r="F7" s="21"/>
    </row>
    <row r="8" spans="1:9" ht="37.5" x14ac:dyDescent="0.25">
      <c r="A8" s="20" t="str" cm="1">
        <f t="array" ref="A8">_xlfn.LET(_xlpm.n,_xlfn.TEXTSPLIT(B8," "),_xlfn.TEXTJOIN("",,IF(EXACT(_xlpm.n,PROPER(_xlpm.n)),_xlpm.n,LEFT(_xlpm.n)&amp;" .")))</f>
        <v>GG</v>
      </c>
      <c r="B8" s="21" t="s">
        <v>46</v>
      </c>
      <c r="C8" s="22" t="str">
        <f t="shared" si="0"/>
        <v>G</v>
      </c>
      <c r="D8" s="22" t="str">
        <f t="shared" si="1"/>
        <v xml:space="preserve">G </v>
      </c>
      <c r="E8" s="32" t="s">
        <v>26</v>
      </c>
      <c r="F8" s="21"/>
    </row>
    <row r="9" spans="1:9" ht="37.5" x14ac:dyDescent="0.25">
      <c r="A9" s="20" t="str" cm="1">
        <f t="array" ref="A9">_xlfn.LET(_xlpm.n,_xlfn.TEXTSPLIT(B9," "),_xlfn.TEXTJOIN("",,IF(EXACT(_xlpm.n,PROPER(_xlpm.n)),_xlpm.n,LEFT(_xlpm.n)&amp;" .")))</f>
        <v>HH</v>
      </c>
      <c r="B9" s="21" t="s">
        <v>47</v>
      </c>
      <c r="C9" s="22" t="str">
        <f t="shared" si="0"/>
        <v>H</v>
      </c>
      <c r="D9" s="22" t="str">
        <f t="shared" si="1"/>
        <v>H</v>
      </c>
      <c r="E9" s="32" t="s">
        <v>27</v>
      </c>
      <c r="F9" s="21"/>
    </row>
    <row r="10" spans="1:9" ht="37.5" x14ac:dyDescent="0.25">
      <c r="A10" s="20" t="str" cm="1">
        <f t="array" ref="A10">_xlfn.LET(_xlpm.n,_xlfn.TEXTSPLIT(B10," "),_xlfn.TEXTJOIN("",,IF(EXACT(_xlpm.n,PROPER(_xlpm.n)),_xlpm.n,LEFT(_xlpm.n)&amp;" .")))</f>
        <v>JJ</v>
      </c>
      <c r="B10" s="21" t="s">
        <v>48</v>
      </c>
      <c r="C10" s="22" t="str">
        <f t="shared" si="0"/>
        <v/>
      </c>
      <c r="D10" s="22" t="str">
        <f t="shared" si="1"/>
        <v>J J</v>
      </c>
      <c r="E10" s="32" t="s">
        <v>28</v>
      </c>
      <c r="F10" s="21"/>
    </row>
    <row r="11" spans="1:9" ht="18.75" x14ac:dyDescent="0.25">
      <c r="A11" s="20" t="str" cm="1">
        <f t="array" ref="A11">_xlfn.LET(_xlpm.n,_xlfn.TEXTSPLIT(B11," "),_xlfn.TEXTJOIN("",,IF(EXACT(_xlpm.n,PROPER(_xlpm.n)),_xlpm.n,LEFT(_xlpm.n)&amp;" .")))</f>
        <v>KK</v>
      </c>
      <c r="B11" s="21" t="s">
        <v>49</v>
      </c>
      <c r="C11" s="22" t="str">
        <f t="shared" si="0"/>
        <v>K</v>
      </c>
      <c r="D11" s="22" t="str">
        <f t="shared" si="1"/>
        <v>K</v>
      </c>
      <c r="E11" s="32" t="s">
        <v>29</v>
      </c>
      <c r="F11" s="21"/>
    </row>
    <row r="12" spans="1:9" ht="37.5" x14ac:dyDescent="0.25">
      <c r="A12" s="20" t="str" cm="1">
        <f t="array" ref="A12">_xlfn.LET(_xlpm.n,_xlfn.TEXTSPLIT(B12," "),_xlfn.TEXTJOIN("",,IF(EXACT(_xlpm.n,PROPER(_xlpm.n)),_xlpm.n,LEFT(_xlpm.n)&amp;" .")))</f>
        <v>LL</v>
      </c>
      <c r="B12" s="21" t="s">
        <v>50</v>
      </c>
      <c r="C12" s="22" t="str">
        <f t="shared" si="0"/>
        <v>L</v>
      </c>
      <c r="D12" s="22" t="str">
        <f t="shared" si="1"/>
        <v>L</v>
      </c>
      <c r="E12" s="32" t="s">
        <v>30</v>
      </c>
      <c r="F12" s="21"/>
    </row>
    <row r="13" spans="1:9" ht="37.5" x14ac:dyDescent="0.25">
      <c r="A13" s="20" t="str" cm="1">
        <f t="array" ref="A13">_xlfn.LET(_xlpm.n,_xlfn.TEXTSPLIT(B13," "),_xlfn.TEXTJOIN("",,IF(EXACT(_xlpm.n,PROPER(_xlpm.n)),_xlpm.n,LEFT(_xlpm.n)&amp;" .")))</f>
        <v>MM</v>
      </c>
      <c r="B13" s="21" t="s">
        <v>51</v>
      </c>
      <c r="C13" s="22" t="str">
        <f t="shared" si="0"/>
        <v>M</v>
      </c>
      <c r="D13" s="22" t="str">
        <f t="shared" si="1"/>
        <v>M</v>
      </c>
      <c r="E13" s="32" t="s">
        <v>31</v>
      </c>
      <c r="F13" s="21"/>
    </row>
    <row r="14" spans="1:9" ht="37.5" x14ac:dyDescent="0.25">
      <c r="A14" s="20" t="str" cm="1">
        <f t="array" ref="A14">_xlfn.LET(_xlpm.n,_xlfn.TEXTSPLIT(B14," "),_xlfn.TEXTJOIN("",,IF(EXACT(_xlpm.n,PROPER(_xlpm.n)),_xlpm.n,LEFT(_xlpm.n)&amp;" .")))</f>
        <v>NN</v>
      </c>
      <c r="B14" s="21" t="s">
        <v>52</v>
      </c>
      <c r="C14" s="22" t="str">
        <f t="shared" si="0"/>
        <v>N</v>
      </c>
      <c r="D14" s="22" t="str">
        <f t="shared" si="1"/>
        <v>N</v>
      </c>
      <c r="E14" s="32" t="s">
        <v>32</v>
      </c>
      <c r="F14" s="21"/>
    </row>
    <row r="15" spans="1:9" ht="37.5" x14ac:dyDescent="0.25">
      <c r="A15" s="20" t="str" cm="1">
        <f t="array" ref="A15">_xlfn.LET(_xlpm.n,_xlfn.TEXTSPLIT(B15," "),_xlfn.TEXTJOIN("",,IF(EXACT(_xlpm.n,PROPER(_xlpm.n)),_xlpm.n,LEFT(_xlpm.n)&amp;" .")))</f>
        <v>OO</v>
      </c>
      <c r="B15" s="21" t="s">
        <v>53</v>
      </c>
      <c r="C15" s="22" t="str">
        <f t="shared" si="0"/>
        <v>O</v>
      </c>
      <c r="D15" s="22" t="str">
        <f t="shared" si="1"/>
        <v>O</v>
      </c>
      <c r="E15" s="32" t="s">
        <v>33</v>
      </c>
      <c r="F15" s="21"/>
    </row>
    <row r="16" spans="1:9" ht="37.5" x14ac:dyDescent="0.25">
      <c r="A16" s="20" t="str" cm="1">
        <f t="array" ref="A16">_xlfn.LET(_xlpm.n,_xlfn.TEXTSPLIT(B16," "),_xlfn.TEXTJOIN("",,IF(EXACT(_xlpm.n,PROPER(_xlpm.n)),_xlpm.n,LEFT(_xlpm.n)&amp;" .")))</f>
        <v>PP</v>
      </c>
      <c r="B16" s="21" t="s">
        <v>54</v>
      </c>
      <c r="C16" s="22" t="str">
        <f t="shared" si="0"/>
        <v>P</v>
      </c>
      <c r="D16" s="22" t="str">
        <f t="shared" si="1"/>
        <v>P</v>
      </c>
      <c r="E16" s="32" t="s">
        <v>34</v>
      </c>
      <c r="F16" s="21"/>
    </row>
    <row r="17" spans="1:6" ht="37.5" x14ac:dyDescent="0.25">
      <c r="A17" s="20" t="str" cm="1">
        <f t="array" ref="A17">_xlfn.LET(_xlpm.n,_xlfn.TEXTSPLIT(B17," "),_xlfn.TEXTJOIN("",,IF(EXACT(_xlpm.n,PROPER(_xlpm.n)),_xlpm.n,LEFT(_xlpm.n)&amp;" .")))</f>
        <v>QQ</v>
      </c>
      <c r="B17" s="21" t="s">
        <v>55</v>
      </c>
      <c r="C17" s="22" t="str">
        <f t="shared" si="0"/>
        <v>Q</v>
      </c>
      <c r="D17" s="22" t="str">
        <f t="shared" si="1"/>
        <v>Q</v>
      </c>
      <c r="E17" s="32" t="s">
        <v>35</v>
      </c>
      <c r="F17" s="21"/>
    </row>
    <row r="18" spans="1:6" ht="37.5" x14ac:dyDescent="0.25">
      <c r="A18" s="20" t="str" cm="1">
        <f t="array" ref="A18">_xlfn.LET(_xlpm.n,_xlfn.TEXTSPLIT(B18," "),_xlfn.TEXTJOIN("",,IF(EXACT(_xlpm.n,PROPER(_xlpm.n)),_xlpm.n,LEFT(_xlpm.n)&amp;" .")))</f>
        <v>RR</v>
      </c>
      <c r="B18" s="21" t="s">
        <v>56</v>
      </c>
      <c r="C18" s="22" t="str">
        <f t="shared" si="0"/>
        <v>R</v>
      </c>
      <c r="D18" s="22" t="str">
        <f t="shared" si="1"/>
        <v>R</v>
      </c>
      <c r="E18" s="32" t="s">
        <v>36</v>
      </c>
      <c r="F18" s="21"/>
    </row>
    <row r="19" spans="1:6" ht="37.5" x14ac:dyDescent="0.25">
      <c r="A19" s="20" t="str" cm="1">
        <f t="array" ref="A19">_xlfn.LET(_xlpm.n,_xlfn.TEXTSPLIT(B19," "),_xlfn.TEXTJOIN("",,IF(EXACT(_xlpm.n,PROPER(_xlpm.n)),_xlpm.n,LEFT(_xlpm.n)&amp;" .")))</f>
        <v>SS</v>
      </c>
      <c r="B19" s="21" t="s">
        <v>57</v>
      </c>
      <c r="C19" s="22" t="str">
        <f t="shared" si="0"/>
        <v>S</v>
      </c>
      <c r="D19" s="22" t="str">
        <f t="shared" si="1"/>
        <v>S</v>
      </c>
      <c r="E19" s="32" t="s">
        <v>37</v>
      </c>
      <c r="F19" s="21"/>
    </row>
    <row r="20" spans="1:6" ht="37.5" x14ac:dyDescent="0.25">
      <c r="A20" s="20" t="str" cm="1">
        <f t="array" ref="A20">_xlfn.LET(_xlpm.n,_xlfn.TEXTSPLIT(B20," "),_xlfn.TEXTJOIN("",,IF(EXACT(_xlpm.n,PROPER(_xlpm.n)),_xlpm.n,LEFT(_xlpm.n)&amp;" .")))</f>
        <v>TT</v>
      </c>
      <c r="B20" s="21" t="s">
        <v>58</v>
      </c>
      <c r="C20" s="22" t="str">
        <f t="shared" si="0"/>
        <v>T</v>
      </c>
      <c r="D20" s="22" t="str">
        <f t="shared" si="1"/>
        <v>T</v>
      </c>
      <c r="E20" s="32" t="s">
        <v>38</v>
      </c>
      <c r="F20" s="21"/>
    </row>
    <row r="21" spans="1:6" ht="37.5" x14ac:dyDescent="0.25">
      <c r="A21" s="20" t="str" cm="1">
        <f t="array" ref="A21">_xlfn.LET(_xlpm.n,_xlfn.TEXTSPLIT(B21," "),_xlfn.TEXTJOIN("",,IF(EXACT(_xlpm.n,PROPER(_xlpm.n)),_xlpm.n,LEFT(_xlpm.n)&amp;" .")))</f>
        <v>UU</v>
      </c>
      <c r="B21" s="21" t="s">
        <v>59</v>
      </c>
      <c r="C21" s="22" t="str">
        <f t="shared" si="0"/>
        <v>U</v>
      </c>
      <c r="D21" s="22" t="str">
        <f t="shared" si="1"/>
        <v>U</v>
      </c>
      <c r="E21" s="32" t="s">
        <v>39</v>
      </c>
      <c r="F21" s="21"/>
    </row>
  </sheetData>
  <phoneticPr fontId="12" type="noConversion"/>
  <hyperlinks>
    <hyperlink ref="E2" r:id="rId1" xr:uid="{A23CF1E6-ABD4-49CF-B4BC-360ECEED46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 imprimer par groupe</vt:lpstr>
      <vt:lpstr>Listes</vt:lpstr>
      <vt:lpstr>personnel</vt:lpstr>
    </vt:vector>
  </TitlesOfParts>
  <Company>Tutoriaux-Excalibur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Domtous</dc:creator>
  <dcterms:created xsi:type="dcterms:W3CDTF">2024-10-30T18:39:00Z</dcterms:created>
  <dcterms:modified xsi:type="dcterms:W3CDTF">2024-11-09T03:39:34Z</dcterms:modified>
</cp:coreProperties>
</file>