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7"/>
  <workbookPr filterPrivacy="1"/>
  <xr:revisionPtr revIDLastSave="0" documentId="13_ncr:1_{3FD15BE5-B885-4E1D-80DC-F1D972BEDDE0}" xr6:coauthVersionLast="36" xr6:coauthVersionMax="36" xr10:uidLastSave="{00000000-0000-0000-0000-000000000000}"/>
  <bookViews>
    <workbookView xWindow="0" yWindow="0" windowWidth="22260" windowHeight="12645" xr2:uid="{00000000-000D-0000-FFFF-FFFF00000000}"/>
  </bookViews>
  <sheets>
    <sheet name="Résumé mois par mois" sheetId="1" r:id="rId1"/>
    <sheet name="Suivi annuel" sheetId="2" r:id="rId2"/>
    <sheet name="Grille des taux" sheetId="3" r:id="rId3"/>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4" i="1" l="1"/>
  <c r="E23" i="1"/>
  <c r="E22" i="1"/>
  <c r="E21" i="1"/>
  <c r="E20" i="1"/>
  <c r="E19" i="1"/>
  <c r="E18" i="1"/>
  <c r="E17" i="1"/>
  <c r="E16" i="1"/>
  <c r="E15" i="1"/>
  <c r="E13" i="1"/>
  <c r="E14" i="1" l="1"/>
  <c r="A110" i="2"/>
  <c r="A111" i="2"/>
  <c r="A112" i="2"/>
  <c r="A113" i="2"/>
  <c r="A114" i="2"/>
  <c r="A115" i="2"/>
  <c r="A116" i="2"/>
  <c r="A117" i="2"/>
  <c r="A118" i="2"/>
  <c r="A119" i="2"/>
  <c r="A120" i="2"/>
  <c r="A121" i="2"/>
  <c r="A122" i="2"/>
  <c r="A123" i="2"/>
  <c r="A124" i="2"/>
  <c r="A125" i="2"/>
  <c r="A126" i="2"/>
  <c r="A127" i="2"/>
  <c r="A128" i="2"/>
  <c r="A129" i="2"/>
  <c r="A130" i="2"/>
  <c r="A131" i="2"/>
  <c r="A132" i="2"/>
  <c r="A133" i="2"/>
  <c r="A134" i="2"/>
  <c r="A135" i="2"/>
  <c r="A136" i="2"/>
  <c r="A137" i="2"/>
  <c r="A138" i="2"/>
  <c r="A139" i="2"/>
  <c r="A140" i="2"/>
  <c r="A141" i="2"/>
  <c r="A142" i="2"/>
  <c r="A143" i="2"/>
  <c r="A144" i="2"/>
  <c r="A145" i="2"/>
  <c r="A146" i="2"/>
  <c r="A147" i="2"/>
  <c r="A148" i="2"/>
  <c r="A149" i="2"/>
  <c r="A150" i="2"/>
  <c r="A151" i="2"/>
  <c r="A152" i="2"/>
  <c r="A153" i="2"/>
  <c r="A154" i="2"/>
  <c r="A155" i="2"/>
  <c r="A156" i="2"/>
  <c r="A157" i="2"/>
  <c r="A158" i="2"/>
  <c r="A159" i="2"/>
  <c r="A160" i="2"/>
  <c r="A161" i="2"/>
  <c r="A162" i="2"/>
  <c r="A163" i="2"/>
  <c r="A164" i="2"/>
  <c r="A165" i="2"/>
  <c r="A166" i="2"/>
  <c r="A167" i="2"/>
  <c r="A168" i="2"/>
  <c r="A169" i="2"/>
  <c r="A170" i="2"/>
  <c r="A171" i="2"/>
  <c r="A172" i="2"/>
  <c r="A173" i="2"/>
  <c r="A174" i="2"/>
  <c r="A175" i="2"/>
  <c r="A176" i="2"/>
  <c r="A177" i="2"/>
  <c r="A178" i="2"/>
  <c r="A179" i="2"/>
  <c r="A180" i="2"/>
  <c r="A181" i="2"/>
  <c r="A182" i="2"/>
  <c r="A183" i="2"/>
  <c r="A184" i="2"/>
  <c r="A185" i="2"/>
  <c r="A186" i="2"/>
  <c r="A187" i="2"/>
  <c r="A188" i="2"/>
  <c r="A189" i="2"/>
  <c r="A190" i="2"/>
  <c r="A191" i="2"/>
  <c r="A192" i="2"/>
  <c r="A193" i="2"/>
  <c r="A194" i="2"/>
  <c r="A195" i="2"/>
  <c r="A196" i="2"/>
  <c r="A197" i="2"/>
  <c r="A198" i="2"/>
  <c r="A199" i="2"/>
  <c r="A200" i="2"/>
  <c r="A201" i="2"/>
  <c r="A202" i="2"/>
  <c r="A203" i="2"/>
  <c r="A204" i="2"/>
  <c r="A205" i="2"/>
  <c r="A206" i="2"/>
  <c r="A207" i="2"/>
  <c r="A208" i="2"/>
  <c r="A209" i="2"/>
  <c r="A210" i="2"/>
  <c r="A211" i="2"/>
  <c r="A212" i="2"/>
  <c r="A213" i="2"/>
  <c r="A214" i="2"/>
  <c r="A215" i="2"/>
  <c r="A216" i="2"/>
  <c r="A217" i="2"/>
  <c r="A218" i="2"/>
  <c r="A219" i="2"/>
  <c r="A220" i="2"/>
  <c r="A221" i="2"/>
  <c r="A222" i="2"/>
  <c r="A223" i="2"/>
  <c r="A224" i="2"/>
  <c r="A225" i="2"/>
  <c r="A226" i="2"/>
  <c r="A227" i="2"/>
  <c r="A228" i="2"/>
  <c r="A229" i="2"/>
  <c r="A230" i="2"/>
  <c r="A231" i="2"/>
  <c r="A232" i="2"/>
  <c r="A233" i="2"/>
  <c r="A234" i="2"/>
  <c r="A235" i="2"/>
  <c r="A236" i="2"/>
  <c r="A237" i="2"/>
  <c r="A238" i="2"/>
  <c r="A239" i="2"/>
  <c r="A240" i="2"/>
  <c r="A241" i="2"/>
  <c r="A242" i="2"/>
  <c r="A243" i="2"/>
  <c r="A244" i="2"/>
  <c r="A245" i="2"/>
  <c r="A246" i="2"/>
  <c r="A247" i="2"/>
  <c r="A248" i="2"/>
  <c r="A249" i="2"/>
  <c r="A250" i="2"/>
  <c r="A251" i="2"/>
  <c r="A252" i="2"/>
  <c r="A253" i="2"/>
  <c r="A254" i="2"/>
  <c r="A255" i="2"/>
  <c r="A256" i="2"/>
  <c r="A257" i="2"/>
  <c r="A258" i="2"/>
  <c r="A259" i="2"/>
  <c r="A260" i="2"/>
  <c r="A261" i="2"/>
  <c r="A262" i="2"/>
  <c r="A263" i="2"/>
  <c r="A264" i="2"/>
  <c r="A265" i="2"/>
  <c r="A266" i="2"/>
  <c r="A267" i="2"/>
  <c r="A268" i="2"/>
  <c r="A269" i="2"/>
  <c r="A270" i="2"/>
  <c r="A271" i="2"/>
  <c r="A272" i="2"/>
  <c r="A273" i="2"/>
  <c r="A274" i="2"/>
  <c r="A275" i="2"/>
  <c r="A276" i="2"/>
  <c r="A277" i="2"/>
  <c r="A278" i="2"/>
  <c r="A279" i="2"/>
  <c r="A280" i="2"/>
  <c r="A281" i="2"/>
  <c r="A282" i="2"/>
  <c r="A283" i="2"/>
  <c r="A284" i="2"/>
  <c r="A285" i="2"/>
  <c r="A286" i="2"/>
  <c r="A287" i="2"/>
  <c r="A288" i="2"/>
  <c r="A289" i="2"/>
  <c r="A290" i="2"/>
  <c r="A291" i="2"/>
  <c r="A292" i="2"/>
  <c r="A293" i="2"/>
  <c r="A294" i="2"/>
  <c r="A295" i="2"/>
  <c r="A296" i="2"/>
  <c r="A297" i="2"/>
  <c r="A298" i="2"/>
  <c r="A299" i="2"/>
  <c r="A300" i="2"/>
  <c r="A10" i="2"/>
  <c r="L10" i="2"/>
  <c r="E10" i="2"/>
  <c r="L22" i="2"/>
  <c r="L23" i="2"/>
  <c r="L24" i="2"/>
  <c r="L25" i="2"/>
  <c r="L26" i="2"/>
  <c r="L27" i="2"/>
  <c r="L28" i="2"/>
  <c r="L29" i="2"/>
  <c r="L30" i="2"/>
  <c r="L31" i="2"/>
  <c r="L32" i="2"/>
  <c r="L33" i="2"/>
  <c r="L34" i="2"/>
  <c r="L35" i="2"/>
  <c r="L36" i="2"/>
  <c r="L37" i="2"/>
  <c r="L38" i="2"/>
  <c r="L39" i="2"/>
  <c r="L40" i="2"/>
  <c r="L41" i="2"/>
  <c r="L42" i="2"/>
  <c r="L43" i="2"/>
  <c r="L44" i="2"/>
  <c r="L45" i="2"/>
  <c r="L46" i="2"/>
  <c r="L47" i="2"/>
  <c r="L48" i="2"/>
  <c r="L49" i="2"/>
  <c r="L50" i="2"/>
  <c r="L51" i="2"/>
  <c r="L52" i="2"/>
  <c r="L53" i="2"/>
  <c r="L54" i="2"/>
  <c r="L55" i="2"/>
  <c r="L56" i="2"/>
  <c r="L57" i="2"/>
  <c r="L58" i="2"/>
  <c r="L59" i="2"/>
  <c r="L60" i="2"/>
  <c r="L61" i="2"/>
  <c r="L62" i="2"/>
  <c r="L63" i="2"/>
  <c r="L64" i="2"/>
  <c r="L65" i="2"/>
  <c r="L66" i="2"/>
  <c r="L67" i="2"/>
  <c r="L68" i="2"/>
  <c r="L69" i="2"/>
  <c r="L70" i="2"/>
  <c r="L71" i="2"/>
  <c r="L72" i="2"/>
  <c r="L73" i="2"/>
  <c r="L74" i="2"/>
  <c r="L75" i="2"/>
  <c r="L76" i="2"/>
  <c r="L77" i="2"/>
  <c r="L78" i="2"/>
  <c r="L79" i="2"/>
  <c r="L80" i="2"/>
  <c r="L81" i="2"/>
  <c r="L82" i="2"/>
  <c r="L83" i="2"/>
  <c r="L84" i="2"/>
  <c r="L85" i="2"/>
  <c r="L86" i="2"/>
  <c r="L87" i="2"/>
  <c r="L88" i="2"/>
  <c r="L89" i="2"/>
  <c r="L90" i="2"/>
  <c r="L91" i="2"/>
  <c r="L92" i="2"/>
  <c r="L93" i="2"/>
  <c r="L94" i="2"/>
  <c r="L95" i="2"/>
  <c r="L96" i="2"/>
  <c r="L97" i="2"/>
  <c r="L98" i="2"/>
  <c r="L99" i="2"/>
  <c r="L100" i="2"/>
  <c r="L101" i="2"/>
  <c r="L102" i="2"/>
  <c r="L103" i="2"/>
  <c r="L104" i="2"/>
  <c r="L105" i="2"/>
  <c r="L106" i="2"/>
  <c r="L107" i="2"/>
  <c r="L108" i="2"/>
  <c r="L109" i="2"/>
  <c r="L110" i="2"/>
  <c r="L111" i="2"/>
  <c r="L112" i="2"/>
  <c r="L113" i="2"/>
  <c r="L114" i="2"/>
  <c r="L115" i="2"/>
  <c r="L116" i="2"/>
  <c r="L117" i="2"/>
  <c r="L118" i="2"/>
  <c r="L119" i="2"/>
  <c r="L120" i="2"/>
  <c r="L121" i="2"/>
  <c r="L122" i="2"/>
  <c r="L123" i="2"/>
  <c r="L124" i="2"/>
  <c r="L125" i="2"/>
  <c r="L126" i="2"/>
  <c r="L127" i="2"/>
  <c r="L128" i="2"/>
  <c r="L129" i="2"/>
  <c r="L130" i="2"/>
  <c r="L131" i="2"/>
  <c r="L132" i="2"/>
  <c r="L133" i="2"/>
  <c r="L134" i="2"/>
  <c r="L135" i="2"/>
  <c r="L136" i="2"/>
  <c r="L137" i="2"/>
  <c r="L138" i="2"/>
  <c r="L139" i="2"/>
  <c r="L140" i="2"/>
  <c r="L141" i="2"/>
  <c r="L142" i="2"/>
  <c r="L143" i="2"/>
  <c r="L144" i="2"/>
  <c r="L145" i="2"/>
  <c r="L146" i="2"/>
  <c r="L147" i="2"/>
  <c r="L148" i="2"/>
  <c r="L149" i="2"/>
  <c r="L150" i="2"/>
  <c r="L151" i="2"/>
  <c r="L152" i="2"/>
  <c r="L153" i="2"/>
  <c r="L154" i="2"/>
  <c r="L155" i="2"/>
  <c r="L156" i="2"/>
  <c r="L157" i="2"/>
  <c r="L158" i="2"/>
  <c r="L159" i="2"/>
  <c r="L160" i="2"/>
  <c r="L161" i="2"/>
  <c r="L162" i="2"/>
  <c r="L163" i="2"/>
  <c r="L164" i="2"/>
  <c r="L165" i="2"/>
  <c r="L166" i="2"/>
  <c r="L167" i="2"/>
  <c r="L168" i="2"/>
  <c r="L169" i="2"/>
  <c r="L170" i="2"/>
  <c r="L171" i="2"/>
  <c r="L172" i="2"/>
  <c r="L173" i="2"/>
  <c r="L174" i="2"/>
  <c r="L175" i="2"/>
  <c r="L176" i="2"/>
  <c r="L177" i="2"/>
  <c r="L178" i="2"/>
  <c r="L179" i="2"/>
  <c r="L180" i="2"/>
  <c r="L181" i="2"/>
  <c r="L182" i="2"/>
  <c r="L183" i="2"/>
  <c r="L184" i="2"/>
  <c r="L185" i="2"/>
  <c r="L186" i="2"/>
  <c r="L187" i="2"/>
  <c r="L188" i="2"/>
  <c r="L189" i="2"/>
  <c r="L190" i="2"/>
  <c r="L191" i="2"/>
  <c r="L192" i="2"/>
  <c r="L193" i="2"/>
  <c r="L194" i="2"/>
  <c r="L195" i="2"/>
  <c r="L196" i="2"/>
  <c r="L197" i="2"/>
  <c r="L198" i="2"/>
  <c r="L199" i="2"/>
  <c r="L200" i="2"/>
  <c r="L201" i="2"/>
  <c r="L202" i="2"/>
  <c r="L203" i="2"/>
  <c r="L204" i="2"/>
  <c r="L205" i="2"/>
  <c r="L206" i="2"/>
  <c r="L207" i="2"/>
  <c r="L208" i="2"/>
  <c r="L209" i="2"/>
  <c r="L210" i="2"/>
  <c r="L211" i="2"/>
  <c r="L212" i="2"/>
  <c r="L213" i="2"/>
  <c r="L214" i="2"/>
  <c r="L215" i="2"/>
  <c r="L216" i="2"/>
  <c r="L217" i="2"/>
  <c r="L218" i="2"/>
  <c r="L219" i="2"/>
  <c r="L220" i="2"/>
  <c r="L221" i="2"/>
  <c r="L222" i="2"/>
  <c r="L223" i="2"/>
  <c r="L224" i="2"/>
  <c r="L225" i="2"/>
  <c r="L226" i="2"/>
  <c r="L227" i="2"/>
  <c r="L228" i="2"/>
  <c r="L229" i="2"/>
  <c r="L230" i="2"/>
  <c r="L231" i="2"/>
  <c r="L232" i="2"/>
  <c r="L233" i="2"/>
  <c r="L234" i="2"/>
  <c r="L235" i="2"/>
  <c r="L236" i="2"/>
  <c r="L237" i="2"/>
  <c r="L238" i="2"/>
  <c r="L239" i="2"/>
  <c r="L240" i="2"/>
  <c r="L241" i="2"/>
  <c r="L242" i="2"/>
  <c r="L243" i="2"/>
  <c r="L244" i="2"/>
  <c r="L245" i="2"/>
  <c r="L246" i="2"/>
  <c r="L247" i="2"/>
  <c r="L248" i="2"/>
  <c r="L249" i="2"/>
  <c r="L250" i="2"/>
  <c r="L251" i="2"/>
  <c r="L252" i="2"/>
  <c r="L253" i="2"/>
  <c r="L254" i="2"/>
  <c r="L255" i="2"/>
  <c r="L256" i="2"/>
  <c r="L257" i="2"/>
  <c r="L258" i="2"/>
  <c r="L259" i="2"/>
  <c r="L260" i="2"/>
  <c r="L261" i="2"/>
  <c r="L262" i="2"/>
  <c r="L263" i="2"/>
  <c r="L264" i="2"/>
  <c r="L265" i="2"/>
  <c r="L266" i="2"/>
  <c r="L267" i="2"/>
  <c r="L268" i="2"/>
  <c r="L269" i="2"/>
  <c r="L270" i="2"/>
  <c r="L271" i="2"/>
  <c r="L272" i="2"/>
  <c r="L273" i="2"/>
  <c r="L274" i="2"/>
  <c r="L275" i="2"/>
  <c r="G22" i="2"/>
  <c r="G23" i="2"/>
  <c r="G24" i="2"/>
  <c r="G25" i="2"/>
  <c r="G26" i="2"/>
  <c r="G27" i="2"/>
  <c r="G28" i="2"/>
  <c r="G29" i="2"/>
  <c r="G30" i="2"/>
  <c r="G31" i="2"/>
  <c r="G32" i="2"/>
  <c r="G33" i="2"/>
  <c r="G34" i="2"/>
  <c r="G35" i="2"/>
  <c r="G36" i="2"/>
  <c r="G37" i="2"/>
  <c r="G38" i="2"/>
  <c r="G39" i="2"/>
  <c r="G40" i="2"/>
  <c r="G41" i="2"/>
  <c r="G42" i="2"/>
  <c r="G43" i="2"/>
  <c r="G44" i="2"/>
  <c r="G45" i="2"/>
  <c r="G46" i="2"/>
  <c r="G47" i="2"/>
  <c r="G48" i="2"/>
  <c r="G49" i="2"/>
  <c r="G50" i="2"/>
  <c r="G51" i="2"/>
  <c r="G52" i="2"/>
  <c r="G53" i="2"/>
  <c r="G54" i="2"/>
  <c r="G55" i="2"/>
  <c r="G56" i="2"/>
  <c r="G57" i="2"/>
  <c r="G58" i="2"/>
  <c r="G59" i="2"/>
  <c r="G60" i="2"/>
  <c r="G61" i="2"/>
  <c r="G62" i="2"/>
  <c r="G63" i="2"/>
  <c r="G64" i="2"/>
  <c r="G65" i="2"/>
  <c r="G66" i="2"/>
  <c r="G67" i="2"/>
  <c r="G68" i="2"/>
  <c r="G69" i="2"/>
  <c r="G70" i="2"/>
  <c r="G71" i="2"/>
  <c r="G72" i="2"/>
  <c r="G73" i="2"/>
  <c r="G74" i="2"/>
  <c r="G75" i="2"/>
  <c r="G76" i="2"/>
  <c r="G77" i="2"/>
  <c r="G78" i="2"/>
  <c r="G79" i="2"/>
  <c r="G80" i="2"/>
  <c r="G81" i="2"/>
  <c r="G82" i="2"/>
  <c r="G83" i="2"/>
  <c r="G84" i="2"/>
  <c r="G85" i="2"/>
  <c r="G86" i="2"/>
  <c r="G87" i="2"/>
  <c r="G88" i="2"/>
  <c r="G89" i="2"/>
  <c r="G90" i="2"/>
  <c r="G91" i="2"/>
  <c r="G92" i="2"/>
  <c r="G93" i="2"/>
  <c r="G94" i="2"/>
  <c r="G95" i="2"/>
  <c r="G96" i="2"/>
  <c r="G97" i="2"/>
  <c r="G98" i="2"/>
  <c r="G99" i="2"/>
  <c r="G100" i="2"/>
  <c r="G101" i="2"/>
  <c r="G102" i="2"/>
  <c r="G103" i="2"/>
  <c r="G104" i="2"/>
  <c r="G105" i="2"/>
  <c r="G106" i="2"/>
  <c r="G107" i="2"/>
  <c r="G108" i="2"/>
  <c r="G109" i="2"/>
  <c r="G110" i="2"/>
  <c r="G111" i="2"/>
  <c r="G112" i="2"/>
  <c r="G113" i="2"/>
  <c r="G114" i="2"/>
  <c r="G115" i="2"/>
  <c r="G116" i="2"/>
  <c r="G117" i="2"/>
  <c r="G118" i="2"/>
  <c r="G119" i="2"/>
  <c r="G120" i="2"/>
  <c r="G121" i="2"/>
  <c r="G122" i="2"/>
  <c r="G123" i="2"/>
  <c r="G124" i="2"/>
  <c r="G125" i="2"/>
  <c r="G126" i="2"/>
  <c r="G127" i="2"/>
  <c r="G128" i="2"/>
  <c r="G129" i="2"/>
  <c r="G130" i="2"/>
  <c r="G131" i="2"/>
  <c r="G132" i="2"/>
  <c r="G133" i="2"/>
  <c r="G134" i="2"/>
  <c r="G135" i="2"/>
  <c r="G136" i="2"/>
  <c r="G137" i="2"/>
  <c r="G138" i="2"/>
  <c r="G139" i="2"/>
  <c r="G140" i="2"/>
  <c r="G141" i="2"/>
  <c r="G142" i="2"/>
  <c r="G143" i="2"/>
  <c r="G144" i="2"/>
  <c r="G145" i="2"/>
  <c r="G146" i="2"/>
  <c r="G147" i="2"/>
  <c r="G148" i="2"/>
  <c r="G149" i="2"/>
  <c r="G150" i="2"/>
  <c r="G151" i="2"/>
  <c r="G152" i="2"/>
  <c r="G153" i="2"/>
  <c r="G154" i="2"/>
  <c r="G155" i="2"/>
  <c r="G156" i="2"/>
  <c r="G157" i="2"/>
  <c r="G158" i="2"/>
  <c r="G159" i="2"/>
  <c r="G160" i="2"/>
  <c r="G161" i="2"/>
  <c r="G162" i="2"/>
  <c r="G163" i="2"/>
  <c r="G164" i="2"/>
  <c r="G165" i="2"/>
  <c r="G166" i="2"/>
  <c r="G167" i="2"/>
  <c r="G168" i="2"/>
  <c r="G169" i="2"/>
  <c r="G170" i="2"/>
  <c r="G171" i="2"/>
  <c r="G172" i="2"/>
  <c r="G173" i="2"/>
  <c r="G174" i="2"/>
  <c r="G175" i="2"/>
  <c r="G176" i="2"/>
  <c r="G177" i="2"/>
  <c r="G178" i="2"/>
  <c r="G179" i="2"/>
  <c r="G180" i="2"/>
  <c r="G181" i="2"/>
  <c r="G182" i="2"/>
  <c r="G183" i="2"/>
  <c r="G184" i="2"/>
  <c r="G185" i="2"/>
  <c r="G186" i="2"/>
  <c r="G187" i="2"/>
  <c r="G188" i="2"/>
  <c r="G189" i="2"/>
  <c r="G190" i="2"/>
  <c r="G191" i="2"/>
  <c r="G192" i="2"/>
  <c r="G193" i="2"/>
  <c r="G194" i="2"/>
  <c r="G195" i="2"/>
  <c r="G196" i="2"/>
  <c r="G197" i="2"/>
  <c r="G198" i="2"/>
  <c r="G199" i="2"/>
  <c r="G200" i="2"/>
  <c r="G201" i="2"/>
  <c r="G202" i="2"/>
  <c r="G203" i="2"/>
  <c r="G204" i="2"/>
  <c r="G205" i="2"/>
  <c r="G206" i="2"/>
  <c r="G207" i="2"/>
  <c r="G208" i="2"/>
  <c r="G209" i="2"/>
  <c r="G210" i="2"/>
  <c r="G211" i="2"/>
  <c r="G212" i="2"/>
  <c r="G213" i="2"/>
  <c r="G214" i="2"/>
  <c r="G215" i="2"/>
  <c r="G216" i="2"/>
  <c r="G217" i="2"/>
  <c r="G218" i="2"/>
  <c r="G219" i="2"/>
  <c r="G220" i="2"/>
  <c r="G221" i="2"/>
  <c r="G222" i="2"/>
  <c r="G223" i="2"/>
  <c r="G224" i="2"/>
  <c r="G225" i="2"/>
  <c r="G226" i="2"/>
  <c r="G227" i="2"/>
  <c r="G228" i="2"/>
  <c r="G229" i="2"/>
  <c r="G230" i="2"/>
  <c r="G231" i="2"/>
  <c r="G232" i="2"/>
  <c r="G233" i="2"/>
  <c r="G234" i="2"/>
  <c r="G235" i="2"/>
  <c r="G236" i="2"/>
  <c r="G237" i="2"/>
  <c r="G238" i="2"/>
  <c r="G239" i="2"/>
  <c r="G240" i="2"/>
  <c r="G241" i="2"/>
  <c r="G242" i="2"/>
  <c r="G243" i="2"/>
  <c r="G244" i="2"/>
  <c r="G245" i="2"/>
  <c r="G246" i="2"/>
  <c r="G247" i="2"/>
  <c r="G248" i="2"/>
  <c r="G249" i="2"/>
  <c r="G250" i="2"/>
  <c r="G251" i="2"/>
  <c r="G252" i="2"/>
  <c r="G253" i="2"/>
  <c r="G254" i="2"/>
  <c r="G255" i="2"/>
  <c r="G256" i="2"/>
  <c r="G257" i="2"/>
  <c r="G258" i="2"/>
  <c r="G259" i="2"/>
  <c r="G260" i="2"/>
  <c r="G261" i="2"/>
  <c r="G262" i="2"/>
  <c r="G263" i="2"/>
  <c r="G264" i="2"/>
  <c r="G265" i="2"/>
  <c r="G266" i="2"/>
  <c r="G267" i="2"/>
  <c r="G268" i="2"/>
  <c r="G269" i="2"/>
  <c r="G270" i="2"/>
  <c r="G271" i="2"/>
  <c r="G272" i="2"/>
  <c r="G273" i="2"/>
  <c r="G274" i="2"/>
  <c r="G275" i="2"/>
  <c r="G10" i="2"/>
  <c r="F10" i="2"/>
  <c r="F22" i="2"/>
  <c r="F23" i="2"/>
  <c r="F24" i="2"/>
  <c r="F25" i="2"/>
  <c r="F26" i="2"/>
  <c r="F27" i="2"/>
  <c r="F28" i="2"/>
  <c r="F29" i="2"/>
  <c r="F30" i="2"/>
  <c r="F31" i="2"/>
  <c r="F32" i="2"/>
  <c r="F33" i="2"/>
  <c r="F34" i="2"/>
  <c r="F35" i="2"/>
  <c r="F36" i="2"/>
  <c r="F37" i="2"/>
  <c r="F38" i="2"/>
  <c r="F39" i="2"/>
  <c r="F40" i="2"/>
  <c r="F41" i="2"/>
  <c r="F42" i="2"/>
  <c r="F43" i="2"/>
  <c r="F44" i="2"/>
  <c r="F45" i="2"/>
  <c r="F46" i="2"/>
  <c r="F47" i="2"/>
  <c r="F48" i="2"/>
  <c r="F49" i="2"/>
  <c r="F50" i="2"/>
  <c r="F51" i="2"/>
  <c r="F52" i="2"/>
  <c r="F53" i="2"/>
  <c r="F54" i="2"/>
  <c r="F55" i="2"/>
  <c r="F56" i="2"/>
  <c r="F57" i="2"/>
  <c r="F58" i="2"/>
  <c r="F59" i="2"/>
  <c r="F60" i="2"/>
  <c r="F61" i="2"/>
  <c r="F62" i="2"/>
  <c r="F63" i="2"/>
  <c r="F64" i="2"/>
  <c r="F65" i="2"/>
  <c r="F66" i="2"/>
  <c r="F67" i="2"/>
  <c r="F68" i="2"/>
  <c r="F69" i="2"/>
  <c r="F70" i="2"/>
  <c r="F71" i="2"/>
  <c r="F72" i="2"/>
  <c r="F73" i="2"/>
  <c r="F74" i="2"/>
  <c r="F75" i="2"/>
  <c r="F76" i="2"/>
  <c r="F77" i="2"/>
  <c r="F78" i="2"/>
  <c r="F79" i="2"/>
  <c r="F80" i="2"/>
  <c r="F81" i="2"/>
  <c r="F82" i="2"/>
  <c r="F83" i="2"/>
  <c r="F84" i="2"/>
  <c r="F85" i="2"/>
  <c r="F86" i="2"/>
  <c r="F87" i="2"/>
  <c r="F88" i="2"/>
  <c r="F89" i="2"/>
  <c r="F90" i="2"/>
  <c r="F91" i="2"/>
  <c r="F92" i="2"/>
  <c r="F93" i="2"/>
  <c r="F94" i="2"/>
  <c r="F95" i="2"/>
  <c r="F96" i="2"/>
  <c r="F97" i="2"/>
  <c r="F98" i="2"/>
  <c r="F99" i="2"/>
  <c r="F100" i="2"/>
  <c r="F101" i="2"/>
  <c r="F102" i="2"/>
  <c r="F103" i="2"/>
  <c r="F104" i="2"/>
  <c r="F105" i="2"/>
  <c r="F106" i="2"/>
  <c r="F107" i="2"/>
  <c r="F108" i="2"/>
  <c r="F109" i="2"/>
  <c r="F110" i="2"/>
  <c r="F111" i="2"/>
  <c r="F112" i="2"/>
  <c r="F113" i="2"/>
  <c r="F114" i="2"/>
  <c r="F115" i="2"/>
  <c r="F116" i="2"/>
  <c r="F117" i="2"/>
  <c r="F118" i="2"/>
  <c r="F119" i="2"/>
  <c r="F120" i="2"/>
  <c r="F121" i="2"/>
  <c r="F122" i="2"/>
  <c r="F123" i="2"/>
  <c r="F124" i="2"/>
  <c r="F125" i="2"/>
  <c r="F126" i="2"/>
  <c r="F127" i="2"/>
  <c r="F128" i="2"/>
  <c r="F129" i="2"/>
  <c r="F130" i="2"/>
  <c r="F131" i="2"/>
  <c r="F132" i="2"/>
  <c r="F133" i="2"/>
  <c r="F134" i="2"/>
  <c r="F135" i="2"/>
  <c r="F136" i="2"/>
  <c r="F137" i="2"/>
  <c r="F138" i="2"/>
  <c r="F139" i="2"/>
  <c r="F140" i="2"/>
  <c r="F141" i="2"/>
  <c r="F142" i="2"/>
  <c r="F143" i="2"/>
  <c r="F144" i="2"/>
  <c r="F145" i="2"/>
  <c r="F146" i="2"/>
  <c r="F147" i="2"/>
  <c r="F148" i="2"/>
  <c r="F149" i="2"/>
  <c r="F150" i="2"/>
  <c r="F151" i="2"/>
  <c r="F152" i="2"/>
  <c r="F153" i="2"/>
  <c r="F154" i="2"/>
  <c r="F155" i="2"/>
  <c r="F156" i="2"/>
  <c r="F157" i="2"/>
  <c r="F158" i="2"/>
  <c r="F159" i="2"/>
  <c r="F160" i="2"/>
  <c r="F161" i="2"/>
  <c r="F162" i="2"/>
  <c r="F163" i="2"/>
  <c r="F164" i="2"/>
  <c r="F165" i="2"/>
  <c r="F166" i="2"/>
  <c r="F167" i="2"/>
  <c r="F168" i="2"/>
  <c r="F169" i="2"/>
  <c r="F170" i="2"/>
  <c r="F171" i="2"/>
  <c r="F172" i="2"/>
  <c r="F173" i="2"/>
  <c r="F174" i="2"/>
  <c r="F175" i="2"/>
  <c r="F176" i="2"/>
  <c r="F177" i="2"/>
  <c r="F178" i="2"/>
  <c r="F179" i="2"/>
  <c r="F180" i="2"/>
  <c r="F181" i="2"/>
  <c r="F182" i="2"/>
  <c r="F183" i="2"/>
  <c r="F184" i="2"/>
  <c r="F185" i="2"/>
  <c r="F186" i="2"/>
  <c r="F187" i="2"/>
  <c r="F188" i="2"/>
  <c r="F189" i="2"/>
  <c r="F190" i="2"/>
  <c r="F191" i="2"/>
  <c r="F192" i="2"/>
  <c r="F193" i="2"/>
  <c r="F194" i="2"/>
  <c r="F195" i="2"/>
  <c r="F196" i="2"/>
  <c r="F197" i="2"/>
  <c r="F198" i="2"/>
  <c r="F199" i="2"/>
  <c r="F200" i="2"/>
  <c r="F201" i="2"/>
  <c r="F202" i="2"/>
  <c r="F203" i="2"/>
  <c r="F204" i="2"/>
  <c r="F205" i="2"/>
  <c r="F206" i="2"/>
  <c r="F207" i="2"/>
  <c r="F208" i="2"/>
  <c r="F209" i="2"/>
  <c r="F210" i="2"/>
  <c r="F211" i="2"/>
  <c r="F212" i="2"/>
  <c r="F213" i="2"/>
  <c r="F214" i="2"/>
  <c r="F215" i="2"/>
  <c r="F216" i="2"/>
  <c r="F217" i="2"/>
  <c r="F218" i="2"/>
  <c r="F219" i="2"/>
  <c r="F220" i="2"/>
  <c r="F221" i="2"/>
  <c r="F222" i="2"/>
  <c r="F223" i="2"/>
  <c r="F224" i="2"/>
  <c r="F225" i="2"/>
  <c r="F226" i="2"/>
  <c r="F227" i="2"/>
  <c r="F228" i="2"/>
  <c r="F229" i="2"/>
  <c r="F230" i="2"/>
  <c r="F231" i="2"/>
  <c r="F232" i="2"/>
  <c r="F233" i="2"/>
  <c r="F234" i="2"/>
  <c r="F235" i="2"/>
  <c r="F236" i="2"/>
  <c r="F237" i="2"/>
  <c r="F238" i="2"/>
  <c r="F239" i="2"/>
  <c r="F240" i="2"/>
  <c r="F241" i="2"/>
  <c r="F242" i="2"/>
  <c r="F243" i="2"/>
  <c r="F244" i="2"/>
  <c r="F245" i="2"/>
  <c r="F246" i="2"/>
  <c r="F247" i="2"/>
  <c r="F248" i="2"/>
  <c r="F249" i="2"/>
  <c r="F250" i="2"/>
  <c r="F251" i="2"/>
  <c r="F252" i="2"/>
  <c r="F253" i="2"/>
  <c r="F254" i="2"/>
  <c r="F255" i="2"/>
  <c r="F256" i="2"/>
  <c r="F257" i="2"/>
  <c r="F258" i="2"/>
  <c r="F259" i="2"/>
  <c r="F260" i="2"/>
  <c r="F261" i="2"/>
  <c r="F262" i="2"/>
  <c r="F263" i="2"/>
  <c r="F264" i="2"/>
  <c r="F265" i="2"/>
  <c r="F266" i="2"/>
  <c r="F267" i="2"/>
  <c r="F268" i="2"/>
  <c r="F269" i="2"/>
  <c r="F270" i="2"/>
  <c r="F271" i="2"/>
  <c r="F272" i="2"/>
  <c r="F273" i="2"/>
  <c r="F274" i="2"/>
  <c r="B6" i="2" l="1"/>
  <c r="E12" i="3"/>
  <c r="E11" i="3"/>
  <c r="E10" i="3"/>
  <c r="E9" i="3"/>
  <c r="E8" i="3"/>
  <c r="D11" i="3"/>
  <c r="D12" i="3"/>
  <c r="D10" i="3"/>
  <c r="D9" i="3"/>
  <c r="D8" i="3"/>
  <c r="C12" i="3"/>
  <c r="C11" i="3"/>
  <c r="C10" i="3"/>
  <c r="C9" i="3"/>
  <c r="C8" i="3"/>
  <c r="E12" i="2"/>
  <c r="E13" i="2"/>
  <c r="E14" i="2"/>
  <c r="E15" i="2"/>
  <c r="E16" i="2"/>
  <c r="E17" i="2"/>
  <c r="E18" i="2"/>
  <c r="E19" i="2"/>
  <c r="E20" i="2"/>
  <c r="E21" i="2"/>
  <c r="E22" i="2"/>
  <c r="E23" i="2"/>
  <c r="E24" i="2"/>
  <c r="E25" i="2"/>
  <c r="E26" i="2"/>
  <c r="E27" i="2"/>
  <c r="E28" i="2"/>
  <c r="E29" i="2"/>
  <c r="E30" i="2"/>
  <c r="E31" i="2"/>
  <c r="E32" i="2"/>
  <c r="E33" i="2"/>
  <c r="E34" i="2"/>
  <c r="E35" i="2"/>
  <c r="E36" i="2"/>
  <c r="E37" i="2"/>
  <c r="E38" i="2"/>
  <c r="E39" i="2"/>
  <c r="E40" i="2"/>
  <c r="E41" i="2"/>
  <c r="E42" i="2"/>
  <c r="E43" i="2"/>
  <c r="E44" i="2"/>
  <c r="E45" i="2"/>
  <c r="E46" i="2"/>
  <c r="E47" i="2"/>
  <c r="E48" i="2"/>
  <c r="E49" i="2"/>
  <c r="E50" i="2"/>
  <c r="E51" i="2"/>
  <c r="E52" i="2"/>
  <c r="E53" i="2"/>
  <c r="E54" i="2"/>
  <c r="E55" i="2"/>
  <c r="E56" i="2"/>
  <c r="E57" i="2"/>
  <c r="E58" i="2"/>
  <c r="E59" i="2"/>
  <c r="E60" i="2"/>
  <c r="E61" i="2"/>
  <c r="E62" i="2"/>
  <c r="E63" i="2"/>
  <c r="E64" i="2"/>
  <c r="E65" i="2"/>
  <c r="E66" i="2"/>
  <c r="E67" i="2"/>
  <c r="E68" i="2"/>
  <c r="E69" i="2"/>
  <c r="E70" i="2"/>
  <c r="E71" i="2"/>
  <c r="E72" i="2"/>
  <c r="E73" i="2"/>
  <c r="E74" i="2"/>
  <c r="E75" i="2"/>
  <c r="E76" i="2"/>
  <c r="E77" i="2"/>
  <c r="E78" i="2"/>
  <c r="E79" i="2"/>
  <c r="E80" i="2"/>
  <c r="E81" i="2"/>
  <c r="E82" i="2"/>
  <c r="E83" i="2"/>
  <c r="E84" i="2"/>
  <c r="E85" i="2"/>
  <c r="E86" i="2"/>
  <c r="E87" i="2"/>
  <c r="E88" i="2"/>
  <c r="E89" i="2"/>
  <c r="E90" i="2"/>
  <c r="E91" i="2"/>
  <c r="E92" i="2"/>
  <c r="E93" i="2"/>
  <c r="E94" i="2"/>
  <c r="E95" i="2"/>
  <c r="E96" i="2"/>
  <c r="E97" i="2"/>
  <c r="E98" i="2"/>
  <c r="E99" i="2"/>
  <c r="E100" i="2"/>
  <c r="E101" i="2"/>
  <c r="E102" i="2"/>
  <c r="E103" i="2"/>
  <c r="E104" i="2"/>
  <c r="E105" i="2"/>
  <c r="E106" i="2"/>
  <c r="E107" i="2"/>
  <c r="E108" i="2"/>
  <c r="E109" i="2"/>
  <c r="E110" i="2"/>
  <c r="E111" i="2"/>
  <c r="E112" i="2"/>
  <c r="E113" i="2"/>
  <c r="E114" i="2"/>
  <c r="E115" i="2"/>
  <c r="E116" i="2"/>
  <c r="E117" i="2"/>
  <c r="E118" i="2"/>
  <c r="E119" i="2"/>
  <c r="E120" i="2"/>
  <c r="E121" i="2"/>
  <c r="E122" i="2"/>
  <c r="E123" i="2"/>
  <c r="E124" i="2"/>
  <c r="E125" i="2"/>
  <c r="E126" i="2"/>
  <c r="E127" i="2"/>
  <c r="E128" i="2"/>
  <c r="E129" i="2"/>
  <c r="E130" i="2"/>
  <c r="E131" i="2"/>
  <c r="E132" i="2"/>
  <c r="E133" i="2"/>
  <c r="E134" i="2"/>
  <c r="E135" i="2"/>
  <c r="E136" i="2"/>
  <c r="E137" i="2"/>
  <c r="E138" i="2"/>
  <c r="E139" i="2"/>
  <c r="E140" i="2"/>
  <c r="E141" i="2"/>
  <c r="E142" i="2"/>
  <c r="E143" i="2"/>
  <c r="E144" i="2"/>
  <c r="E145" i="2"/>
  <c r="E146" i="2"/>
  <c r="E147" i="2"/>
  <c r="E148" i="2"/>
  <c r="E149" i="2"/>
  <c r="E150" i="2"/>
  <c r="E151" i="2"/>
  <c r="E152" i="2"/>
  <c r="E153" i="2"/>
  <c r="E154" i="2"/>
  <c r="E155" i="2"/>
  <c r="E156" i="2"/>
  <c r="E157" i="2"/>
  <c r="E158" i="2"/>
  <c r="E159" i="2"/>
  <c r="E160" i="2"/>
  <c r="E161" i="2"/>
  <c r="E162" i="2"/>
  <c r="E163" i="2"/>
  <c r="E164" i="2"/>
  <c r="E165" i="2"/>
  <c r="E166" i="2"/>
  <c r="E167" i="2"/>
  <c r="E168" i="2"/>
  <c r="E169" i="2"/>
  <c r="E170" i="2"/>
  <c r="E171" i="2"/>
  <c r="E172" i="2"/>
  <c r="E173" i="2"/>
  <c r="E174" i="2"/>
  <c r="E175" i="2"/>
  <c r="E176" i="2"/>
  <c r="E177" i="2"/>
  <c r="E178" i="2"/>
  <c r="E179" i="2"/>
  <c r="E180" i="2"/>
  <c r="E181" i="2"/>
  <c r="E182" i="2"/>
  <c r="E183" i="2"/>
  <c r="E184" i="2"/>
  <c r="E185" i="2"/>
  <c r="E186" i="2"/>
  <c r="E187" i="2"/>
  <c r="E188" i="2"/>
  <c r="E189" i="2"/>
  <c r="E190" i="2"/>
  <c r="E191" i="2"/>
  <c r="E192" i="2"/>
  <c r="E193" i="2"/>
  <c r="E194" i="2"/>
  <c r="E195" i="2"/>
  <c r="E196" i="2"/>
  <c r="E197" i="2"/>
  <c r="E198" i="2"/>
  <c r="E199" i="2"/>
  <c r="E200" i="2"/>
  <c r="E201" i="2"/>
  <c r="E202" i="2"/>
  <c r="E203" i="2"/>
  <c r="E204" i="2"/>
  <c r="E205" i="2"/>
  <c r="E206" i="2"/>
  <c r="E207" i="2"/>
  <c r="E208" i="2"/>
  <c r="E209" i="2"/>
  <c r="E210" i="2"/>
  <c r="E211" i="2"/>
  <c r="E212" i="2"/>
  <c r="E213" i="2"/>
  <c r="E214" i="2"/>
  <c r="E215" i="2"/>
  <c r="E216" i="2"/>
  <c r="E217" i="2"/>
  <c r="E218" i="2"/>
  <c r="E219" i="2"/>
  <c r="E220" i="2"/>
  <c r="E221" i="2"/>
  <c r="E222" i="2"/>
  <c r="E223" i="2"/>
  <c r="E224" i="2"/>
  <c r="E225" i="2"/>
  <c r="E226" i="2"/>
  <c r="E227" i="2"/>
  <c r="E228" i="2"/>
  <c r="E229" i="2"/>
  <c r="E230" i="2"/>
  <c r="E231" i="2"/>
  <c r="E232" i="2"/>
  <c r="E233" i="2"/>
  <c r="E234" i="2"/>
  <c r="E235" i="2"/>
  <c r="E236" i="2"/>
  <c r="E237" i="2"/>
  <c r="E238" i="2"/>
  <c r="E239" i="2"/>
  <c r="E240" i="2"/>
  <c r="E241" i="2"/>
  <c r="E242" i="2"/>
  <c r="E243" i="2"/>
  <c r="E244" i="2"/>
  <c r="E245" i="2"/>
  <c r="E246" i="2"/>
  <c r="E247" i="2"/>
  <c r="E248" i="2"/>
  <c r="E249" i="2"/>
  <c r="E250" i="2"/>
  <c r="E251" i="2"/>
  <c r="E252" i="2"/>
  <c r="E253" i="2"/>
  <c r="E254" i="2"/>
  <c r="E255" i="2"/>
  <c r="E256" i="2"/>
  <c r="E257" i="2"/>
  <c r="E258" i="2"/>
  <c r="E259" i="2"/>
  <c r="E260" i="2"/>
  <c r="E261" i="2"/>
  <c r="E262" i="2"/>
  <c r="E263" i="2"/>
  <c r="E264" i="2"/>
  <c r="E265" i="2"/>
  <c r="E266" i="2"/>
  <c r="E267" i="2"/>
  <c r="E268" i="2"/>
  <c r="E269" i="2"/>
  <c r="E270" i="2"/>
  <c r="E271" i="2"/>
  <c r="E272" i="2"/>
  <c r="E273" i="2"/>
  <c r="E274" i="2"/>
  <c r="E275" i="2"/>
  <c r="E11" i="2"/>
  <c r="A16" i="2"/>
  <c r="A17" i="2"/>
  <c r="A18" i="2"/>
  <c r="A19" i="2"/>
  <c r="A20" i="2"/>
  <c r="A21" i="2"/>
  <c r="A22" i="2"/>
  <c r="A23" i="2"/>
  <c r="A24" i="2"/>
  <c r="A25" i="2"/>
  <c r="A26" i="2"/>
  <c r="A27" i="2"/>
  <c r="A28" i="2"/>
  <c r="A29" i="2"/>
  <c r="A30" i="2"/>
  <c r="A31" i="2"/>
  <c r="A32" i="2"/>
  <c r="A33" i="2"/>
  <c r="A34" i="2"/>
  <c r="A35" i="2"/>
  <c r="A36" i="2"/>
  <c r="A37" i="2"/>
  <c r="A38" i="2"/>
  <c r="A39" i="2"/>
  <c r="A40" i="2"/>
  <c r="A41" i="2"/>
  <c r="A42" i="2"/>
  <c r="A43" i="2"/>
  <c r="A44" i="2"/>
  <c r="A45" i="2"/>
  <c r="A46" i="2"/>
  <c r="A47" i="2"/>
  <c r="A48" i="2"/>
  <c r="A49" i="2"/>
  <c r="A50" i="2"/>
  <c r="A51" i="2"/>
  <c r="A52" i="2"/>
  <c r="A53" i="2"/>
  <c r="A54" i="2"/>
  <c r="A55" i="2"/>
  <c r="A56" i="2"/>
  <c r="A57" i="2"/>
  <c r="A58" i="2"/>
  <c r="A59" i="2"/>
  <c r="A60" i="2"/>
  <c r="A61" i="2"/>
  <c r="A62" i="2"/>
  <c r="A63" i="2"/>
  <c r="A64" i="2"/>
  <c r="A65" i="2"/>
  <c r="A66" i="2"/>
  <c r="A67" i="2"/>
  <c r="A68" i="2"/>
  <c r="A69" i="2"/>
  <c r="A70" i="2"/>
  <c r="A71" i="2"/>
  <c r="A72" i="2"/>
  <c r="A73" i="2"/>
  <c r="A74" i="2"/>
  <c r="A75" i="2"/>
  <c r="A76" i="2"/>
  <c r="A77" i="2"/>
  <c r="A78" i="2"/>
  <c r="A79" i="2"/>
  <c r="A80" i="2"/>
  <c r="A81" i="2"/>
  <c r="A82" i="2"/>
  <c r="A83" i="2"/>
  <c r="A84" i="2"/>
  <c r="A85" i="2"/>
  <c r="A86" i="2"/>
  <c r="A87" i="2"/>
  <c r="A88" i="2"/>
  <c r="A89" i="2"/>
  <c r="A90" i="2"/>
  <c r="A91" i="2"/>
  <c r="A92" i="2"/>
  <c r="A93" i="2"/>
  <c r="A94" i="2"/>
  <c r="A95" i="2"/>
  <c r="A96" i="2"/>
  <c r="A97" i="2"/>
  <c r="A98" i="2"/>
  <c r="A99" i="2"/>
  <c r="A100" i="2"/>
  <c r="A101" i="2"/>
  <c r="A102" i="2"/>
  <c r="A103" i="2"/>
  <c r="A104" i="2"/>
  <c r="A105" i="2"/>
  <c r="A106" i="2"/>
  <c r="A107" i="2"/>
  <c r="A108" i="2"/>
  <c r="A109" i="2"/>
  <c r="A11" i="2"/>
  <c r="A12" i="2" s="1"/>
  <c r="A13" i="2" s="1"/>
  <c r="A14" i="2" s="1"/>
  <c r="A15" i="2" s="1"/>
  <c r="G21" i="2" l="1"/>
  <c r="F21" i="2"/>
  <c r="L21" i="2" s="1"/>
  <c r="F20" i="2"/>
  <c r="L20" i="2" s="1"/>
  <c r="G20" i="2"/>
  <c r="F19" i="2"/>
  <c r="L19" i="2" s="1"/>
  <c r="G19" i="2"/>
  <c r="F18" i="2"/>
  <c r="L18" i="2" s="1"/>
  <c r="G18" i="2"/>
  <c r="F17" i="2"/>
  <c r="L17" i="2" s="1"/>
  <c r="G17" i="2"/>
  <c r="F16" i="2"/>
  <c r="L16" i="2" s="1"/>
  <c r="G16" i="2"/>
  <c r="F15" i="2"/>
  <c r="L15" i="2" s="1"/>
  <c r="G15" i="2"/>
  <c r="G14" i="2"/>
  <c r="F14" i="2"/>
  <c r="L14" i="2" s="1"/>
  <c r="G13" i="2"/>
  <c r="F13" i="2"/>
  <c r="L13" i="2" s="1"/>
  <c r="G12" i="2"/>
  <c r="F12" i="2"/>
  <c r="L12" i="2" s="1"/>
  <c r="F11" i="2"/>
  <c r="L11" i="2" s="1"/>
  <c r="G11" i="2"/>
  <c r="C6" i="2"/>
  <c r="E6" i="2"/>
  <c r="C7" i="1" s="1"/>
  <c r="D6" i="2"/>
  <c r="C8" i="1"/>
  <c r="E25" i="1" l="1"/>
</calcChain>
</file>

<file path=xl/sharedStrings.xml><?xml version="1.0" encoding="utf-8"?>
<sst xmlns="http://schemas.openxmlformats.org/spreadsheetml/2006/main" count="48" uniqueCount="39">
  <si>
    <t>Synthèse mois par mois</t>
  </si>
  <si>
    <t>Mois</t>
  </si>
  <si>
    <t>Société :</t>
  </si>
  <si>
    <t>Nom du salarié indemnisé :</t>
  </si>
  <si>
    <t>Année :</t>
  </si>
  <si>
    <t>Total</t>
  </si>
  <si>
    <t>Véhicule :</t>
  </si>
  <si>
    <t>Puissance fiscale</t>
  </si>
  <si>
    <t>Puissance fiscale :</t>
  </si>
  <si>
    <t>Indemnités kilométriques et de déplacement</t>
  </si>
  <si>
    <t>Distance totale parcourue :</t>
  </si>
  <si>
    <t>Suivi annuel des déplacements</t>
  </si>
  <si>
    <t>Date</t>
  </si>
  <si>
    <t>Nom du client et ville du déplacement</t>
  </si>
  <si>
    <t>Kilomètres parcourus 
avec le véhicule personnel</t>
  </si>
  <si>
    <t>Montant de l'indemnité kilométrique</t>
  </si>
  <si>
    <t>Entretien du véhicule de société (HT)</t>
  </si>
  <si>
    <t>Frais d'hôtel et de restauration</t>
  </si>
  <si>
    <t>Essence, parking et autoroute</t>
  </si>
  <si>
    <t>Autres frais (HT)</t>
  </si>
  <si>
    <t>N°</t>
  </si>
  <si>
    <t>Nombre de déplacements :</t>
  </si>
  <si>
    <t>Grille des taux</t>
  </si>
  <si>
    <t>Le barème fiscal des indemnités kilométriques permet l’évaluation des frais de déplacement relatifs à l’utilisation d’un véhicule par les salariés optant pour le régime des frais réels déductibles. Ce barème est diffusé par un arrêté du 27 mars 2023 fixant le barème forfaitaire permettant l'évaluation des frais de déplacement relatifs à l'utilisation d'un véhicule par les bénéficiaires de traitements et salaires optant pour le régime des frais réels déductibles.</t>
  </si>
  <si>
    <t>Source : Urssaf</t>
  </si>
  <si>
    <t>Jusqu'à 5000 km</t>
  </si>
  <si>
    <t>De 5001 à 20000 km</t>
  </si>
  <si>
    <t>Au-delà de 20 000 km</t>
  </si>
  <si>
    <t>3 cv et moins</t>
  </si>
  <si>
    <t>4 cv</t>
  </si>
  <si>
    <t>5 cv</t>
  </si>
  <si>
    <t>6 cv</t>
  </si>
  <si>
    <t>7 cv et plus</t>
  </si>
  <si>
    <t>d = distance parcourue à titre professionnel en km</t>
  </si>
  <si>
    <t>Rappel des taux</t>
  </si>
  <si>
    <t>cf. feuille "Grille des taux"</t>
  </si>
  <si>
    <t>Total annuel des kilomètres parcourus à date</t>
  </si>
  <si>
    <t>Total annuel de l'indemnité kilométrique à date</t>
  </si>
  <si>
    <t>Seules les cases en gris sont à remplir à la main,
le reste se calcule automatiquement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</si>
</sst>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quot;_-;\-* #,##0.00\ &quot;€&quot;_-;_-* &quot;-&quot;??\ &quot;€&quot;_-;_-@_-"/>
    <numFmt numFmtId="164" formatCode="yyyy"/>
    <numFmt numFmtId="165" formatCode="General&quot; km&quot;"/>
    <numFmt numFmtId="166" formatCode="mmmm\ yyyy"/>
    <numFmt numFmtId="167" formatCode="_-* #,##0.000\ &quot;€&quot;_-;\-* #,##0.000\ &quot;€&quot;_-;_-* &quot;-&quot;??\ &quot;€&quot;_-;_-@_-"/>
  </numFmts>
  <fonts count="11" x14ac:knownFonts="1">
    <font>
      <sz val="11"/>
      <color theme="1"/>
      <name val="Calibri"/>
      <family val="2"/>
      <scheme val="minor"/>
    </font>
    <font>
      <sz val="11"/>
      <color theme="1"/>
      <name val="Calibri"/>
      <family val="2"/>
      <scheme val="minor"/>
    </font>
    <font>
      <u/>
      <sz val="11"/>
      <color theme="10"/>
      <name val="Calibri"/>
      <family val="2"/>
      <scheme val="minor"/>
    </font>
    <font>
      <sz val="11"/>
      <color theme="1"/>
      <name val="FiraGO ExtraBold"/>
      <family val="2"/>
    </font>
    <font>
      <sz val="18"/>
      <color theme="1"/>
      <name val="FiraGO ExtraBold"/>
      <family val="2"/>
    </font>
    <font>
      <sz val="14"/>
      <color theme="1"/>
      <name val="FiraGO ExtraBold"/>
      <family val="2"/>
    </font>
    <font>
      <sz val="11"/>
      <color theme="1"/>
      <name val="FiraGO"/>
      <family val="2"/>
    </font>
    <font>
      <u/>
      <sz val="11"/>
      <color theme="10"/>
      <name val="FiraGO"/>
      <family val="2"/>
    </font>
    <font>
      <i/>
      <sz val="10"/>
      <color theme="1"/>
      <name val="FiraGO Medium"/>
      <family val="2"/>
    </font>
    <font>
      <i/>
      <sz val="12"/>
      <color theme="1"/>
      <name val="FiraGO ExtraBold"/>
      <family val="2"/>
    </font>
    <font>
      <i/>
      <sz val="11"/>
      <color theme="1"/>
      <name val="FiraGO Heavy"/>
      <family val="2"/>
    </font>
  </fonts>
  <fills count="7">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theme="2"/>
        <bgColor indexed="64"/>
      </patternFill>
    </fill>
    <fill>
      <patternFill patternType="solid">
        <fgColor theme="0" tint="-0.249977111117893"/>
        <bgColor indexed="64"/>
      </patternFill>
    </fill>
  </fills>
  <borders count="21">
    <border>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s>
  <cellStyleXfs count="3">
    <xf numFmtId="0" fontId="0" fillId="0" borderId="0"/>
    <xf numFmtId="44" fontId="1" fillId="0" borderId="0" applyFont="0" applyFill="0" applyBorder="0" applyAlignment="0" applyProtection="0"/>
    <xf numFmtId="0" fontId="2" fillId="0" borderId="0" applyNumberFormat="0" applyFill="0" applyBorder="0" applyAlignment="0" applyProtection="0"/>
  </cellStyleXfs>
  <cellXfs count="63">
    <xf numFmtId="0" fontId="0" fillId="0" borderId="0" xfId="0"/>
    <xf numFmtId="0" fontId="4" fillId="2" borderId="0" xfId="0" applyFont="1" applyFill="1"/>
    <xf numFmtId="0" fontId="0" fillId="2" borderId="0" xfId="0" applyFill="1"/>
    <xf numFmtId="0" fontId="5" fillId="2" borderId="0" xfId="0" applyFont="1" applyFill="1"/>
    <xf numFmtId="0" fontId="6" fillId="2" borderId="0" xfId="0" applyFont="1" applyFill="1" applyAlignment="1">
      <alignment horizontal="left"/>
    </xf>
    <xf numFmtId="164" fontId="6" fillId="2" borderId="0" xfId="0" applyNumberFormat="1" applyFont="1" applyFill="1" applyAlignment="1">
      <alignment horizontal="left"/>
    </xf>
    <xf numFmtId="0" fontId="6" fillId="2" borderId="0" xfId="0" applyFont="1" applyFill="1"/>
    <xf numFmtId="0" fontId="3" fillId="2" borderId="0" xfId="0" applyFont="1" applyFill="1" applyAlignment="1">
      <alignment horizontal="right"/>
    </xf>
    <xf numFmtId="0" fontId="6" fillId="2" borderId="6" xfId="0" applyFont="1" applyFill="1" applyBorder="1"/>
    <xf numFmtId="0" fontId="6" fillId="2" borderId="7" xfId="0" applyFont="1" applyFill="1" applyBorder="1"/>
    <xf numFmtId="44" fontId="6" fillId="2" borderId="11" xfId="1" applyFont="1" applyFill="1" applyBorder="1"/>
    <xf numFmtId="0" fontId="3" fillId="3" borderId="5" xfId="0" applyFont="1" applyFill="1" applyBorder="1"/>
    <xf numFmtId="0" fontId="6" fillId="4" borderId="10" xfId="0" applyFont="1" applyFill="1" applyBorder="1"/>
    <xf numFmtId="44" fontId="6" fillId="4" borderId="11" xfId="1" applyFont="1" applyFill="1" applyBorder="1"/>
    <xf numFmtId="44" fontId="6" fillId="4" borderId="3" xfId="1" applyFont="1" applyFill="1" applyBorder="1"/>
    <xf numFmtId="44" fontId="3" fillId="2" borderId="0" xfId="1" applyFont="1" applyFill="1" applyAlignment="1">
      <alignment horizontal="left" vertical="top" indent="2"/>
    </xf>
    <xf numFmtId="0" fontId="3" fillId="3" borderId="4" xfId="0" applyFont="1" applyFill="1" applyBorder="1" applyAlignment="1">
      <alignment wrapText="1"/>
    </xf>
    <xf numFmtId="165" fontId="6" fillId="2" borderId="0" xfId="0" applyNumberFormat="1" applyFont="1" applyFill="1" applyAlignment="1">
      <alignment horizontal="left"/>
    </xf>
    <xf numFmtId="0" fontId="3" fillId="5" borderId="4" xfId="0" applyFont="1" applyFill="1" applyBorder="1"/>
    <xf numFmtId="0" fontId="6" fillId="2" borderId="1" xfId="0" applyFont="1" applyFill="1" applyBorder="1" applyAlignment="1">
      <alignment horizontal="center"/>
    </xf>
    <xf numFmtId="0" fontId="6" fillId="4" borderId="11" xfId="0" applyFont="1" applyFill="1" applyBorder="1" applyAlignment="1">
      <alignment horizontal="center"/>
    </xf>
    <xf numFmtId="0" fontId="6" fillId="2" borderId="3" xfId="0" applyFont="1" applyFill="1" applyBorder="1" applyAlignment="1">
      <alignment horizontal="center"/>
    </xf>
    <xf numFmtId="0" fontId="3" fillId="5" borderId="5" xfId="0" applyFont="1" applyFill="1" applyBorder="1"/>
    <xf numFmtId="0" fontId="3" fillId="5" borderId="12" xfId="0" applyFont="1" applyFill="1" applyBorder="1"/>
    <xf numFmtId="0" fontId="6" fillId="2" borderId="13" xfId="0" applyFont="1" applyFill="1" applyBorder="1" applyAlignment="1">
      <alignment horizontal="center"/>
    </xf>
    <xf numFmtId="0" fontId="6" fillId="4" borderId="14" xfId="0" applyFont="1" applyFill="1" applyBorder="1" applyAlignment="1">
      <alignment horizontal="center"/>
    </xf>
    <xf numFmtId="0" fontId="6" fillId="2" borderId="15" xfId="0" applyFont="1" applyFill="1" applyBorder="1" applyAlignment="1">
      <alignment horizontal="center"/>
    </xf>
    <xf numFmtId="0" fontId="8" fillId="2" borderId="0" xfId="0" applyFont="1" applyFill="1" applyAlignment="1">
      <alignment horizontal="left" indent="1"/>
    </xf>
    <xf numFmtId="0" fontId="7" fillId="2" borderId="0" xfId="2" applyFont="1" applyFill="1" applyAlignment="1"/>
    <xf numFmtId="0" fontId="3" fillId="5" borderId="16" xfId="0" applyFont="1" applyFill="1" applyBorder="1"/>
    <xf numFmtId="14" fontId="6" fillId="2" borderId="2" xfId="0" applyNumberFormat="1" applyFont="1" applyFill="1" applyBorder="1"/>
    <xf numFmtId="0" fontId="6" fillId="2" borderId="15" xfId="0" applyFont="1" applyFill="1" applyBorder="1"/>
    <xf numFmtId="0" fontId="6" fillId="2" borderId="3" xfId="0" applyFont="1" applyFill="1" applyBorder="1"/>
    <xf numFmtId="44" fontId="0" fillId="2" borderId="0" xfId="1" applyFont="1" applyFill="1"/>
    <xf numFmtId="14" fontId="8" fillId="2" borderId="0" xfId="0" applyNumberFormat="1" applyFont="1" applyFill="1" applyAlignment="1">
      <alignment horizontal="left" indent="1"/>
    </xf>
    <xf numFmtId="165" fontId="0" fillId="2" borderId="0" xfId="0" applyNumberFormat="1" applyFill="1"/>
    <xf numFmtId="14" fontId="0" fillId="2" borderId="0" xfId="0" applyNumberFormat="1" applyFill="1"/>
    <xf numFmtId="0" fontId="0" fillId="2" borderId="0" xfId="0" applyNumberFormat="1" applyFill="1"/>
    <xf numFmtId="0" fontId="9" fillId="2" borderId="0" xfId="0" applyFont="1" applyFill="1" applyAlignment="1"/>
    <xf numFmtId="0" fontId="3" fillId="2" borderId="16" xfId="0" applyFont="1" applyFill="1" applyBorder="1"/>
    <xf numFmtId="0" fontId="3" fillId="2" borderId="17" xfId="0" applyFont="1" applyFill="1" applyBorder="1" applyAlignment="1">
      <alignment wrapText="1"/>
    </xf>
    <xf numFmtId="0" fontId="3" fillId="2" borderId="17" xfId="0" applyNumberFormat="1" applyFont="1" applyFill="1" applyBorder="1" applyAlignment="1">
      <alignment wrapText="1"/>
    </xf>
    <xf numFmtId="0" fontId="3" fillId="2" borderId="4" xfId="0" applyFont="1" applyFill="1" applyBorder="1" applyAlignment="1">
      <alignment wrapText="1"/>
    </xf>
    <xf numFmtId="0" fontId="6" fillId="2" borderId="18" xfId="0" applyFont="1" applyFill="1" applyBorder="1"/>
    <xf numFmtId="0" fontId="6" fillId="2" borderId="13" xfId="0" applyFont="1" applyFill="1" applyBorder="1"/>
    <xf numFmtId="14" fontId="6" fillId="2" borderId="18" xfId="0" applyNumberFormat="1" applyFont="1" applyFill="1" applyBorder="1"/>
    <xf numFmtId="14" fontId="6" fillId="2" borderId="13" xfId="0" applyNumberFormat="1" applyFont="1" applyFill="1" applyBorder="1"/>
    <xf numFmtId="165" fontId="6" fillId="2" borderId="18" xfId="0" applyNumberFormat="1" applyFont="1" applyFill="1" applyBorder="1"/>
    <xf numFmtId="165" fontId="6" fillId="2" borderId="13" xfId="0" applyNumberFormat="1" applyFont="1" applyFill="1" applyBorder="1"/>
    <xf numFmtId="44" fontId="6" fillId="2" borderId="18" xfId="1" applyFont="1" applyFill="1" applyBorder="1"/>
    <xf numFmtId="44" fontId="6" fillId="2" borderId="13" xfId="1" applyFont="1" applyFill="1" applyBorder="1"/>
    <xf numFmtId="0" fontId="3" fillId="2" borderId="12" xfId="0" applyFont="1" applyFill="1" applyBorder="1"/>
    <xf numFmtId="0" fontId="3" fillId="2" borderId="12" xfId="0" applyFont="1" applyFill="1" applyBorder="1" applyAlignment="1">
      <alignment wrapText="1"/>
    </xf>
    <xf numFmtId="166" fontId="6" fillId="2" borderId="8" xfId="0" applyNumberFormat="1" applyFont="1" applyFill="1" applyBorder="1" applyAlignment="1">
      <alignment horizontal="right"/>
    </xf>
    <xf numFmtId="166" fontId="6" fillId="4" borderId="10" xfId="0" applyNumberFormat="1" applyFont="1" applyFill="1" applyBorder="1" applyAlignment="1">
      <alignment horizontal="right"/>
    </xf>
    <xf numFmtId="166" fontId="6" fillId="2" borderId="10" xfId="0" applyNumberFormat="1" applyFont="1" applyFill="1" applyBorder="1" applyAlignment="1">
      <alignment horizontal="right"/>
    </xf>
    <xf numFmtId="166" fontId="6" fillId="4" borderId="7" xfId="0" applyNumberFormat="1" applyFont="1" applyFill="1" applyBorder="1" applyAlignment="1">
      <alignment horizontal="right"/>
    </xf>
    <xf numFmtId="167" fontId="6" fillId="2" borderId="9" xfId="1" applyNumberFormat="1" applyFont="1" applyFill="1" applyBorder="1"/>
    <xf numFmtId="0" fontId="10" fillId="6" borderId="19" xfId="0" applyFont="1" applyFill="1" applyBorder="1" applyAlignment="1">
      <alignment horizontal="center" wrapText="1"/>
    </xf>
    <xf numFmtId="0" fontId="10" fillId="6" borderId="20" xfId="0" applyFont="1" applyFill="1" applyBorder="1" applyAlignment="1">
      <alignment horizontal="center" wrapText="1"/>
    </xf>
    <xf numFmtId="0" fontId="10" fillId="6" borderId="2" xfId="0" applyFont="1" applyFill="1" applyBorder="1" applyAlignment="1">
      <alignment horizontal="center" wrapText="1"/>
    </xf>
    <xf numFmtId="0" fontId="10" fillId="6" borderId="3" xfId="0" applyFont="1" applyFill="1" applyBorder="1" applyAlignment="1">
      <alignment horizontal="center" wrapText="1"/>
    </xf>
    <xf numFmtId="0" fontId="6" fillId="2" borderId="0" xfId="0" applyFont="1" applyFill="1" applyAlignment="1">
      <alignment horizontal="left" vertical="top" wrapText="1"/>
    </xf>
  </cellXfs>
  <cellStyles count="3">
    <cellStyle name="Lien hypertexte" xfId="2" builtinId="8"/>
    <cellStyle name="Monétaire" xfId="1" builtinId="4"/>
    <cellStyle name="Normal" xfId="0" builtinId="0"/>
  </cellStyles>
  <dxfs count="1">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urssaf.fr/portail/home/taux-et-baremes/indemnites-kilometriques/voiture.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6"/>
  <sheetViews>
    <sheetView tabSelected="1" workbookViewId="0">
      <selection activeCell="E25" sqref="E25"/>
    </sheetView>
  </sheetViews>
  <sheetFormatPr baseColWidth="10" defaultColWidth="0" defaultRowHeight="15" zeroHeight="1" x14ac:dyDescent="0.25"/>
  <cols>
    <col min="1" max="1" width="9.140625" style="2" customWidth="1"/>
    <col min="2" max="2" width="28" style="2" bestFit="1" customWidth="1"/>
    <col min="3" max="3" width="18.7109375" style="2" bestFit="1" customWidth="1"/>
    <col min="4" max="4" width="16.28515625" style="2" bestFit="1" customWidth="1"/>
    <col min="5" max="5" width="26.7109375" style="2" bestFit="1" customWidth="1"/>
    <col min="6" max="6" width="6.42578125" style="2" bestFit="1" customWidth="1"/>
    <col min="7" max="16384" width="9.140625" style="2" hidden="1"/>
  </cols>
  <sheetData>
    <row r="1" spans="1:6" ht="23.25" x14ac:dyDescent="0.35">
      <c r="A1" s="1" t="s">
        <v>9</v>
      </c>
    </row>
    <row r="2" spans="1:6" ht="18.75" x14ac:dyDescent="0.3">
      <c r="A2" s="3" t="s">
        <v>0</v>
      </c>
    </row>
    <row r="3" spans="1:6" x14ac:dyDescent="0.25"/>
    <row r="4" spans="1:6" x14ac:dyDescent="0.25">
      <c r="B4" s="7" t="s">
        <v>2</v>
      </c>
      <c r="C4" s="4"/>
    </row>
    <row r="5" spans="1:6" x14ac:dyDescent="0.25">
      <c r="B5" s="7" t="s">
        <v>3</v>
      </c>
      <c r="C5" s="4"/>
    </row>
    <row r="6" spans="1:6" x14ac:dyDescent="0.25">
      <c r="B6" s="7" t="s">
        <v>4</v>
      </c>
      <c r="C6" s="5">
        <v>44927</v>
      </c>
    </row>
    <row r="7" spans="1:6" x14ac:dyDescent="0.25">
      <c r="B7" s="7" t="s">
        <v>10</v>
      </c>
      <c r="C7" s="17">
        <f>IF('Suivi annuel'!E10="","0",LARGE('Suivi annuel'!E:E,1))</f>
        <v>900</v>
      </c>
    </row>
    <row r="8" spans="1:6" x14ac:dyDescent="0.25">
      <c r="B8" s="7" t="s">
        <v>21</v>
      </c>
      <c r="C8" s="4">
        <f>IF('Suivi annuel'!A10="",0,LARGE('Suivi annuel'!A:A,1))</f>
        <v>12</v>
      </c>
    </row>
    <row r="9" spans="1:6" x14ac:dyDescent="0.25">
      <c r="B9" s="7" t="s">
        <v>6</v>
      </c>
      <c r="C9" s="6"/>
      <c r="F9" s="6"/>
    </row>
    <row r="10" spans="1:6" x14ac:dyDescent="0.25">
      <c r="B10" s="7" t="s">
        <v>8</v>
      </c>
      <c r="C10" s="6" t="s">
        <v>30</v>
      </c>
      <c r="F10" s="6"/>
    </row>
    <row r="11" spans="1:6" ht="15.75" thickBot="1" x14ac:dyDescent="0.3">
      <c r="F11" s="6"/>
    </row>
    <row r="12" spans="1:6" ht="30.75" thickBot="1" x14ac:dyDescent="0.3">
      <c r="D12" s="11" t="s">
        <v>1</v>
      </c>
      <c r="E12" s="16" t="s">
        <v>9</v>
      </c>
      <c r="F12" s="6"/>
    </row>
    <row r="13" spans="1:6" x14ac:dyDescent="0.25">
      <c r="D13" s="53">
        <v>44927</v>
      </c>
      <c r="E13" s="57">
        <f>SUMIFS('Suivi annuel'!L:L,'Suivi annuel'!B:B,AND("&gt;="&amp;D13,"&lt;"&amp;D14))</f>
        <v>0</v>
      </c>
      <c r="F13" s="6"/>
    </row>
    <row r="14" spans="1:6" x14ac:dyDescent="0.25">
      <c r="D14" s="54">
        <v>44958</v>
      </c>
      <c r="E14" s="13">
        <f>SUMIFS('Suivi annuel'!L:L,'Suivi annuel'!B:B,"&gt;="&amp;D14,'Suivi annuel'!B:B,"&lt;"&amp;D15)</f>
        <v>0</v>
      </c>
      <c r="F14" s="6"/>
    </row>
    <row r="15" spans="1:6" x14ac:dyDescent="0.25">
      <c r="D15" s="55">
        <v>44986</v>
      </c>
      <c r="E15" s="10">
        <f>SUMIFS('Suivi annuel'!L:L,'Suivi annuel'!B:B,AND('Suivi annuel'!B:B&gt;='Résumé mois par mois'!D15,'Suivi annuel'!B:B&lt;=EOMONTH('Résumé mois par mois'!D15,0)))</f>
        <v>0</v>
      </c>
      <c r="F15" s="6"/>
    </row>
    <row r="16" spans="1:6" x14ac:dyDescent="0.25">
      <c r="D16" s="54">
        <v>45017</v>
      </c>
      <c r="E16" s="13">
        <f>SUMIF('Suivi annuel'!L:L,AND('Suivi annuel'!B:B&gt;='Résumé mois par mois'!D16,'Suivi annuel'!B:B&lt;=EOMONTH('Résumé mois par mois'!D16,0)),'Suivi annuel'!F:F)</f>
        <v>0</v>
      </c>
      <c r="F16" s="6"/>
    </row>
    <row r="17" spans="4:6" x14ac:dyDescent="0.25">
      <c r="D17" s="55">
        <v>45047</v>
      </c>
      <c r="E17" s="10">
        <f>SUMIFS('Suivi annuel'!L:L,'Suivi annuel'!B:B,AND('Suivi annuel'!B:B&gt;='Résumé mois par mois'!D17,'Suivi annuel'!B:B&lt;=EOMONTH('Résumé mois par mois'!D17,0)))</f>
        <v>0</v>
      </c>
      <c r="F17" s="6"/>
    </row>
    <row r="18" spans="4:6" x14ac:dyDescent="0.25">
      <c r="D18" s="54">
        <v>45078</v>
      </c>
      <c r="E18" s="13">
        <f>SUMIFS('Suivi annuel'!L:L,'Suivi annuel'!B:B,AND('Suivi annuel'!B:B&gt;='Résumé mois par mois'!D18,'Suivi annuel'!B:B&lt;=EOMONTH('Résumé mois par mois'!D18,0)))</f>
        <v>0</v>
      </c>
      <c r="F18" s="6"/>
    </row>
    <row r="19" spans="4:6" x14ac:dyDescent="0.25">
      <c r="D19" s="55">
        <v>45108</v>
      </c>
      <c r="E19" s="10">
        <f>SUMIFS('Suivi annuel'!L:L,'Suivi annuel'!B:B,AND('Suivi annuel'!B:B&gt;='Résumé mois par mois'!D19,'Suivi annuel'!B:B&lt;=EOMONTH('Résumé mois par mois'!D19,0)))</f>
        <v>0</v>
      </c>
      <c r="F19" s="6"/>
    </row>
    <row r="20" spans="4:6" x14ac:dyDescent="0.25">
      <c r="D20" s="54">
        <v>45139</v>
      </c>
      <c r="E20" s="13">
        <f>SUMIFS('Suivi annuel'!L:L,'Suivi annuel'!B:B,AND('Suivi annuel'!B:B&gt;='Résumé mois par mois'!D20,'Suivi annuel'!B:B&lt;=EOMONTH('Résumé mois par mois'!D20,0)))</f>
        <v>0</v>
      </c>
      <c r="F20" s="6"/>
    </row>
    <row r="21" spans="4:6" x14ac:dyDescent="0.25">
      <c r="D21" s="55">
        <v>45170</v>
      </c>
      <c r="E21" s="10">
        <f>SUMIFS('Suivi annuel'!L:L,'Suivi annuel'!B:B,AND('Suivi annuel'!B:B&gt;='Résumé mois par mois'!D21,'Suivi annuel'!B:B&lt;=EOMONTH('Résumé mois par mois'!D21,0)))</f>
        <v>0</v>
      </c>
      <c r="F21" s="6"/>
    </row>
    <row r="22" spans="4:6" x14ac:dyDescent="0.25">
      <c r="D22" s="54">
        <v>45200</v>
      </c>
      <c r="E22" s="13">
        <f>SUMIFS('Suivi annuel'!L:L,'Suivi annuel'!B:B,AND('Suivi annuel'!B:B&gt;='Résumé mois par mois'!D22,'Suivi annuel'!B:B&lt;=EOMONTH('Résumé mois par mois'!D22,0)))</f>
        <v>0</v>
      </c>
    </row>
    <row r="23" spans="4:6" x14ac:dyDescent="0.25">
      <c r="D23" s="55">
        <v>45231</v>
      </c>
      <c r="E23" s="10">
        <f>SUMIFS('Suivi annuel'!L:L,'Suivi annuel'!B:B,AND('Suivi annuel'!B:B&gt;='Résumé mois par mois'!D23,'Suivi annuel'!B:B&lt;=EOMONTH('Résumé mois par mois'!D23,0)))</f>
        <v>0</v>
      </c>
    </row>
    <row r="24" spans="4:6" ht="15.75" thickBot="1" x14ac:dyDescent="0.3">
      <c r="D24" s="56">
        <v>45261</v>
      </c>
      <c r="E24" s="14">
        <f>SUMIFS('Suivi annuel'!L:L,'Suivi annuel'!B:B,AND('Suivi annuel'!B:B&gt;='Résumé mois par mois'!D24,'Suivi annuel'!B:B&lt;=EOMONTH('Résumé mois par mois'!D24,0)))</f>
        <v>0</v>
      </c>
    </row>
    <row r="25" spans="4:6" x14ac:dyDescent="0.25">
      <c r="D25" s="7" t="s">
        <v>5</v>
      </c>
      <c r="E25" s="15">
        <f>SUM(E13:E24)</f>
        <v>0</v>
      </c>
    </row>
    <row r="26" spans="4:6" x14ac:dyDescent="0.25"/>
  </sheetData>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B3A90E2E-CF65-4973-9E85-42A19A73E7FD}">
          <x14:formula1>
            <xm:f>'Grille des taux'!$B$8:$B$12</xm:f>
          </x14:formula1>
          <xm:sqref>C10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0B0908-C70C-446D-9D7E-2447FF8EBE90}">
  <dimension ref="A1:L300"/>
  <sheetViews>
    <sheetView workbookViewId="0">
      <selection activeCell="E15" sqref="E15"/>
    </sheetView>
  </sheetViews>
  <sheetFormatPr baseColWidth="10" defaultRowHeight="15" x14ac:dyDescent="0.25"/>
  <cols>
    <col min="1" max="1" width="4.140625" style="44" customWidth="1"/>
    <col min="2" max="2" width="22.85546875" style="46" customWidth="1"/>
    <col min="3" max="3" width="22.85546875" style="44" customWidth="1"/>
    <col min="4" max="4" width="22.85546875" style="48" customWidth="1"/>
    <col min="5" max="5" width="34.28515625" style="48" customWidth="1"/>
    <col min="6" max="6" width="22.85546875" style="50" customWidth="1"/>
    <col min="7" max="7" width="34.28515625" style="50" customWidth="1"/>
    <col min="8" max="9" width="22.85546875" style="50" customWidth="1"/>
    <col min="10" max="12" width="11.42578125" style="50"/>
    <col min="13" max="16384" width="11.42578125" style="2"/>
  </cols>
  <sheetData>
    <row r="1" spans="1:12" ht="23.25" x14ac:dyDescent="0.35">
      <c r="A1" s="1" t="s">
        <v>9</v>
      </c>
      <c r="B1" s="2"/>
      <c r="C1" s="2"/>
      <c r="D1" s="2"/>
      <c r="E1" s="37"/>
      <c r="F1" s="2"/>
      <c r="G1" s="2"/>
      <c r="H1" s="2"/>
      <c r="I1" s="2"/>
      <c r="J1" s="2"/>
      <c r="K1" s="2"/>
      <c r="L1" s="2"/>
    </row>
    <row r="2" spans="1:12" ht="18.75" x14ac:dyDescent="0.3">
      <c r="A2" s="3" t="s">
        <v>11</v>
      </c>
      <c r="B2" s="2"/>
      <c r="C2" s="2"/>
      <c r="D2" s="2"/>
      <c r="E2" s="37"/>
      <c r="F2" s="2"/>
      <c r="G2" s="2"/>
      <c r="H2" s="2"/>
      <c r="I2" s="2"/>
      <c r="J2" s="2"/>
      <c r="K2" s="2"/>
      <c r="L2" s="2"/>
    </row>
    <row r="3" spans="1:12" x14ac:dyDescent="0.25">
      <c r="A3" s="2"/>
      <c r="B3" s="2"/>
      <c r="C3" s="2"/>
      <c r="D3" s="2"/>
      <c r="E3" s="37"/>
      <c r="F3" s="2"/>
      <c r="G3" s="2"/>
      <c r="H3" s="2"/>
      <c r="I3" s="2"/>
      <c r="J3" s="2"/>
      <c r="K3" s="2"/>
      <c r="L3" s="2"/>
    </row>
    <row r="4" spans="1:12" ht="16.5" thickBot="1" x14ac:dyDescent="0.3">
      <c r="A4" s="2"/>
      <c r="B4" s="38" t="s">
        <v>34</v>
      </c>
      <c r="C4" s="2"/>
      <c r="D4" s="2"/>
      <c r="E4" s="2"/>
      <c r="F4" s="2"/>
      <c r="G4" s="2"/>
      <c r="H4" s="2"/>
      <c r="I4" s="2"/>
      <c r="J4" s="2"/>
      <c r="K4" s="2"/>
      <c r="L4" s="2"/>
    </row>
    <row r="5" spans="1:12" ht="15.75" thickBot="1" x14ac:dyDescent="0.3">
      <c r="A5" s="2"/>
      <c r="B5" s="29" t="s">
        <v>7</v>
      </c>
      <c r="C5" s="23" t="s">
        <v>25</v>
      </c>
      <c r="D5" s="23" t="s">
        <v>26</v>
      </c>
      <c r="E5" s="18" t="s">
        <v>27</v>
      </c>
      <c r="F5" s="33"/>
      <c r="G5" s="58" t="s">
        <v>38</v>
      </c>
      <c r="H5" s="59"/>
      <c r="I5" s="33"/>
      <c r="J5" s="33"/>
      <c r="K5" s="33"/>
      <c r="L5" s="33"/>
    </row>
    <row r="6" spans="1:12" ht="15.75" thickBot="1" x14ac:dyDescent="0.3">
      <c r="A6" s="2"/>
      <c r="B6" s="30" t="str">
        <f>'Résumé mois par mois'!C10</f>
        <v>5 cv</v>
      </c>
      <c r="C6" s="31" t="str">
        <f>IF($B6='Grille des taux'!$B8,'Grille des taux'!C8,IF($B6='Grille des taux'!$B9,'Grille des taux'!C9,IF($B6='Grille des taux'!$B10,'Grille des taux'!C10,IF($B6='Grille des taux'!$B11,'Grille des taux'!C11,'Grille des taux'!C12))))</f>
        <v>d × 0,636</v>
      </c>
      <c r="D6" s="31" t="str">
        <f>IF($B6='Grille des taux'!$B8,'Grille des taux'!D8,IF($B6='Grille des taux'!$B9,'Grille des taux'!D9,IF($B6='Grille des taux'!$B10,'Grille des taux'!D10,IF($B6='Grille des taux'!$B11,'Grille des taux'!D11,'Grille des taux'!D12))))</f>
        <v>(d × 0,357) + 1395</v>
      </c>
      <c r="E6" s="32" t="str">
        <f>IF($B6='Grille des taux'!$B8,'Grille des taux'!E8,IF($B6='Grille des taux'!$B9,'Grille des taux'!E9,IF($B6='Grille des taux'!$B10,'Grille des taux'!E10,IF($B6='Grille des taux'!$B11,'Grille des taux'!E11,'Grille des taux'!E12))))</f>
        <v>d × 0,427</v>
      </c>
      <c r="F6" s="33"/>
      <c r="G6" s="60"/>
      <c r="H6" s="61"/>
      <c r="I6" s="33"/>
      <c r="J6" s="33"/>
      <c r="K6" s="33"/>
      <c r="L6" s="33"/>
    </row>
    <row r="7" spans="1:12" x14ac:dyDescent="0.25">
      <c r="A7" s="2"/>
      <c r="B7" s="34" t="s">
        <v>35</v>
      </c>
      <c r="C7" s="2"/>
      <c r="D7" s="35"/>
      <c r="E7" s="35"/>
      <c r="F7" s="33"/>
      <c r="G7" s="2"/>
      <c r="H7" s="33"/>
      <c r="I7" s="33"/>
      <c r="J7" s="33"/>
      <c r="K7" s="33"/>
      <c r="L7" s="33"/>
    </row>
    <row r="8" spans="1:12" ht="15.75" thickBot="1" x14ac:dyDescent="0.3">
      <c r="A8" s="2"/>
      <c r="B8" s="36"/>
      <c r="C8" s="2"/>
      <c r="D8" s="35"/>
      <c r="E8" s="35"/>
      <c r="F8" s="33"/>
      <c r="G8" s="2"/>
      <c r="H8" s="33"/>
      <c r="I8" s="33"/>
      <c r="J8" s="33"/>
      <c r="K8" s="33"/>
      <c r="L8" s="33"/>
    </row>
    <row r="9" spans="1:12" ht="45.75" thickBot="1" x14ac:dyDescent="0.3">
      <c r="A9" s="39" t="s">
        <v>20</v>
      </c>
      <c r="B9" s="51" t="s">
        <v>12</v>
      </c>
      <c r="C9" s="40" t="s">
        <v>13</v>
      </c>
      <c r="D9" s="52" t="s">
        <v>14</v>
      </c>
      <c r="E9" s="41" t="s">
        <v>36</v>
      </c>
      <c r="F9" s="52" t="s">
        <v>15</v>
      </c>
      <c r="G9" s="40" t="s">
        <v>37</v>
      </c>
      <c r="H9" s="52" t="s">
        <v>16</v>
      </c>
      <c r="I9" s="40" t="s">
        <v>17</v>
      </c>
      <c r="J9" s="52" t="s">
        <v>18</v>
      </c>
      <c r="K9" s="52" t="s">
        <v>19</v>
      </c>
      <c r="L9" s="42" t="s">
        <v>5</v>
      </c>
    </row>
    <row r="10" spans="1:12" x14ac:dyDescent="0.25">
      <c r="A10" s="43">
        <f>IF(B10="","",1)</f>
        <v>1</v>
      </c>
      <c r="B10" s="45">
        <v>44929</v>
      </c>
      <c r="C10" s="43"/>
      <c r="D10" s="47">
        <v>130</v>
      </c>
      <c r="E10" s="47">
        <f>IF(D10="","",D10)</f>
        <v>130</v>
      </c>
      <c r="F10" s="49">
        <f>IF(D10="","",D10*0.636)</f>
        <v>82.68</v>
      </c>
      <c r="G10" s="49">
        <f>IF(D10="","",IF(E10&lt;=5000,E10*0.636,IF(AND(E10&gt;5000,E10&lt;=20000),E10*0.357+1395,E10*0.427)))</f>
        <v>82.68</v>
      </c>
      <c r="H10" s="49"/>
      <c r="I10" s="49">
        <v>85</v>
      </c>
      <c r="J10" s="49"/>
      <c r="K10" s="49"/>
      <c r="L10" s="49">
        <f>IF(AND(D10="",H10="",I10="",J10="",K10=""),"",SUM(F10,H10:K10))</f>
        <v>167.68</v>
      </c>
    </row>
    <row r="11" spans="1:12" x14ac:dyDescent="0.25">
      <c r="A11" s="44">
        <f>IF(B11="","",A10+1)</f>
        <v>2</v>
      </c>
      <c r="B11" s="46">
        <v>44942</v>
      </c>
      <c r="D11" s="48">
        <v>82</v>
      </c>
      <c r="E11" s="48">
        <f>IF(D11="","",E10+D11)</f>
        <v>212</v>
      </c>
      <c r="F11" s="50">
        <f>IF(D11="","",IF(E11&lt;=5000,D11*0.636,IF(AND(E10&lt;=5000,E11&gt;5000),G11-G10,IF(AND(E11&gt;=5000,E11&lt;20000),D11*0.357,IF(AND(E10&lt;=20000,E11&gt;20000),G11-G10,D11*0.427)))))</f>
        <v>52.152000000000001</v>
      </c>
      <c r="G11" s="50">
        <f>IF(D11="","",IF(E11&lt;=5000,E11*0.636,IF(AND(E11&gt;5000,E11&lt;=20000),E11*0.357+1395,E11*0.427)))</f>
        <v>134.83199999999999</v>
      </c>
      <c r="L11" s="50">
        <f t="shared" ref="L11:L74" si="0">IF(D11="","",SUM(F11,H11:K11))</f>
        <v>52.152000000000001</v>
      </c>
    </row>
    <row r="12" spans="1:12" x14ac:dyDescent="0.25">
      <c r="A12" s="44">
        <f t="shared" ref="A12:A75" si="1">IF(B12="","",A11+1)</f>
        <v>3</v>
      </c>
      <c r="B12" s="46">
        <v>44991</v>
      </c>
      <c r="D12" s="48">
        <v>11</v>
      </c>
      <c r="E12" s="48">
        <f t="shared" ref="E12:E75" si="2">IF(D12="","",E11+D12)</f>
        <v>223</v>
      </c>
      <c r="F12" s="50">
        <f t="shared" ref="F12:F75" si="3">IF(D12="","",IF(E12&lt;=5000,D12*0.636,IF(AND(E11&lt;=5000,E12&gt;5000),G12-G11,IF(AND(E12&gt;=5000,E12&lt;20000),D12*0.357,IF(AND(E11&lt;=20000,E12&gt;20000),G12-G11,D12*0.427)))))</f>
        <v>6.9960000000000004</v>
      </c>
      <c r="G12" s="50">
        <f t="shared" ref="G12:G75" si="4">IF(D12="","",IF(E12&lt;=5000,E12*0.636,IF(AND(E12&gt;5000,E12&lt;=20000),E12*0.357+1395,E12*0.427)))</f>
        <v>141.828</v>
      </c>
      <c r="L12" s="50">
        <f t="shared" si="0"/>
        <v>6.9960000000000004</v>
      </c>
    </row>
    <row r="13" spans="1:12" x14ac:dyDescent="0.25">
      <c r="A13" s="44">
        <f t="shared" si="1"/>
        <v>4</v>
      </c>
      <c r="B13" s="46">
        <v>45031</v>
      </c>
      <c r="D13" s="48">
        <v>45</v>
      </c>
      <c r="E13" s="48">
        <f t="shared" si="2"/>
        <v>268</v>
      </c>
      <c r="F13" s="50">
        <f t="shared" si="3"/>
        <v>28.62</v>
      </c>
      <c r="G13" s="50">
        <f t="shared" si="4"/>
        <v>170.44800000000001</v>
      </c>
      <c r="L13" s="50">
        <f t="shared" si="0"/>
        <v>28.62</v>
      </c>
    </row>
    <row r="14" spans="1:12" x14ac:dyDescent="0.25">
      <c r="A14" s="44">
        <f t="shared" si="1"/>
        <v>5</v>
      </c>
      <c r="B14" s="46">
        <v>45056</v>
      </c>
      <c r="D14" s="48">
        <v>51</v>
      </c>
      <c r="E14" s="48">
        <f t="shared" si="2"/>
        <v>319</v>
      </c>
      <c r="F14" s="50">
        <f t="shared" si="3"/>
        <v>32.436</v>
      </c>
      <c r="G14" s="50">
        <f t="shared" si="4"/>
        <v>202.88400000000001</v>
      </c>
      <c r="L14" s="50">
        <f t="shared" si="0"/>
        <v>32.436</v>
      </c>
    </row>
    <row r="15" spans="1:12" x14ac:dyDescent="0.25">
      <c r="A15" s="44">
        <f t="shared" si="1"/>
        <v>6</v>
      </c>
      <c r="B15" s="46">
        <v>45088</v>
      </c>
      <c r="D15" s="48">
        <v>53</v>
      </c>
      <c r="E15" s="48">
        <f t="shared" si="2"/>
        <v>372</v>
      </c>
      <c r="F15" s="50">
        <f t="shared" si="3"/>
        <v>33.707999999999998</v>
      </c>
      <c r="G15" s="50">
        <f t="shared" si="4"/>
        <v>236.59200000000001</v>
      </c>
      <c r="L15" s="50">
        <f t="shared" si="0"/>
        <v>33.707999999999998</v>
      </c>
    </row>
    <row r="16" spans="1:12" x14ac:dyDescent="0.25">
      <c r="A16" s="44">
        <f t="shared" si="1"/>
        <v>7</v>
      </c>
      <c r="B16" s="46">
        <v>45113</v>
      </c>
      <c r="D16" s="48">
        <v>120</v>
      </c>
      <c r="E16" s="48">
        <f t="shared" si="2"/>
        <v>492</v>
      </c>
      <c r="F16" s="50">
        <f t="shared" si="3"/>
        <v>76.320000000000007</v>
      </c>
      <c r="G16" s="50">
        <f t="shared" si="4"/>
        <v>312.91199999999998</v>
      </c>
      <c r="L16" s="50">
        <f t="shared" si="0"/>
        <v>76.320000000000007</v>
      </c>
    </row>
    <row r="17" spans="1:12" x14ac:dyDescent="0.25">
      <c r="A17" s="44">
        <f t="shared" si="1"/>
        <v>8</v>
      </c>
      <c r="B17" s="46">
        <v>45153</v>
      </c>
      <c r="D17" s="48">
        <v>65</v>
      </c>
      <c r="E17" s="48">
        <f t="shared" si="2"/>
        <v>557</v>
      </c>
      <c r="F17" s="50">
        <f t="shared" si="3"/>
        <v>41.34</v>
      </c>
      <c r="G17" s="50">
        <f t="shared" si="4"/>
        <v>354.25200000000001</v>
      </c>
      <c r="L17" s="50">
        <f t="shared" si="0"/>
        <v>41.34</v>
      </c>
    </row>
    <row r="18" spans="1:12" x14ac:dyDescent="0.25">
      <c r="A18" s="44">
        <f t="shared" si="1"/>
        <v>9</v>
      </c>
      <c r="B18" s="46">
        <v>45170</v>
      </c>
      <c r="D18" s="48">
        <v>117</v>
      </c>
      <c r="E18" s="48">
        <f t="shared" si="2"/>
        <v>674</v>
      </c>
      <c r="F18" s="50">
        <f t="shared" si="3"/>
        <v>74.412000000000006</v>
      </c>
      <c r="G18" s="50">
        <f t="shared" si="4"/>
        <v>428.66399999999999</v>
      </c>
      <c r="L18" s="50">
        <f t="shared" si="0"/>
        <v>74.412000000000006</v>
      </c>
    </row>
    <row r="19" spans="1:12" x14ac:dyDescent="0.25">
      <c r="A19" s="44">
        <f t="shared" si="1"/>
        <v>10</v>
      </c>
      <c r="B19" s="46">
        <v>45211</v>
      </c>
      <c r="D19" s="48">
        <v>90</v>
      </c>
      <c r="E19" s="48">
        <f t="shared" si="2"/>
        <v>764</v>
      </c>
      <c r="F19" s="50">
        <f t="shared" si="3"/>
        <v>57.24</v>
      </c>
      <c r="G19" s="50">
        <f t="shared" si="4"/>
        <v>485.904</v>
      </c>
      <c r="L19" s="50">
        <f t="shared" si="0"/>
        <v>57.24</v>
      </c>
    </row>
    <row r="20" spans="1:12" x14ac:dyDescent="0.25">
      <c r="A20" s="44">
        <f t="shared" si="1"/>
        <v>11</v>
      </c>
      <c r="B20" s="46">
        <v>45241</v>
      </c>
      <c r="D20" s="48">
        <v>67</v>
      </c>
      <c r="E20" s="48">
        <f t="shared" si="2"/>
        <v>831</v>
      </c>
      <c r="F20" s="50">
        <f t="shared" si="3"/>
        <v>42.612000000000002</v>
      </c>
      <c r="G20" s="50">
        <f t="shared" si="4"/>
        <v>528.51599999999996</v>
      </c>
      <c r="L20" s="50">
        <f t="shared" si="0"/>
        <v>42.612000000000002</v>
      </c>
    </row>
    <row r="21" spans="1:12" x14ac:dyDescent="0.25">
      <c r="A21" s="44">
        <f t="shared" si="1"/>
        <v>12</v>
      </c>
      <c r="B21" s="46">
        <v>45285</v>
      </c>
      <c r="D21" s="48">
        <v>69</v>
      </c>
      <c r="E21" s="48">
        <f t="shared" si="2"/>
        <v>900</v>
      </c>
      <c r="F21" s="50">
        <f t="shared" si="3"/>
        <v>43.884</v>
      </c>
      <c r="G21" s="50">
        <f t="shared" si="4"/>
        <v>572.4</v>
      </c>
      <c r="L21" s="50">
        <f t="shared" si="0"/>
        <v>43.884</v>
      </c>
    </row>
    <row r="22" spans="1:12" x14ac:dyDescent="0.25">
      <c r="A22" s="44" t="str">
        <f t="shared" si="1"/>
        <v/>
      </c>
      <c r="E22" s="48" t="str">
        <f t="shared" si="2"/>
        <v/>
      </c>
      <c r="F22" s="50" t="str">
        <f t="shared" si="3"/>
        <v/>
      </c>
      <c r="G22" s="50" t="str">
        <f t="shared" si="4"/>
        <v/>
      </c>
      <c r="L22" s="50" t="str">
        <f t="shared" si="0"/>
        <v/>
      </c>
    </row>
    <row r="23" spans="1:12" x14ac:dyDescent="0.25">
      <c r="A23" s="44" t="str">
        <f t="shared" si="1"/>
        <v/>
      </c>
      <c r="E23" s="48" t="str">
        <f t="shared" si="2"/>
        <v/>
      </c>
      <c r="F23" s="50" t="str">
        <f t="shared" si="3"/>
        <v/>
      </c>
      <c r="G23" s="50" t="str">
        <f t="shared" si="4"/>
        <v/>
      </c>
      <c r="L23" s="50" t="str">
        <f t="shared" si="0"/>
        <v/>
      </c>
    </row>
    <row r="24" spans="1:12" x14ac:dyDescent="0.25">
      <c r="A24" s="44" t="str">
        <f t="shared" si="1"/>
        <v/>
      </c>
      <c r="E24" s="48" t="str">
        <f t="shared" si="2"/>
        <v/>
      </c>
      <c r="F24" s="50" t="str">
        <f t="shared" si="3"/>
        <v/>
      </c>
      <c r="G24" s="50" t="str">
        <f t="shared" si="4"/>
        <v/>
      </c>
      <c r="L24" s="50" t="str">
        <f t="shared" si="0"/>
        <v/>
      </c>
    </row>
    <row r="25" spans="1:12" x14ac:dyDescent="0.25">
      <c r="A25" s="44" t="str">
        <f t="shared" si="1"/>
        <v/>
      </c>
      <c r="E25" s="48" t="str">
        <f t="shared" si="2"/>
        <v/>
      </c>
      <c r="F25" s="50" t="str">
        <f t="shared" si="3"/>
        <v/>
      </c>
      <c r="G25" s="50" t="str">
        <f t="shared" si="4"/>
        <v/>
      </c>
      <c r="L25" s="50" t="str">
        <f t="shared" si="0"/>
        <v/>
      </c>
    </row>
    <row r="26" spans="1:12" x14ac:dyDescent="0.25">
      <c r="A26" s="44" t="str">
        <f t="shared" si="1"/>
        <v/>
      </c>
      <c r="E26" s="48" t="str">
        <f t="shared" si="2"/>
        <v/>
      </c>
      <c r="F26" s="50" t="str">
        <f t="shared" si="3"/>
        <v/>
      </c>
      <c r="G26" s="50" t="str">
        <f t="shared" si="4"/>
        <v/>
      </c>
      <c r="L26" s="50" t="str">
        <f t="shared" si="0"/>
        <v/>
      </c>
    </row>
    <row r="27" spans="1:12" x14ac:dyDescent="0.25">
      <c r="A27" s="44" t="str">
        <f t="shared" si="1"/>
        <v/>
      </c>
      <c r="E27" s="48" t="str">
        <f t="shared" si="2"/>
        <v/>
      </c>
      <c r="F27" s="50" t="str">
        <f t="shared" si="3"/>
        <v/>
      </c>
      <c r="G27" s="50" t="str">
        <f t="shared" si="4"/>
        <v/>
      </c>
      <c r="L27" s="50" t="str">
        <f t="shared" si="0"/>
        <v/>
      </c>
    </row>
    <row r="28" spans="1:12" x14ac:dyDescent="0.25">
      <c r="A28" s="44" t="str">
        <f t="shared" si="1"/>
        <v/>
      </c>
      <c r="E28" s="48" t="str">
        <f t="shared" si="2"/>
        <v/>
      </c>
      <c r="F28" s="50" t="str">
        <f t="shared" si="3"/>
        <v/>
      </c>
      <c r="G28" s="50" t="str">
        <f t="shared" si="4"/>
        <v/>
      </c>
      <c r="L28" s="50" t="str">
        <f t="shared" si="0"/>
        <v/>
      </c>
    </row>
    <row r="29" spans="1:12" x14ac:dyDescent="0.25">
      <c r="A29" s="44" t="str">
        <f t="shared" si="1"/>
        <v/>
      </c>
      <c r="E29" s="48" t="str">
        <f t="shared" si="2"/>
        <v/>
      </c>
      <c r="F29" s="50" t="str">
        <f t="shared" si="3"/>
        <v/>
      </c>
      <c r="G29" s="50" t="str">
        <f t="shared" si="4"/>
        <v/>
      </c>
      <c r="L29" s="50" t="str">
        <f t="shared" si="0"/>
        <v/>
      </c>
    </row>
    <row r="30" spans="1:12" x14ac:dyDescent="0.25">
      <c r="A30" s="44" t="str">
        <f t="shared" si="1"/>
        <v/>
      </c>
      <c r="E30" s="48" t="str">
        <f t="shared" si="2"/>
        <v/>
      </c>
      <c r="F30" s="50" t="str">
        <f t="shared" si="3"/>
        <v/>
      </c>
      <c r="G30" s="50" t="str">
        <f t="shared" si="4"/>
        <v/>
      </c>
      <c r="L30" s="50" t="str">
        <f t="shared" si="0"/>
        <v/>
      </c>
    </row>
    <row r="31" spans="1:12" x14ac:dyDescent="0.25">
      <c r="A31" s="44" t="str">
        <f t="shared" si="1"/>
        <v/>
      </c>
      <c r="E31" s="48" t="str">
        <f t="shared" si="2"/>
        <v/>
      </c>
      <c r="F31" s="50" t="str">
        <f t="shared" si="3"/>
        <v/>
      </c>
      <c r="G31" s="50" t="str">
        <f t="shared" si="4"/>
        <v/>
      </c>
      <c r="L31" s="50" t="str">
        <f t="shared" si="0"/>
        <v/>
      </c>
    </row>
    <row r="32" spans="1:12" x14ac:dyDescent="0.25">
      <c r="A32" s="44" t="str">
        <f t="shared" si="1"/>
        <v/>
      </c>
      <c r="E32" s="48" t="str">
        <f t="shared" si="2"/>
        <v/>
      </c>
      <c r="F32" s="50" t="str">
        <f t="shared" si="3"/>
        <v/>
      </c>
      <c r="G32" s="50" t="str">
        <f t="shared" si="4"/>
        <v/>
      </c>
      <c r="L32" s="50" t="str">
        <f t="shared" si="0"/>
        <v/>
      </c>
    </row>
    <row r="33" spans="1:12" x14ac:dyDescent="0.25">
      <c r="A33" s="44" t="str">
        <f t="shared" si="1"/>
        <v/>
      </c>
      <c r="E33" s="48" t="str">
        <f t="shared" si="2"/>
        <v/>
      </c>
      <c r="F33" s="50" t="str">
        <f t="shared" si="3"/>
        <v/>
      </c>
      <c r="G33" s="50" t="str">
        <f t="shared" si="4"/>
        <v/>
      </c>
      <c r="L33" s="50" t="str">
        <f t="shared" si="0"/>
        <v/>
      </c>
    </row>
    <row r="34" spans="1:12" x14ac:dyDescent="0.25">
      <c r="A34" s="44" t="str">
        <f t="shared" si="1"/>
        <v/>
      </c>
      <c r="E34" s="48" t="str">
        <f t="shared" si="2"/>
        <v/>
      </c>
      <c r="F34" s="50" t="str">
        <f t="shared" si="3"/>
        <v/>
      </c>
      <c r="G34" s="50" t="str">
        <f t="shared" si="4"/>
        <v/>
      </c>
      <c r="L34" s="50" t="str">
        <f t="shared" si="0"/>
        <v/>
      </c>
    </row>
    <row r="35" spans="1:12" x14ac:dyDescent="0.25">
      <c r="A35" s="44" t="str">
        <f t="shared" si="1"/>
        <v/>
      </c>
      <c r="E35" s="48" t="str">
        <f t="shared" si="2"/>
        <v/>
      </c>
      <c r="F35" s="50" t="str">
        <f t="shared" si="3"/>
        <v/>
      </c>
      <c r="G35" s="50" t="str">
        <f t="shared" si="4"/>
        <v/>
      </c>
      <c r="L35" s="50" t="str">
        <f t="shared" si="0"/>
        <v/>
      </c>
    </row>
    <row r="36" spans="1:12" x14ac:dyDescent="0.25">
      <c r="A36" s="44" t="str">
        <f t="shared" si="1"/>
        <v/>
      </c>
      <c r="E36" s="48" t="str">
        <f t="shared" si="2"/>
        <v/>
      </c>
      <c r="F36" s="50" t="str">
        <f t="shared" si="3"/>
        <v/>
      </c>
      <c r="G36" s="50" t="str">
        <f t="shared" si="4"/>
        <v/>
      </c>
      <c r="L36" s="50" t="str">
        <f t="shared" si="0"/>
        <v/>
      </c>
    </row>
    <row r="37" spans="1:12" x14ac:dyDescent="0.25">
      <c r="A37" s="44" t="str">
        <f t="shared" si="1"/>
        <v/>
      </c>
      <c r="E37" s="48" t="str">
        <f t="shared" si="2"/>
        <v/>
      </c>
      <c r="F37" s="50" t="str">
        <f t="shared" si="3"/>
        <v/>
      </c>
      <c r="G37" s="50" t="str">
        <f t="shared" si="4"/>
        <v/>
      </c>
      <c r="L37" s="50" t="str">
        <f t="shared" si="0"/>
        <v/>
      </c>
    </row>
    <row r="38" spans="1:12" x14ac:dyDescent="0.25">
      <c r="A38" s="44" t="str">
        <f t="shared" si="1"/>
        <v/>
      </c>
      <c r="E38" s="48" t="str">
        <f t="shared" si="2"/>
        <v/>
      </c>
      <c r="F38" s="50" t="str">
        <f t="shared" si="3"/>
        <v/>
      </c>
      <c r="G38" s="50" t="str">
        <f t="shared" si="4"/>
        <v/>
      </c>
      <c r="L38" s="50" t="str">
        <f t="shared" si="0"/>
        <v/>
      </c>
    </row>
    <row r="39" spans="1:12" x14ac:dyDescent="0.25">
      <c r="A39" s="44" t="str">
        <f t="shared" si="1"/>
        <v/>
      </c>
      <c r="E39" s="48" t="str">
        <f t="shared" si="2"/>
        <v/>
      </c>
      <c r="F39" s="50" t="str">
        <f t="shared" si="3"/>
        <v/>
      </c>
      <c r="G39" s="50" t="str">
        <f t="shared" si="4"/>
        <v/>
      </c>
      <c r="L39" s="50" t="str">
        <f t="shared" si="0"/>
        <v/>
      </c>
    </row>
    <row r="40" spans="1:12" x14ac:dyDescent="0.25">
      <c r="A40" s="44" t="str">
        <f t="shared" si="1"/>
        <v/>
      </c>
      <c r="E40" s="48" t="str">
        <f t="shared" si="2"/>
        <v/>
      </c>
      <c r="F40" s="50" t="str">
        <f t="shared" si="3"/>
        <v/>
      </c>
      <c r="G40" s="50" t="str">
        <f t="shared" si="4"/>
        <v/>
      </c>
      <c r="L40" s="50" t="str">
        <f t="shared" si="0"/>
        <v/>
      </c>
    </row>
    <row r="41" spans="1:12" x14ac:dyDescent="0.25">
      <c r="A41" s="44" t="str">
        <f t="shared" si="1"/>
        <v/>
      </c>
      <c r="E41" s="48" t="str">
        <f t="shared" si="2"/>
        <v/>
      </c>
      <c r="F41" s="50" t="str">
        <f t="shared" si="3"/>
        <v/>
      </c>
      <c r="G41" s="50" t="str">
        <f t="shared" si="4"/>
        <v/>
      </c>
      <c r="L41" s="50" t="str">
        <f t="shared" si="0"/>
        <v/>
      </c>
    </row>
    <row r="42" spans="1:12" x14ac:dyDescent="0.25">
      <c r="A42" s="44" t="str">
        <f t="shared" si="1"/>
        <v/>
      </c>
      <c r="E42" s="48" t="str">
        <f t="shared" si="2"/>
        <v/>
      </c>
      <c r="F42" s="50" t="str">
        <f t="shared" si="3"/>
        <v/>
      </c>
      <c r="G42" s="50" t="str">
        <f t="shared" si="4"/>
        <v/>
      </c>
      <c r="L42" s="50" t="str">
        <f t="shared" si="0"/>
        <v/>
      </c>
    </row>
    <row r="43" spans="1:12" x14ac:dyDescent="0.25">
      <c r="A43" s="44" t="str">
        <f t="shared" si="1"/>
        <v/>
      </c>
      <c r="E43" s="48" t="str">
        <f t="shared" si="2"/>
        <v/>
      </c>
      <c r="F43" s="50" t="str">
        <f t="shared" si="3"/>
        <v/>
      </c>
      <c r="G43" s="50" t="str">
        <f t="shared" si="4"/>
        <v/>
      </c>
      <c r="L43" s="50" t="str">
        <f t="shared" si="0"/>
        <v/>
      </c>
    </row>
    <row r="44" spans="1:12" x14ac:dyDescent="0.25">
      <c r="A44" s="44" t="str">
        <f t="shared" si="1"/>
        <v/>
      </c>
      <c r="E44" s="48" t="str">
        <f t="shared" si="2"/>
        <v/>
      </c>
      <c r="F44" s="50" t="str">
        <f t="shared" si="3"/>
        <v/>
      </c>
      <c r="G44" s="50" t="str">
        <f t="shared" si="4"/>
        <v/>
      </c>
      <c r="L44" s="50" t="str">
        <f t="shared" si="0"/>
        <v/>
      </c>
    </row>
    <row r="45" spans="1:12" x14ac:dyDescent="0.25">
      <c r="A45" s="44" t="str">
        <f t="shared" si="1"/>
        <v/>
      </c>
      <c r="E45" s="48" t="str">
        <f t="shared" si="2"/>
        <v/>
      </c>
      <c r="F45" s="50" t="str">
        <f t="shared" si="3"/>
        <v/>
      </c>
      <c r="G45" s="50" t="str">
        <f t="shared" si="4"/>
        <v/>
      </c>
      <c r="L45" s="50" t="str">
        <f t="shared" si="0"/>
        <v/>
      </c>
    </row>
    <row r="46" spans="1:12" x14ac:dyDescent="0.25">
      <c r="A46" s="44" t="str">
        <f t="shared" si="1"/>
        <v/>
      </c>
      <c r="E46" s="48" t="str">
        <f t="shared" si="2"/>
        <v/>
      </c>
      <c r="F46" s="50" t="str">
        <f t="shared" si="3"/>
        <v/>
      </c>
      <c r="G46" s="50" t="str">
        <f t="shared" si="4"/>
        <v/>
      </c>
      <c r="L46" s="50" t="str">
        <f t="shared" si="0"/>
        <v/>
      </c>
    </row>
    <row r="47" spans="1:12" x14ac:dyDescent="0.25">
      <c r="A47" s="44" t="str">
        <f t="shared" si="1"/>
        <v/>
      </c>
      <c r="E47" s="48" t="str">
        <f t="shared" si="2"/>
        <v/>
      </c>
      <c r="F47" s="50" t="str">
        <f t="shared" si="3"/>
        <v/>
      </c>
      <c r="G47" s="50" t="str">
        <f t="shared" si="4"/>
        <v/>
      </c>
      <c r="L47" s="50" t="str">
        <f t="shared" si="0"/>
        <v/>
      </c>
    </row>
    <row r="48" spans="1:12" x14ac:dyDescent="0.25">
      <c r="A48" s="44" t="str">
        <f t="shared" si="1"/>
        <v/>
      </c>
      <c r="E48" s="48" t="str">
        <f t="shared" si="2"/>
        <v/>
      </c>
      <c r="F48" s="50" t="str">
        <f t="shared" si="3"/>
        <v/>
      </c>
      <c r="G48" s="50" t="str">
        <f t="shared" si="4"/>
        <v/>
      </c>
      <c r="L48" s="50" t="str">
        <f t="shared" si="0"/>
        <v/>
      </c>
    </row>
    <row r="49" spans="1:12" x14ac:dyDescent="0.25">
      <c r="A49" s="44" t="str">
        <f t="shared" si="1"/>
        <v/>
      </c>
      <c r="E49" s="48" t="str">
        <f t="shared" si="2"/>
        <v/>
      </c>
      <c r="F49" s="50" t="str">
        <f t="shared" si="3"/>
        <v/>
      </c>
      <c r="G49" s="50" t="str">
        <f t="shared" si="4"/>
        <v/>
      </c>
      <c r="L49" s="50" t="str">
        <f t="shared" si="0"/>
        <v/>
      </c>
    </row>
    <row r="50" spans="1:12" x14ac:dyDescent="0.25">
      <c r="A50" s="44" t="str">
        <f t="shared" si="1"/>
        <v/>
      </c>
      <c r="E50" s="48" t="str">
        <f t="shared" si="2"/>
        <v/>
      </c>
      <c r="F50" s="50" t="str">
        <f t="shared" si="3"/>
        <v/>
      </c>
      <c r="G50" s="50" t="str">
        <f t="shared" si="4"/>
        <v/>
      </c>
      <c r="L50" s="50" t="str">
        <f t="shared" si="0"/>
        <v/>
      </c>
    </row>
    <row r="51" spans="1:12" x14ac:dyDescent="0.25">
      <c r="A51" s="44" t="str">
        <f t="shared" si="1"/>
        <v/>
      </c>
      <c r="E51" s="48" t="str">
        <f t="shared" si="2"/>
        <v/>
      </c>
      <c r="F51" s="50" t="str">
        <f t="shared" si="3"/>
        <v/>
      </c>
      <c r="G51" s="50" t="str">
        <f t="shared" si="4"/>
        <v/>
      </c>
      <c r="L51" s="50" t="str">
        <f t="shared" si="0"/>
        <v/>
      </c>
    </row>
    <row r="52" spans="1:12" x14ac:dyDescent="0.25">
      <c r="A52" s="44" t="str">
        <f t="shared" si="1"/>
        <v/>
      </c>
      <c r="E52" s="48" t="str">
        <f t="shared" si="2"/>
        <v/>
      </c>
      <c r="F52" s="50" t="str">
        <f t="shared" si="3"/>
        <v/>
      </c>
      <c r="G52" s="50" t="str">
        <f t="shared" si="4"/>
        <v/>
      </c>
      <c r="L52" s="50" t="str">
        <f t="shared" si="0"/>
        <v/>
      </c>
    </row>
    <row r="53" spans="1:12" x14ac:dyDescent="0.25">
      <c r="A53" s="44" t="str">
        <f t="shared" si="1"/>
        <v/>
      </c>
      <c r="E53" s="48" t="str">
        <f t="shared" si="2"/>
        <v/>
      </c>
      <c r="F53" s="50" t="str">
        <f t="shared" si="3"/>
        <v/>
      </c>
      <c r="G53" s="50" t="str">
        <f t="shared" si="4"/>
        <v/>
      </c>
      <c r="L53" s="50" t="str">
        <f t="shared" si="0"/>
        <v/>
      </c>
    </row>
    <row r="54" spans="1:12" x14ac:dyDescent="0.25">
      <c r="A54" s="44" t="str">
        <f t="shared" si="1"/>
        <v/>
      </c>
      <c r="E54" s="48" t="str">
        <f t="shared" si="2"/>
        <v/>
      </c>
      <c r="F54" s="50" t="str">
        <f t="shared" si="3"/>
        <v/>
      </c>
      <c r="G54" s="50" t="str">
        <f t="shared" si="4"/>
        <v/>
      </c>
      <c r="L54" s="50" t="str">
        <f t="shared" si="0"/>
        <v/>
      </c>
    </row>
    <row r="55" spans="1:12" x14ac:dyDescent="0.25">
      <c r="A55" s="44" t="str">
        <f t="shared" si="1"/>
        <v/>
      </c>
      <c r="E55" s="48" t="str">
        <f t="shared" si="2"/>
        <v/>
      </c>
      <c r="F55" s="50" t="str">
        <f t="shared" si="3"/>
        <v/>
      </c>
      <c r="G55" s="50" t="str">
        <f t="shared" si="4"/>
        <v/>
      </c>
      <c r="L55" s="50" t="str">
        <f t="shared" si="0"/>
        <v/>
      </c>
    </row>
    <row r="56" spans="1:12" x14ac:dyDescent="0.25">
      <c r="A56" s="44" t="str">
        <f t="shared" si="1"/>
        <v/>
      </c>
      <c r="E56" s="48" t="str">
        <f t="shared" si="2"/>
        <v/>
      </c>
      <c r="F56" s="50" t="str">
        <f t="shared" si="3"/>
        <v/>
      </c>
      <c r="G56" s="50" t="str">
        <f t="shared" si="4"/>
        <v/>
      </c>
      <c r="L56" s="50" t="str">
        <f t="shared" si="0"/>
        <v/>
      </c>
    </row>
    <row r="57" spans="1:12" x14ac:dyDescent="0.25">
      <c r="A57" s="44" t="str">
        <f t="shared" si="1"/>
        <v/>
      </c>
      <c r="E57" s="48" t="str">
        <f t="shared" si="2"/>
        <v/>
      </c>
      <c r="F57" s="50" t="str">
        <f t="shared" si="3"/>
        <v/>
      </c>
      <c r="G57" s="50" t="str">
        <f t="shared" si="4"/>
        <v/>
      </c>
      <c r="L57" s="50" t="str">
        <f t="shared" si="0"/>
        <v/>
      </c>
    </row>
    <row r="58" spans="1:12" x14ac:dyDescent="0.25">
      <c r="A58" s="44" t="str">
        <f t="shared" si="1"/>
        <v/>
      </c>
      <c r="E58" s="48" t="str">
        <f t="shared" si="2"/>
        <v/>
      </c>
      <c r="F58" s="50" t="str">
        <f t="shared" si="3"/>
        <v/>
      </c>
      <c r="G58" s="50" t="str">
        <f t="shared" si="4"/>
        <v/>
      </c>
      <c r="L58" s="50" t="str">
        <f t="shared" si="0"/>
        <v/>
      </c>
    </row>
    <row r="59" spans="1:12" x14ac:dyDescent="0.25">
      <c r="A59" s="44" t="str">
        <f t="shared" si="1"/>
        <v/>
      </c>
      <c r="E59" s="48" t="str">
        <f t="shared" si="2"/>
        <v/>
      </c>
      <c r="F59" s="50" t="str">
        <f t="shared" si="3"/>
        <v/>
      </c>
      <c r="G59" s="50" t="str">
        <f t="shared" si="4"/>
        <v/>
      </c>
      <c r="L59" s="50" t="str">
        <f t="shared" si="0"/>
        <v/>
      </c>
    </row>
    <row r="60" spans="1:12" x14ac:dyDescent="0.25">
      <c r="A60" s="44" t="str">
        <f t="shared" si="1"/>
        <v/>
      </c>
      <c r="E60" s="48" t="str">
        <f t="shared" si="2"/>
        <v/>
      </c>
      <c r="F60" s="50" t="str">
        <f t="shared" si="3"/>
        <v/>
      </c>
      <c r="G60" s="50" t="str">
        <f t="shared" si="4"/>
        <v/>
      </c>
      <c r="L60" s="50" t="str">
        <f t="shared" si="0"/>
        <v/>
      </c>
    </row>
    <row r="61" spans="1:12" x14ac:dyDescent="0.25">
      <c r="A61" s="44" t="str">
        <f t="shared" si="1"/>
        <v/>
      </c>
      <c r="E61" s="48" t="str">
        <f t="shared" si="2"/>
        <v/>
      </c>
      <c r="F61" s="50" t="str">
        <f t="shared" si="3"/>
        <v/>
      </c>
      <c r="G61" s="50" t="str">
        <f t="shared" si="4"/>
        <v/>
      </c>
      <c r="L61" s="50" t="str">
        <f t="shared" si="0"/>
        <v/>
      </c>
    </row>
    <row r="62" spans="1:12" x14ac:dyDescent="0.25">
      <c r="A62" s="44" t="str">
        <f t="shared" si="1"/>
        <v/>
      </c>
      <c r="E62" s="48" t="str">
        <f t="shared" si="2"/>
        <v/>
      </c>
      <c r="F62" s="50" t="str">
        <f t="shared" si="3"/>
        <v/>
      </c>
      <c r="G62" s="50" t="str">
        <f t="shared" si="4"/>
        <v/>
      </c>
      <c r="L62" s="50" t="str">
        <f t="shared" si="0"/>
        <v/>
      </c>
    </row>
    <row r="63" spans="1:12" x14ac:dyDescent="0.25">
      <c r="A63" s="44" t="str">
        <f t="shared" si="1"/>
        <v/>
      </c>
      <c r="E63" s="48" t="str">
        <f t="shared" si="2"/>
        <v/>
      </c>
      <c r="F63" s="50" t="str">
        <f t="shared" si="3"/>
        <v/>
      </c>
      <c r="G63" s="50" t="str">
        <f t="shared" si="4"/>
        <v/>
      </c>
      <c r="L63" s="50" t="str">
        <f t="shared" si="0"/>
        <v/>
      </c>
    </row>
    <row r="64" spans="1:12" x14ac:dyDescent="0.25">
      <c r="A64" s="44" t="str">
        <f t="shared" si="1"/>
        <v/>
      </c>
      <c r="E64" s="48" t="str">
        <f t="shared" si="2"/>
        <v/>
      </c>
      <c r="F64" s="50" t="str">
        <f t="shared" si="3"/>
        <v/>
      </c>
      <c r="G64" s="50" t="str">
        <f t="shared" si="4"/>
        <v/>
      </c>
      <c r="L64" s="50" t="str">
        <f t="shared" si="0"/>
        <v/>
      </c>
    </row>
    <row r="65" spans="1:12" x14ac:dyDescent="0.25">
      <c r="A65" s="44" t="str">
        <f t="shared" si="1"/>
        <v/>
      </c>
      <c r="E65" s="48" t="str">
        <f t="shared" si="2"/>
        <v/>
      </c>
      <c r="F65" s="50" t="str">
        <f t="shared" si="3"/>
        <v/>
      </c>
      <c r="G65" s="50" t="str">
        <f t="shared" si="4"/>
        <v/>
      </c>
      <c r="L65" s="50" t="str">
        <f t="shared" si="0"/>
        <v/>
      </c>
    </row>
    <row r="66" spans="1:12" x14ac:dyDescent="0.25">
      <c r="A66" s="44" t="str">
        <f t="shared" si="1"/>
        <v/>
      </c>
      <c r="E66" s="48" t="str">
        <f t="shared" si="2"/>
        <v/>
      </c>
      <c r="F66" s="50" t="str">
        <f t="shared" si="3"/>
        <v/>
      </c>
      <c r="G66" s="50" t="str">
        <f t="shared" si="4"/>
        <v/>
      </c>
      <c r="L66" s="50" t="str">
        <f t="shared" si="0"/>
        <v/>
      </c>
    </row>
    <row r="67" spans="1:12" x14ac:dyDescent="0.25">
      <c r="A67" s="44" t="str">
        <f t="shared" si="1"/>
        <v/>
      </c>
      <c r="E67" s="48" t="str">
        <f t="shared" si="2"/>
        <v/>
      </c>
      <c r="F67" s="50" t="str">
        <f t="shared" si="3"/>
        <v/>
      </c>
      <c r="G67" s="50" t="str">
        <f t="shared" si="4"/>
        <v/>
      </c>
      <c r="L67" s="50" t="str">
        <f t="shared" si="0"/>
        <v/>
      </c>
    </row>
    <row r="68" spans="1:12" x14ac:dyDescent="0.25">
      <c r="A68" s="44" t="str">
        <f t="shared" si="1"/>
        <v/>
      </c>
      <c r="E68" s="48" t="str">
        <f t="shared" si="2"/>
        <v/>
      </c>
      <c r="F68" s="50" t="str">
        <f t="shared" si="3"/>
        <v/>
      </c>
      <c r="G68" s="50" t="str">
        <f t="shared" si="4"/>
        <v/>
      </c>
      <c r="L68" s="50" t="str">
        <f t="shared" si="0"/>
        <v/>
      </c>
    </row>
    <row r="69" spans="1:12" x14ac:dyDescent="0.25">
      <c r="A69" s="44" t="str">
        <f t="shared" si="1"/>
        <v/>
      </c>
      <c r="E69" s="48" t="str">
        <f t="shared" si="2"/>
        <v/>
      </c>
      <c r="F69" s="50" t="str">
        <f t="shared" si="3"/>
        <v/>
      </c>
      <c r="G69" s="50" t="str">
        <f t="shared" si="4"/>
        <v/>
      </c>
      <c r="L69" s="50" t="str">
        <f t="shared" si="0"/>
        <v/>
      </c>
    </row>
    <row r="70" spans="1:12" x14ac:dyDescent="0.25">
      <c r="A70" s="44" t="str">
        <f t="shared" si="1"/>
        <v/>
      </c>
      <c r="E70" s="48" t="str">
        <f t="shared" si="2"/>
        <v/>
      </c>
      <c r="F70" s="50" t="str">
        <f t="shared" si="3"/>
        <v/>
      </c>
      <c r="G70" s="50" t="str">
        <f t="shared" si="4"/>
        <v/>
      </c>
      <c r="L70" s="50" t="str">
        <f t="shared" si="0"/>
        <v/>
      </c>
    </row>
    <row r="71" spans="1:12" x14ac:dyDescent="0.25">
      <c r="A71" s="44" t="str">
        <f t="shared" si="1"/>
        <v/>
      </c>
      <c r="E71" s="48" t="str">
        <f t="shared" si="2"/>
        <v/>
      </c>
      <c r="F71" s="50" t="str">
        <f t="shared" si="3"/>
        <v/>
      </c>
      <c r="G71" s="50" t="str">
        <f t="shared" si="4"/>
        <v/>
      </c>
      <c r="L71" s="50" t="str">
        <f t="shared" si="0"/>
        <v/>
      </c>
    </row>
    <row r="72" spans="1:12" x14ac:dyDescent="0.25">
      <c r="A72" s="44" t="str">
        <f t="shared" si="1"/>
        <v/>
      </c>
      <c r="E72" s="48" t="str">
        <f t="shared" si="2"/>
        <v/>
      </c>
      <c r="F72" s="50" t="str">
        <f t="shared" si="3"/>
        <v/>
      </c>
      <c r="G72" s="50" t="str">
        <f t="shared" si="4"/>
        <v/>
      </c>
      <c r="L72" s="50" t="str">
        <f t="shared" si="0"/>
        <v/>
      </c>
    </row>
    <row r="73" spans="1:12" x14ac:dyDescent="0.25">
      <c r="A73" s="44" t="str">
        <f t="shared" si="1"/>
        <v/>
      </c>
      <c r="E73" s="48" t="str">
        <f t="shared" si="2"/>
        <v/>
      </c>
      <c r="F73" s="50" t="str">
        <f t="shared" si="3"/>
        <v/>
      </c>
      <c r="G73" s="50" t="str">
        <f t="shared" si="4"/>
        <v/>
      </c>
      <c r="L73" s="50" t="str">
        <f t="shared" si="0"/>
        <v/>
      </c>
    </row>
    <row r="74" spans="1:12" x14ac:dyDescent="0.25">
      <c r="A74" s="44" t="str">
        <f t="shared" si="1"/>
        <v/>
      </c>
      <c r="E74" s="48" t="str">
        <f t="shared" si="2"/>
        <v/>
      </c>
      <c r="F74" s="50" t="str">
        <f t="shared" si="3"/>
        <v/>
      </c>
      <c r="G74" s="50" t="str">
        <f t="shared" si="4"/>
        <v/>
      </c>
      <c r="L74" s="50" t="str">
        <f t="shared" si="0"/>
        <v/>
      </c>
    </row>
    <row r="75" spans="1:12" x14ac:dyDescent="0.25">
      <c r="A75" s="44" t="str">
        <f t="shared" si="1"/>
        <v/>
      </c>
      <c r="E75" s="48" t="str">
        <f t="shared" si="2"/>
        <v/>
      </c>
      <c r="F75" s="50" t="str">
        <f t="shared" si="3"/>
        <v/>
      </c>
      <c r="G75" s="50" t="str">
        <f t="shared" si="4"/>
        <v/>
      </c>
      <c r="L75" s="50" t="str">
        <f t="shared" ref="L75:L138" si="5">IF(D75="","",SUM(F75,H75:K75))</f>
        <v/>
      </c>
    </row>
    <row r="76" spans="1:12" x14ac:dyDescent="0.25">
      <c r="A76" s="44" t="str">
        <f t="shared" ref="A76:A139" si="6">IF(B76="","",A75+1)</f>
        <v/>
      </c>
      <c r="E76" s="48" t="str">
        <f t="shared" ref="E76:E139" si="7">IF(D76="","",E75+D76)</f>
        <v/>
      </c>
      <c r="F76" s="50" t="str">
        <f t="shared" ref="F76:F139" si="8">IF(D76="","",IF(E76&lt;=5000,D76*0.636,IF(AND(E75&lt;=5000,E76&gt;5000),G76-G75,IF(AND(E76&gt;=5000,E76&lt;20000),D76*0.357,IF(AND(E75&lt;=20000,E76&gt;20000),G76-G75,D76*0.427)))))</f>
        <v/>
      </c>
      <c r="G76" s="50" t="str">
        <f t="shared" ref="G76:G139" si="9">IF(D76="","",IF(E76&lt;=5000,E76*0.636,IF(AND(E76&gt;5000,E76&lt;=20000),E76*0.357+1395,E76*0.427)))</f>
        <v/>
      </c>
      <c r="L76" s="50" t="str">
        <f t="shared" si="5"/>
        <v/>
      </c>
    </row>
    <row r="77" spans="1:12" x14ac:dyDescent="0.25">
      <c r="A77" s="44" t="str">
        <f t="shared" si="6"/>
        <v/>
      </c>
      <c r="E77" s="48" t="str">
        <f t="shared" si="7"/>
        <v/>
      </c>
      <c r="F77" s="50" t="str">
        <f t="shared" si="8"/>
        <v/>
      </c>
      <c r="G77" s="50" t="str">
        <f t="shared" si="9"/>
        <v/>
      </c>
      <c r="L77" s="50" t="str">
        <f t="shared" si="5"/>
        <v/>
      </c>
    </row>
    <row r="78" spans="1:12" x14ac:dyDescent="0.25">
      <c r="A78" s="44" t="str">
        <f t="shared" si="6"/>
        <v/>
      </c>
      <c r="E78" s="48" t="str">
        <f t="shared" si="7"/>
        <v/>
      </c>
      <c r="F78" s="50" t="str">
        <f t="shared" si="8"/>
        <v/>
      </c>
      <c r="G78" s="50" t="str">
        <f t="shared" si="9"/>
        <v/>
      </c>
      <c r="L78" s="50" t="str">
        <f t="shared" si="5"/>
        <v/>
      </c>
    </row>
    <row r="79" spans="1:12" x14ac:dyDescent="0.25">
      <c r="A79" s="44" t="str">
        <f t="shared" si="6"/>
        <v/>
      </c>
      <c r="E79" s="48" t="str">
        <f t="shared" si="7"/>
        <v/>
      </c>
      <c r="F79" s="50" t="str">
        <f t="shared" si="8"/>
        <v/>
      </c>
      <c r="G79" s="50" t="str">
        <f t="shared" si="9"/>
        <v/>
      </c>
      <c r="L79" s="50" t="str">
        <f t="shared" si="5"/>
        <v/>
      </c>
    </row>
    <row r="80" spans="1:12" x14ac:dyDescent="0.25">
      <c r="A80" s="44" t="str">
        <f t="shared" si="6"/>
        <v/>
      </c>
      <c r="E80" s="48" t="str">
        <f t="shared" si="7"/>
        <v/>
      </c>
      <c r="F80" s="50" t="str">
        <f t="shared" si="8"/>
        <v/>
      </c>
      <c r="G80" s="50" t="str">
        <f t="shared" si="9"/>
        <v/>
      </c>
      <c r="L80" s="50" t="str">
        <f t="shared" si="5"/>
        <v/>
      </c>
    </row>
    <row r="81" spans="1:12" x14ac:dyDescent="0.25">
      <c r="A81" s="44" t="str">
        <f t="shared" si="6"/>
        <v/>
      </c>
      <c r="E81" s="48" t="str">
        <f t="shared" si="7"/>
        <v/>
      </c>
      <c r="F81" s="50" t="str">
        <f t="shared" si="8"/>
        <v/>
      </c>
      <c r="G81" s="50" t="str">
        <f t="shared" si="9"/>
        <v/>
      </c>
      <c r="L81" s="50" t="str">
        <f t="shared" si="5"/>
        <v/>
      </c>
    </row>
    <row r="82" spans="1:12" x14ac:dyDescent="0.25">
      <c r="A82" s="44" t="str">
        <f t="shared" si="6"/>
        <v/>
      </c>
      <c r="E82" s="48" t="str">
        <f t="shared" si="7"/>
        <v/>
      </c>
      <c r="F82" s="50" t="str">
        <f t="shared" si="8"/>
        <v/>
      </c>
      <c r="G82" s="50" t="str">
        <f t="shared" si="9"/>
        <v/>
      </c>
      <c r="L82" s="50" t="str">
        <f t="shared" si="5"/>
        <v/>
      </c>
    </row>
    <row r="83" spans="1:12" x14ac:dyDescent="0.25">
      <c r="A83" s="44" t="str">
        <f t="shared" si="6"/>
        <v/>
      </c>
      <c r="E83" s="48" t="str">
        <f t="shared" si="7"/>
        <v/>
      </c>
      <c r="F83" s="50" t="str">
        <f t="shared" si="8"/>
        <v/>
      </c>
      <c r="G83" s="50" t="str">
        <f t="shared" si="9"/>
        <v/>
      </c>
      <c r="L83" s="50" t="str">
        <f t="shared" si="5"/>
        <v/>
      </c>
    </row>
    <row r="84" spans="1:12" x14ac:dyDescent="0.25">
      <c r="A84" s="44" t="str">
        <f t="shared" si="6"/>
        <v/>
      </c>
      <c r="E84" s="48" t="str">
        <f t="shared" si="7"/>
        <v/>
      </c>
      <c r="F84" s="50" t="str">
        <f t="shared" si="8"/>
        <v/>
      </c>
      <c r="G84" s="50" t="str">
        <f t="shared" si="9"/>
        <v/>
      </c>
      <c r="L84" s="50" t="str">
        <f t="shared" si="5"/>
        <v/>
      </c>
    </row>
    <row r="85" spans="1:12" x14ac:dyDescent="0.25">
      <c r="A85" s="44" t="str">
        <f t="shared" si="6"/>
        <v/>
      </c>
      <c r="E85" s="48" t="str">
        <f t="shared" si="7"/>
        <v/>
      </c>
      <c r="F85" s="50" t="str">
        <f t="shared" si="8"/>
        <v/>
      </c>
      <c r="G85" s="50" t="str">
        <f t="shared" si="9"/>
        <v/>
      </c>
      <c r="L85" s="50" t="str">
        <f t="shared" si="5"/>
        <v/>
      </c>
    </row>
    <row r="86" spans="1:12" x14ac:dyDescent="0.25">
      <c r="A86" s="44" t="str">
        <f t="shared" si="6"/>
        <v/>
      </c>
      <c r="E86" s="48" t="str">
        <f t="shared" si="7"/>
        <v/>
      </c>
      <c r="F86" s="50" t="str">
        <f t="shared" si="8"/>
        <v/>
      </c>
      <c r="G86" s="50" t="str">
        <f t="shared" si="9"/>
        <v/>
      </c>
      <c r="L86" s="50" t="str">
        <f t="shared" si="5"/>
        <v/>
      </c>
    </row>
    <row r="87" spans="1:12" x14ac:dyDescent="0.25">
      <c r="A87" s="44" t="str">
        <f t="shared" si="6"/>
        <v/>
      </c>
      <c r="E87" s="48" t="str">
        <f t="shared" si="7"/>
        <v/>
      </c>
      <c r="F87" s="50" t="str">
        <f t="shared" si="8"/>
        <v/>
      </c>
      <c r="G87" s="50" t="str">
        <f t="shared" si="9"/>
        <v/>
      </c>
      <c r="L87" s="50" t="str">
        <f t="shared" si="5"/>
        <v/>
      </c>
    </row>
    <row r="88" spans="1:12" x14ac:dyDescent="0.25">
      <c r="A88" s="44" t="str">
        <f t="shared" si="6"/>
        <v/>
      </c>
      <c r="E88" s="48" t="str">
        <f t="shared" si="7"/>
        <v/>
      </c>
      <c r="F88" s="50" t="str">
        <f t="shared" si="8"/>
        <v/>
      </c>
      <c r="G88" s="50" t="str">
        <f t="shared" si="9"/>
        <v/>
      </c>
      <c r="L88" s="50" t="str">
        <f t="shared" si="5"/>
        <v/>
      </c>
    </row>
    <row r="89" spans="1:12" x14ac:dyDescent="0.25">
      <c r="A89" s="44" t="str">
        <f t="shared" si="6"/>
        <v/>
      </c>
      <c r="E89" s="48" t="str">
        <f t="shared" si="7"/>
        <v/>
      </c>
      <c r="F89" s="50" t="str">
        <f t="shared" si="8"/>
        <v/>
      </c>
      <c r="G89" s="50" t="str">
        <f t="shared" si="9"/>
        <v/>
      </c>
      <c r="L89" s="50" t="str">
        <f t="shared" si="5"/>
        <v/>
      </c>
    </row>
    <row r="90" spans="1:12" x14ac:dyDescent="0.25">
      <c r="A90" s="44" t="str">
        <f t="shared" si="6"/>
        <v/>
      </c>
      <c r="E90" s="48" t="str">
        <f t="shared" si="7"/>
        <v/>
      </c>
      <c r="F90" s="50" t="str">
        <f t="shared" si="8"/>
        <v/>
      </c>
      <c r="G90" s="50" t="str">
        <f t="shared" si="9"/>
        <v/>
      </c>
      <c r="L90" s="50" t="str">
        <f t="shared" si="5"/>
        <v/>
      </c>
    </row>
    <row r="91" spans="1:12" x14ac:dyDescent="0.25">
      <c r="A91" s="44" t="str">
        <f t="shared" si="6"/>
        <v/>
      </c>
      <c r="E91" s="48" t="str">
        <f t="shared" si="7"/>
        <v/>
      </c>
      <c r="F91" s="50" t="str">
        <f t="shared" si="8"/>
        <v/>
      </c>
      <c r="G91" s="50" t="str">
        <f t="shared" si="9"/>
        <v/>
      </c>
      <c r="L91" s="50" t="str">
        <f t="shared" si="5"/>
        <v/>
      </c>
    </row>
    <row r="92" spans="1:12" x14ac:dyDescent="0.25">
      <c r="A92" s="44" t="str">
        <f t="shared" si="6"/>
        <v/>
      </c>
      <c r="E92" s="48" t="str">
        <f t="shared" si="7"/>
        <v/>
      </c>
      <c r="F92" s="50" t="str">
        <f t="shared" si="8"/>
        <v/>
      </c>
      <c r="G92" s="50" t="str">
        <f t="shared" si="9"/>
        <v/>
      </c>
      <c r="L92" s="50" t="str">
        <f t="shared" si="5"/>
        <v/>
      </c>
    </row>
    <row r="93" spans="1:12" x14ac:dyDescent="0.25">
      <c r="A93" s="44" t="str">
        <f t="shared" si="6"/>
        <v/>
      </c>
      <c r="E93" s="48" t="str">
        <f t="shared" si="7"/>
        <v/>
      </c>
      <c r="F93" s="50" t="str">
        <f t="shared" si="8"/>
        <v/>
      </c>
      <c r="G93" s="50" t="str">
        <f t="shared" si="9"/>
        <v/>
      </c>
      <c r="L93" s="50" t="str">
        <f t="shared" si="5"/>
        <v/>
      </c>
    </row>
    <row r="94" spans="1:12" x14ac:dyDescent="0.25">
      <c r="A94" s="44" t="str">
        <f t="shared" si="6"/>
        <v/>
      </c>
      <c r="E94" s="48" t="str">
        <f t="shared" si="7"/>
        <v/>
      </c>
      <c r="F94" s="50" t="str">
        <f t="shared" si="8"/>
        <v/>
      </c>
      <c r="G94" s="50" t="str">
        <f t="shared" si="9"/>
        <v/>
      </c>
      <c r="L94" s="50" t="str">
        <f t="shared" si="5"/>
        <v/>
      </c>
    </row>
    <row r="95" spans="1:12" x14ac:dyDescent="0.25">
      <c r="A95" s="44" t="str">
        <f t="shared" si="6"/>
        <v/>
      </c>
      <c r="E95" s="48" t="str">
        <f t="shared" si="7"/>
        <v/>
      </c>
      <c r="F95" s="50" t="str">
        <f t="shared" si="8"/>
        <v/>
      </c>
      <c r="G95" s="50" t="str">
        <f t="shared" si="9"/>
        <v/>
      </c>
      <c r="L95" s="50" t="str">
        <f t="shared" si="5"/>
        <v/>
      </c>
    </row>
    <row r="96" spans="1:12" x14ac:dyDescent="0.25">
      <c r="A96" s="44" t="str">
        <f t="shared" si="6"/>
        <v/>
      </c>
      <c r="E96" s="48" t="str">
        <f t="shared" si="7"/>
        <v/>
      </c>
      <c r="F96" s="50" t="str">
        <f t="shared" si="8"/>
        <v/>
      </c>
      <c r="G96" s="50" t="str">
        <f t="shared" si="9"/>
        <v/>
      </c>
      <c r="L96" s="50" t="str">
        <f t="shared" si="5"/>
        <v/>
      </c>
    </row>
    <row r="97" spans="1:12" x14ac:dyDescent="0.25">
      <c r="A97" s="44" t="str">
        <f t="shared" si="6"/>
        <v/>
      </c>
      <c r="E97" s="48" t="str">
        <f t="shared" si="7"/>
        <v/>
      </c>
      <c r="F97" s="50" t="str">
        <f t="shared" si="8"/>
        <v/>
      </c>
      <c r="G97" s="50" t="str">
        <f t="shared" si="9"/>
        <v/>
      </c>
      <c r="L97" s="50" t="str">
        <f t="shared" si="5"/>
        <v/>
      </c>
    </row>
    <row r="98" spans="1:12" x14ac:dyDescent="0.25">
      <c r="A98" s="44" t="str">
        <f t="shared" si="6"/>
        <v/>
      </c>
      <c r="E98" s="48" t="str">
        <f t="shared" si="7"/>
        <v/>
      </c>
      <c r="F98" s="50" t="str">
        <f t="shared" si="8"/>
        <v/>
      </c>
      <c r="G98" s="50" t="str">
        <f t="shared" si="9"/>
        <v/>
      </c>
      <c r="L98" s="50" t="str">
        <f t="shared" si="5"/>
        <v/>
      </c>
    </row>
    <row r="99" spans="1:12" x14ac:dyDescent="0.25">
      <c r="A99" s="44" t="str">
        <f t="shared" si="6"/>
        <v/>
      </c>
      <c r="E99" s="48" t="str">
        <f t="shared" si="7"/>
        <v/>
      </c>
      <c r="F99" s="50" t="str">
        <f t="shared" si="8"/>
        <v/>
      </c>
      <c r="G99" s="50" t="str">
        <f t="shared" si="9"/>
        <v/>
      </c>
      <c r="L99" s="50" t="str">
        <f t="shared" si="5"/>
        <v/>
      </c>
    </row>
    <row r="100" spans="1:12" x14ac:dyDescent="0.25">
      <c r="A100" s="44" t="str">
        <f t="shared" si="6"/>
        <v/>
      </c>
      <c r="E100" s="48" t="str">
        <f t="shared" si="7"/>
        <v/>
      </c>
      <c r="F100" s="50" t="str">
        <f t="shared" si="8"/>
        <v/>
      </c>
      <c r="G100" s="50" t="str">
        <f t="shared" si="9"/>
        <v/>
      </c>
      <c r="L100" s="50" t="str">
        <f t="shared" si="5"/>
        <v/>
      </c>
    </row>
    <row r="101" spans="1:12" x14ac:dyDescent="0.25">
      <c r="A101" s="44" t="str">
        <f t="shared" si="6"/>
        <v/>
      </c>
      <c r="E101" s="48" t="str">
        <f t="shared" si="7"/>
        <v/>
      </c>
      <c r="F101" s="50" t="str">
        <f t="shared" si="8"/>
        <v/>
      </c>
      <c r="G101" s="50" t="str">
        <f t="shared" si="9"/>
        <v/>
      </c>
      <c r="L101" s="50" t="str">
        <f t="shared" si="5"/>
        <v/>
      </c>
    </row>
    <row r="102" spans="1:12" x14ac:dyDescent="0.25">
      <c r="A102" s="44" t="str">
        <f t="shared" si="6"/>
        <v/>
      </c>
      <c r="E102" s="48" t="str">
        <f t="shared" si="7"/>
        <v/>
      </c>
      <c r="F102" s="50" t="str">
        <f t="shared" si="8"/>
        <v/>
      </c>
      <c r="G102" s="50" t="str">
        <f t="shared" si="9"/>
        <v/>
      </c>
      <c r="L102" s="50" t="str">
        <f t="shared" si="5"/>
        <v/>
      </c>
    </row>
    <row r="103" spans="1:12" x14ac:dyDescent="0.25">
      <c r="A103" s="44" t="str">
        <f t="shared" si="6"/>
        <v/>
      </c>
      <c r="E103" s="48" t="str">
        <f t="shared" si="7"/>
        <v/>
      </c>
      <c r="F103" s="50" t="str">
        <f t="shared" si="8"/>
        <v/>
      </c>
      <c r="G103" s="50" t="str">
        <f t="shared" si="9"/>
        <v/>
      </c>
      <c r="L103" s="50" t="str">
        <f t="shared" si="5"/>
        <v/>
      </c>
    </row>
    <row r="104" spans="1:12" x14ac:dyDescent="0.25">
      <c r="A104" s="44" t="str">
        <f t="shared" si="6"/>
        <v/>
      </c>
      <c r="E104" s="48" t="str">
        <f t="shared" si="7"/>
        <v/>
      </c>
      <c r="F104" s="50" t="str">
        <f t="shared" si="8"/>
        <v/>
      </c>
      <c r="G104" s="50" t="str">
        <f t="shared" si="9"/>
        <v/>
      </c>
      <c r="L104" s="50" t="str">
        <f t="shared" si="5"/>
        <v/>
      </c>
    </row>
    <row r="105" spans="1:12" x14ac:dyDescent="0.25">
      <c r="A105" s="44" t="str">
        <f t="shared" si="6"/>
        <v/>
      </c>
      <c r="E105" s="48" t="str">
        <f t="shared" si="7"/>
        <v/>
      </c>
      <c r="F105" s="50" t="str">
        <f t="shared" si="8"/>
        <v/>
      </c>
      <c r="G105" s="50" t="str">
        <f t="shared" si="9"/>
        <v/>
      </c>
      <c r="L105" s="50" t="str">
        <f t="shared" si="5"/>
        <v/>
      </c>
    </row>
    <row r="106" spans="1:12" x14ac:dyDescent="0.25">
      <c r="A106" s="44" t="str">
        <f t="shared" si="6"/>
        <v/>
      </c>
      <c r="E106" s="48" t="str">
        <f t="shared" si="7"/>
        <v/>
      </c>
      <c r="F106" s="50" t="str">
        <f t="shared" si="8"/>
        <v/>
      </c>
      <c r="G106" s="50" t="str">
        <f t="shared" si="9"/>
        <v/>
      </c>
      <c r="L106" s="50" t="str">
        <f t="shared" si="5"/>
        <v/>
      </c>
    </row>
    <row r="107" spans="1:12" x14ac:dyDescent="0.25">
      <c r="A107" s="44" t="str">
        <f t="shared" si="6"/>
        <v/>
      </c>
      <c r="E107" s="48" t="str">
        <f t="shared" si="7"/>
        <v/>
      </c>
      <c r="F107" s="50" t="str">
        <f t="shared" si="8"/>
        <v/>
      </c>
      <c r="G107" s="50" t="str">
        <f t="shared" si="9"/>
        <v/>
      </c>
      <c r="L107" s="50" t="str">
        <f t="shared" si="5"/>
        <v/>
      </c>
    </row>
    <row r="108" spans="1:12" x14ac:dyDescent="0.25">
      <c r="A108" s="44" t="str">
        <f t="shared" si="6"/>
        <v/>
      </c>
      <c r="E108" s="48" t="str">
        <f t="shared" si="7"/>
        <v/>
      </c>
      <c r="F108" s="50" t="str">
        <f t="shared" si="8"/>
        <v/>
      </c>
      <c r="G108" s="50" t="str">
        <f t="shared" si="9"/>
        <v/>
      </c>
      <c r="L108" s="50" t="str">
        <f t="shared" si="5"/>
        <v/>
      </c>
    </row>
    <row r="109" spans="1:12" x14ac:dyDescent="0.25">
      <c r="A109" s="44" t="str">
        <f t="shared" si="6"/>
        <v/>
      </c>
      <c r="E109" s="48" t="str">
        <f t="shared" si="7"/>
        <v/>
      </c>
      <c r="F109" s="50" t="str">
        <f t="shared" si="8"/>
        <v/>
      </c>
      <c r="G109" s="50" t="str">
        <f t="shared" si="9"/>
        <v/>
      </c>
      <c r="L109" s="50" t="str">
        <f t="shared" si="5"/>
        <v/>
      </c>
    </row>
    <row r="110" spans="1:12" x14ac:dyDescent="0.25">
      <c r="A110" s="44" t="str">
        <f t="shared" si="6"/>
        <v/>
      </c>
      <c r="E110" s="48" t="str">
        <f t="shared" si="7"/>
        <v/>
      </c>
      <c r="F110" s="50" t="str">
        <f t="shared" si="8"/>
        <v/>
      </c>
      <c r="G110" s="50" t="str">
        <f t="shared" si="9"/>
        <v/>
      </c>
      <c r="L110" s="50" t="str">
        <f t="shared" si="5"/>
        <v/>
      </c>
    </row>
    <row r="111" spans="1:12" x14ac:dyDescent="0.25">
      <c r="A111" s="44" t="str">
        <f t="shared" si="6"/>
        <v/>
      </c>
      <c r="E111" s="48" t="str">
        <f t="shared" si="7"/>
        <v/>
      </c>
      <c r="F111" s="50" t="str">
        <f t="shared" si="8"/>
        <v/>
      </c>
      <c r="G111" s="50" t="str">
        <f t="shared" si="9"/>
        <v/>
      </c>
      <c r="L111" s="50" t="str">
        <f t="shared" si="5"/>
        <v/>
      </c>
    </row>
    <row r="112" spans="1:12" x14ac:dyDescent="0.25">
      <c r="A112" s="44" t="str">
        <f t="shared" si="6"/>
        <v/>
      </c>
      <c r="E112" s="48" t="str">
        <f t="shared" si="7"/>
        <v/>
      </c>
      <c r="F112" s="50" t="str">
        <f t="shared" si="8"/>
        <v/>
      </c>
      <c r="G112" s="50" t="str">
        <f t="shared" si="9"/>
        <v/>
      </c>
      <c r="L112" s="50" t="str">
        <f t="shared" si="5"/>
        <v/>
      </c>
    </row>
    <row r="113" spans="1:12" x14ac:dyDescent="0.25">
      <c r="A113" s="44" t="str">
        <f t="shared" si="6"/>
        <v/>
      </c>
      <c r="E113" s="48" t="str">
        <f t="shared" si="7"/>
        <v/>
      </c>
      <c r="F113" s="50" t="str">
        <f t="shared" si="8"/>
        <v/>
      </c>
      <c r="G113" s="50" t="str">
        <f t="shared" si="9"/>
        <v/>
      </c>
      <c r="L113" s="50" t="str">
        <f t="shared" si="5"/>
        <v/>
      </c>
    </row>
    <row r="114" spans="1:12" x14ac:dyDescent="0.25">
      <c r="A114" s="44" t="str">
        <f t="shared" si="6"/>
        <v/>
      </c>
      <c r="E114" s="48" t="str">
        <f t="shared" si="7"/>
        <v/>
      </c>
      <c r="F114" s="50" t="str">
        <f t="shared" si="8"/>
        <v/>
      </c>
      <c r="G114" s="50" t="str">
        <f t="shared" si="9"/>
        <v/>
      </c>
      <c r="L114" s="50" t="str">
        <f t="shared" si="5"/>
        <v/>
      </c>
    </row>
    <row r="115" spans="1:12" x14ac:dyDescent="0.25">
      <c r="A115" s="44" t="str">
        <f t="shared" si="6"/>
        <v/>
      </c>
      <c r="E115" s="48" t="str">
        <f t="shared" si="7"/>
        <v/>
      </c>
      <c r="F115" s="50" t="str">
        <f t="shared" si="8"/>
        <v/>
      </c>
      <c r="G115" s="50" t="str">
        <f t="shared" si="9"/>
        <v/>
      </c>
      <c r="L115" s="50" t="str">
        <f t="shared" si="5"/>
        <v/>
      </c>
    </row>
    <row r="116" spans="1:12" x14ac:dyDescent="0.25">
      <c r="A116" s="44" t="str">
        <f t="shared" si="6"/>
        <v/>
      </c>
      <c r="E116" s="48" t="str">
        <f t="shared" si="7"/>
        <v/>
      </c>
      <c r="F116" s="50" t="str">
        <f t="shared" si="8"/>
        <v/>
      </c>
      <c r="G116" s="50" t="str">
        <f t="shared" si="9"/>
        <v/>
      </c>
      <c r="L116" s="50" t="str">
        <f t="shared" si="5"/>
        <v/>
      </c>
    </row>
    <row r="117" spans="1:12" x14ac:dyDescent="0.25">
      <c r="A117" s="44" t="str">
        <f t="shared" si="6"/>
        <v/>
      </c>
      <c r="E117" s="48" t="str">
        <f t="shared" si="7"/>
        <v/>
      </c>
      <c r="F117" s="50" t="str">
        <f t="shared" si="8"/>
        <v/>
      </c>
      <c r="G117" s="50" t="str">
        <f t="shared" si="9"/>
        <v/>
      </c>
      <c r="L117" s="50" t="str">
        <f t="shared" si="5"/>
        <v/>
      </c>
    </row>
    <row r="118" spans="1:12" x14ac:dyDescent="0.25">
      <c r="A118" s="44" t="str">
        <f t="shared" si="6"/>
        <v/>
      </c>
      <c r="E118" s="48" t="str">
        <f t="shared" si="7"/>
        <v/>
      </c>
      <c r="F118" s="50" t="str">
        <f t="shared" si="8"/>
        <v/>
      </c>
      <c r="G118" s="50" t="str">
        <f t="shared" si="9"/>
        <v/>
      </c>
      <c r="L118" s="50" t="str">
        <f t="shared" si="5"/>
        <v/>
      </c>
    </row>
    <row r="119" spans="1:12" x14ac:dyDescent="0.25">
      <c r="A119" s="44" t="str">
        <f t="shared" si="6"/>
        <v/>
      </c>
      <c r="E119" s="48" t="str">
        <f t="shared" si="7"/>
        <v/>
      </c>
      <c r="F119" s="50" t="str">
        <f t="shared" si="8"/>
        <v/>
      </c>
      <c r="G119" s="50" t="str">
        <f t="shared" si="9"/>
        <v/>
      </c>
      <c r="L119" s="50" t="str">
        <f t="shared" si="5"/>
        <v/>
      </c>
    </row>
    <row r="120" spans="1:12" x14ac:dyDescent="0.25">
      <c r="A120" s="44" t="str">
        <f t="shared" si="6"/>
        <v/>
      </c>
      <c r="E120" s="48" t="str">
        <f t="shared" si="7"/>
        <v/>
      </c>
      <c r="F120" s="50" t="str">
        <f t="shared" si="8"/>
        <v/>
      </c>
      <c r="G120" s="50" t="str">
        <f t="shared" si="9"/>
        <v/>
      </c>
      <c r="L120" s="50" t="str">
        <f t="shared" si="5"/>
        <v/>
      </c>
    </row>
    <row r="121" spans="1:12" x14ac:dyDescent="0.25">
      <c r="A121" s="44" t="str">
        <f t="shared" si="6"/>
        <v/>
      </c>
      <c r="E121" s="48" t="str">
        <f t="shared" si="7"/>
        <v/>
      </c>
      <c r="F121" s="50" t="str">
        <f t="shared" si="8"/>
        <v/>
      </c>
      <c r="G121" s="50" t="str">
        <f t="shared" si="9"/>
        <v/>
      </c>
      <c r="L121" s="50" t="str">
        <f t="shared" si="5"/>
        <v/>
      </c>
    </row>
    <row r="122" spans="1:12" x14ac:dyDescent="0.25">
      <c r="A122" s="44" t="str">
        <f t="shared" si="6"/>
        <v/>
      </c>
      <c r="E122" s="48" t="str">
        <f t="shared" si="7"/>
        <v/>
      </c>
      <c r="F122" s="50" t="str">
        <f t="shared" si="8"/>
        <v/>
      </c>
      <c r="G122" s="50" t="str">
        <f t="shared" si="9"/>
        <v/>
      </c>
      <c r="L122" s="50" t="str">
        <f t="shared" si="5"/>
        <v/>
      </c>
    </row>
    <row r="123" spans="1:12" x14ac:dyDescent="0.25">
      <c r="A123" s="44" t="str">
        <f t="shared" si="6"/>
        <v/>
      </c>
      <c r="E123" s="48" t="str">
        <f t="shared" si="7"/>
        <v/>
      </c>
      <c r="F123" s="50" t="str">
        <f t="shared" si="8"/>
        <v/>
      </c>
      <c r="G123" s="50" t="str">
        <f t="shared" si="9"/>
        <v/>
      </c>
      <c r="L123" s="50" t="str">
        <f t="shared" si="5"/>
        <v/>
      </c>
    </row>
    <row r="124" spans="1:12" x14ac:dyDescent="0.25">
      <c r="A124" s="44" t="str">
        <f t="shared" si="6"/>
        <v/>
      </c>
      <c r="E124" s="48" t="str">
        <f t="shared" si="7"/>
        <v/>
      </c>
      <c r="F124" s="50" t="str">
        <f t="shared" si="8"/>
        <v/>
      </c>
      <c r="G124" s="50" t="str">
        <f t="shared" si="9"/>
        <v/>
      </c>
      <c r="L124" s="50" t="str">
        <f t="shared" si="5"/>
        <v/>
      </c>
    </row>
    <row r="125" spans="1:12" x14ac:dyDescent="0.25">
      <c r="A125" s="44" t="str">
        <f t="shared" si="6"/>
        <v/>
      </c>
      <c r="E125" s="48" t="str">
        <f t="shared" si="7"/>
        <v/>
      </c>
      <c r="F125" s="50" t="str">
        <f t="shared" si="8"/>
        <v/>
      </c>
      <c r="G125" s="50" t="str">
        <f t="shared" si="9"/>
        <v/>
      </c>
      <c r="L125" s="50" t="str">
        <f t="shared" si="5"/>
        <v/>
      </c>
    </row>
    <row r="126" spans="1:12" x14ac:dyDescent="0.25">
      <c r="A126" s="44" t="str">
        <f t="shared" si="6"/>
        <v/>
      </c>
      <c r="E126" s="48" t="str">
        <f t="shared" si="7"/>
        <v/>
      </c>
      <c r="F126" s="50" t="str">
        <f t="shared" si="8"/>
        <v/>
      </c>
      <c r="G126" s="50" t="str">
        <f t="shared" si="9"/>
        <v/>
      </c>
      <c r="L126" s="50" t="str">
        <f t="shared" si="5"/>
        <v/>
      </c>
    </row>
    <row r="127" spans="1:12" x14ac:dyDescent="0.25">
      <c r="A127" s="44" t="str">
        <f t="shared" si="6"/>
        <v/>
      </c>
      <c r="E127" s="48" t="str">
        <f t="shared" si="7"/>
        <v/>
      </c>
      <c r="F127" s="50" t="str">
        <f t="shared" si="8"/>
        <v/>
      </c>
      <c r="G127" s="50" t="str">
        <f t="shared" si="9"/>
        <v/>
      </c>
      <c r="L127" s="50" t="str">
        <f t="shared" si="5"/>
        <v/>
      </c>
    </row>
    <row r="128" spans="1:12" x14ac:dyDescent="0.25">
      <c r="A128" s="44" t="str">
        <f t="shared" si="6"/>
        <v/>
      </c>
      <c r="E128" s="48" t="str">
        <f t="shared" si="7"/>
        <v/>
      </c>
      <c r="F128" s="50" t="str">
        <f t="shared" si="8"/>
        <v/>
      </c>
      <c r="G128" s="50" t="str">
        <f t="shared" si="9"/>
        <v/>
      </c>
      <c r="L128" s="50" t="str">
        <f t="shared" si="5"/>
        <v/>
      </c>
    </row>
    <row r="129" spans="1:12" x14ac:dyDescent="0.25">
      <c r="A129" s="44" t="str">
        <f t="shared" si="6"/>
        <v/>
      </c>
      <c r="E129" s="48" t="str">
        <f t="shared" si="7"/>
        <v/>
      </c>
      <c r="F129" s="50" t="str">
        <f t="shared" si="8"/>
        <v/>
      </c>
      <c r="G129" s="50" t="str">
        <f t="shared" si="9"/>
        <v/>
      </c>
      <c r="L129" s="50" t="str">
        <f t="shared" si="5"/>
        <v/>
      </c>
    </row>
    <row r="130" spans="1:12" x14ac:dyDescent="0.25">
      <c r="A130" s="44" t="str">
        <f t="shared" si="6"/>
        <v/>
      </c>
      <c r="E130" s="48" t="str">
        <f t="shared" si="7"/>
        <v/>
      </c>
      <c r="F130" s="50" t="str">
        <f t="shared" si="8"/>
        <v/>
      </c>
      <c r="G130" s="50" t="str">
        <f t="shared" si="9"/>
        <v/>
      </c>
      <c r="L130" s="50" t="str">
        <f t="shared" si="5"/>
        <v/>
      </c>
    </row>
    <row r="131" spans="1:12" x14ac:dyDescent="0.25">
      <c r="A131" s="44" t="str">
        <f t="shared" si="6"/>
        <v/>
      </c>
      <c r="E131" s="48" t="str">
        <f t="shared" si="7"/>
        <v/>
      </c>
      <c r="F131" s="50" t="str">
        <f t="shared" si="8"/>
        <v/>
      </c>
      <c r="G131" s="50" t="str">
        <f t="shared" si="9"/>
        <v/>
      </c>
      <c r="L131" s="50" t="str">
        <f t="shared" si="5"/>
        <v/>
      </c>
    </row>
    <row r="132" spans="1:12" x14ac:dyDescent="0.25">
      <c r="A132" s="44" t="str">
        <f t="shared" si="6"/>
        <v/>
      </c>
      <c r="E132" s="48" t="str">
        <f t="shared" si="7"/>
        <v/>
      </c>
      <c r="F132" s="50" t="str">
        <f t="shared" si="8"/>
        <v/>
      </c>
      <c r="G132" s="50" t="str">
        <f t="shared" si="9"/>
        <v/>
      </c>
      <c r="L132" s="50" t="str">
        <f t="shared" si="5"/>
        <v/>
      </c>
    </row>
    <row r="133" spans="1:12" x14ac:dyDescent="0.25">
      <c r="A133" s="44" t="str">
        <f t="shared" si="6"/>
        <v/>
      </c>
      <c r="E133" s="48" t="str">
        <f t="shared" si="7"/>
        <v/>
      </c>
      <c r="F133" s="50" t="str">
        <f t="shared" si="8"/>
        <v/>
      </c>
      <c r="G133" s="50" t="str">
        <f t="shared" si="9"/>
        <v/>
      </c>
      <c r="L133" s="50" t="str">
        <f t="shared" si="5"/>
        <v/>
      </c>
    </row>
    <row r="134" spans="1:12" x14ac:dyDescent="0.25">
      <c r="A134" s="44" t="str">
        <f t="shared" si="6"/>
        <v/>
      </c>
      <c r="E134" s="48" t="str">
        <f t="shared" si="7"/>
        <v/>
      </c>
      <c r="F134" s="50" t="str">
        <f t="shared" si="8"/>
        <v/>
      </c>
      <c r="G134" s="50" t="str">
        <f t="shared" si="9"/>
        <v/>
      </c>
      <c r="L134" s="50" t="str">
        <f t="shared" si="5"/>
        <v/>
      </c>
    </row>
    <row r="135" spans="1:12" x14ac:dyDescent="0.25">
      <c r="A135" s="44" t="str">
        <f t="shared" si="6"/>
        <v/>
      </c>
      <c r="E135" s="48" t="str">
        <f t="shared" si="7"/>
        <v/>
      </c>
      <c r="F135" s="50" t="str">
        <f t="shared" si="8"/>
        <v/>
      </c>
      <c r="G135" s="50" t="str">
        <f t="shared" si="9"/>
        <v/>
      </c>
      <c r="L135" s="50" t="str">
        <f t="shared" si="5"/>
        <v/>
      </c>
    </row>
    <row r="136" spans="1:12" x14ac:dyDescent="0.25">
      <c r="A136" s="44" t="str">
        <f t="shared" si="6"/>
        <v/>
      </c>
      <c r="E136" s="48" t="str">
        <f t="shared" si="7"/>
        <v/>
      </c>
      <c r="F136" s="50" t="str">
        <f t="shared" si="8"/>
        <v/>
      </c>
      <c r="G136" s="50" t="str">
        <f t="shared" si="9"/>
        <v/>
      </c>
      <c r="L136" s="50" t="str">
        <f t="shared" si="5"/>
        <v/>
      </c>
    </row>
    <row r="137" spans="1:12" x14ac:dyDescent="0.25">
      <c r="A137" s="44" t="str">
        <f t="shared" si="6"/>
        <v/>
      </c>
      <c r="E137" s="48" t="str">
        <f t="shared" si="7"/>
        <v/>
      </c>
      <c r="F137" s="50" t="str">
        <f t="shared" si="8"/>
        <v/>
      </c>
      <c r="G137" s="50" t="str">
        <f t="shared" si="9"/>
        <v/>
      </c>
      <c r="L137" s="50" t="str">
        <f t="shared" si="5"/>
        <v/>
      </c>
    </row>
    <row r="138" spans="1:12" x14ac:dyDescent="0.25">
      <c r="A138" s="44" t="str">
        <f t="shared" si="6"/>
        <v/>
      </c>
      <c r="E138" s="48" t="str">
        <f t="shared" si="7"/>
        <v/>
      </c>
      <c r="F138" s="50" t="str">
        <f t="shared" si="8"/>
        <v/>
      </c>
      <c r="G138" s="50" t="str">
        <f t="shared" si="9"/>
        <v/>
      </c>
      <c r="L138" s="50" t="str">
        <f t="shared" si="5"/>
        <v/>
      </c>
    </row>
    <row r="139" spans="1:12" x14ac:dyDescent="0.25">
      <c r="A139" s="44" t="str">
        <f t="shared" si="6"/>
        <v/>
      </c>
      <c r="E139" s="48" t="str">
        <f t="shared" si="7"/>
        <v/>
      </c>
      <c r="F139" s="50" t="str">
        <f t="shared" si="8"/>
        <v/>
      </c>
      <c r="G139" s="50" t="str">
        <f t="shared" si="9"/>
        <v/>
      </c>
      <c r="L139" s="50" t="str">
        <f t="shared" ref="L139:L202" si="10">IF(D139="","",SUM(F139,H139:K139))</f>
        <v/>
      </c>
    </row>
    <row r="140" spans="1:12" x14ac:dyDescent="0.25">
      <c r="A140" s="44" t="str">
        <f t="shared" ref="A140:A203" si="11">IF(B140="","",A139+1)</f>
        <v/>
      </c>
      <c r="E140" s="48" t="str">
        <f t="shared" ref="E140:E203" si="12">IF(D140="","",E139+D140)</f>
        <v/>
      </c>
      <c r="F140" s="50" t="str">
        <f t="shared" ref="F140:F203" si="13">IF(D140="","",IF(E140&lt;=5000,D140*0.636,IF(AND(E139&lt;=5000,E140&gt;5000),G140-G139,IF(AND(E140&gt;=5000,E140&lt;20000),D140*0.357,IF(AND(E139&lt;=20000,E140&gt;20000),G140-G139,D140*0.427)))))</f>
        <v/>
      </c>
      <c r="G140" s="50" t="str">
        <f t="shared" ref="G140:G203" si="14">IF(D140="","",IF(E140&lt;=5000,E140*0.636,IF(AND(E140&gt;5000,E140&lt;=20000),E140*0.357+1395,E140*0.427)))</f>
        <v/>
      </c>
      <c r="L140" s="50" t="str">
        <f t="shared" si="10"/>
        <v/>
      </c>
    </row>
    <row r="141" spans="1:12" x14ac:dyDescent="0.25">
      <c r="A141" s="44" t="str">
        <f t="shared" si="11"/>
        <v/>
      </c>
      <c r="E141" s="48" t="str">
        <f t="shared" si="12"/>
        <v/>
      </c>
      <c r="F141" s="50" t="str">
        <f t="shared" si="13"/>
        <v/>
      </c>
      <c r="G141" s="50" t="str">
        <f t="shared" si="14"/>
        <v/>
      </c>
      <c r="L141" s="50" t="str">
        <f t="shared" si="10"/>
        <v/>
      </c>
    </row>
    <row r="142" spans="1:12" x14ac:dyDescent="0.25">
      <c r="A142" s="44" t="str">
        <f t="shared" si="11"/>
        <v/>
      </c>
      <c r="E142" s="48" t="str">
        <f t="shared" si="12"/>
        <v/>
      </c>
      <c r="F142" s="50" t="str">
        <f t="shared" si="13"/>
        <v/>
      </c>
      <c r="G142" s="50" t="str">
        <f t="shared" si="14"/>
        <v/>
      </c>
      <c r="L142" s="50" t="str">
        <f t="shared" si="10"/>
        <v/>
      </c>
    </row>
    <row r="143" spans="1:12" x14ac:dyDescent="0.25">
      <c r="A143" s="44" t="str">
        <f t="shared" si="11"/>
        <v/>
      </c>
      <c r="E143" s="48" t="str">
        <f t="shared" si="12"/>
        <v/>
      </c>
      <c r="F143" s="50" t="str">
        <f t="shared" si="13"/>
        <v/>
      </c>
      <c r="G143" s="50" t="str">
        <f t="shared" si="14"/>
        <v/>
      </c>
      <c r="L143" s="50" t="str">
        <f t="shared" si="10"/>
        <v/>
      </c>
    </row>
    <row r="144" spans="1:12" x14ac:dyDescent="0.25">
      <c r="A144" s="44" t="str">
        <f t="shared" si="11"/>
        <v/>
      </c>
      <c r="E144" s="48" t="str">
        <f t="shared" si="12"/>
        <v/>
      </c>
      <c r="F144" s="50" t="str">
        <f t="shared" si="13"/>
        <v/>
      </c>
      <c r="G144" s="50" t="str">
        <f t="shared" si="14"/>
        <v/>
      </c>
      <c r="L144" s="50" t="str">
        <f t="shared" si="10"/>
        <v/>
      </c>
    </row>
    <row r="145" spans="1:12" x14ac:dyDescent="0.25">
      <c r="A145" s="44" t="str">
        <f t="shared" si="11"/>
        <v/>
      </c>
      <c r="E145" s="48" t="str">
        <f t="shared" si="12"/>
        <v/>
      </c>
      <c r="F145" s="50" t="str">
        <f t="shared" si="13"/>
        <v/>
      </c>
      <c r="G145" s="50" t="str">
        <f t="shared" si="14"/>
        <v/>
      </c>
      <c r="L145" s="50" t="str">
        <f t="shared" si="10"/>
        <v/>
      </c>
    </row>
    <row r="146" spans="1:12" x14ac:dyDescent="0.25">
      <c r="A146" s="44" t="str">
        <f t="shared" si="11"/>
        <v/>
      </c>
      <c r="E146" s="48" t="str">
        <f t="shared" si="12"/>
        <v/>
      </c>
      <c r="F146" s="50" t="str">
        <f t="shared" si="13"/>
        <v/>
      </c>
      <c r="G146" s="50" t="str">
        <f t="shared" si="14"/>
        <v/>
      </c>
      <c r="L146" s="50" t="str">
        <f t="shared" si="10"/>
        <v/>
      </c>
    </row>
    <row r="147" spans="1:12" x14ac:dyDescent="0.25">
      <c r="A147" s="44" t="str">
        <f t="shared" si="11"/>
        <v/>
      </c>
      <c r="E147" s="48" t="str">
        <f t="shared" si="12"/>
        <v/>
      </c>
      <c r="F147" s="50" t="str">
        <f t="shared" si="13"/>
        <v/>
      </c>
      <c r="G147" s="50" t="str">
        <f t="shared" si="14"/>
        <v/>
      </c>
      <c r="L147" s="50" t="str">
        <f t="shared" si="10"/>
        <v/>
      </c>
    </row>
    <row r="148" spans="1:12" x14ac:dyDescent="0.25">
      <c r="A148" s="44" t="str">
        <f t="shared" si="11"/>
        <v/>
      </c>
      <c r="E148" s="48" t="str">
        <f t="shared" si="12"/>
        <v/>
      </c>
      <c r="F148" s="50" t="str">
        <f t="shared" si="13"/>
        <v/>
      </c>
      <c r="G148" s="50" t="str">
        <f t="shared" si="14"/>
        <v/>
      </c>
      <c r="L148" s="50" t="str">
        <f t="shared" si="10"/>
        <v/>
      </c>
    </row>
    <row r="149" spans="1:12" x14ac:dyDescent="0.25">
      <c r="A149" s="44" t="str">
        <f t="shared" si="11"/>
        <v/>
      </c>
      <c r="E149" s="48" t="str">
        <f t="shared" si="12"/>
        <v/>
      </c>
      <c r="F149" s="50" t="str">
        <f t="shared" si="13"/>
        <v/>
      </c>
      <c r="G149" s="50" t="str">
        <f t="shared" si="14"/>
        <v/>
      </c>
      <c r="L149" s="50" t="str">
        <f t="shared" si="10"/>
        <v/>
      </c>
    </row>
    <row r="150" spans="1:12" x14ac:dyDescent="0.25">
      <c r="A150" s="44" t="str">
        <f t="shared" si="11"/>
        <v/>
      </c>
      <c r="E150" s="48" t="str">
        <f t="shared" si="12"/>
        <v/>
      </c>
      <c r="F150" s="50" t="str">
        <f t="shared" si="13"/>
        <v/>
      </c>
      <c r="G150" s="50" t="str">
        <f t="shared" si="14"/>
        <v/>
      </c>
      <c r="L150" s="50" t="str">
        <f t="shared" si="10"/>
        <v/>
      </c>
    </row>
    <row r="151" spans="1:12" x14ac:dyDescent="0.25">
      <c r="A151" s="44" t="str">
        <f t="shared" si="11"/>
        <v/>
      </c>
      <c r="E151" s="48" t="str">
        <f t="shared" si="12"/>
        <v/>
      </c>
      <c r="F151" s="50" t="str">
        <f t="shared" si="13"/>
        <v/>
      </c>
      <c r="G151" s="50" t="str">
        <f t="shared" si="14"/>
        <v/>
      </c>
      <c r="L151" s="50" t="str">
        <f t="shared" si="10"/>
        <v/>
      </c>
    </row>
    <row r="152" spans="1:12" x14ac:dyDescent="0.25">
      <c r="A152" s="44" t="str">
        <f t="shared" si="11"/>
        <v/>
      </c>
      <c r="E152" s="48" t="str">
        <f t="shared" si="12"/>
        <v/>
      </c>
      <c r="F152" s="50" t="str">
        <f t="shared" si="13"/>
        <v/>
      </c>
      <c r="G152" s="50" t="str">
        <f t="shared" si="14"/>
        <v/>
      </c>
      <c r="L152" s="50" t="str">
        <f t="shared" si="10"/>
        <v/>
      </c>
    </row>
    <row r="153" spans="1:12" x14ac:dyDescent="0.25">
      <c r="A153" s="44" t="str">
        <f t="shared" si="11"/>
        <v/>
      </c>
      <c r="E153" s="48" t="str">
        <f t="shared" si="12"/>
        <v/>
      </c>
      <c r="F153" s="50" t="str">
        <f t="shared" si="13"/>
        <v/>
      </c>
      <c r="G153" s="50" t="str">
        <f t="shared" si="14"/>
        <v/>
      </c>
      <c r="L153" s="50" t="str">
        <f t="shared" si="10"/>
        <v/>
      </c>
    </row>
    <row r="154" spans="1:12" x14ac:dyDescent="0.25">
      <c r="A154" s="44" t="str">
        <f t="shared" si="11"/>
        <v/>
      </c>
      <c r="E154" s="48" t="str">
        <f t="shared" si="12"/>
        <v/>
      </c>
      <c r="F154" s="50" t="str">
        <f t="shared" si="13"/>
        <v/>
      </c>
      <c r="G154" s="50" t="str">
        <f t="shared" si="14"/>
        <v/>
      </c>
      <c r="L154" s="50" t="str">
        <f t="shared" si="10"/>
        <v/>
      </c>
    </row>
    <row r="155" spans="1:12" x14ac:dyDescent="0.25">
      <c r="A155" s="44" t="str">
        <f t="shared" si="11"/>
        <v/>
      </c>
      <c r="E155" s="48" t="str">
        <f t="shared" si="12"/>
        <v/>
      </c>
      <c r="F155" s="50" t="str">
        <f t="shared" si="13"/>
        <v/>
      </c>
      <c r="G155" s="50" t="str">
        <f t="shared" si="14"/>
        <v/>
      </c>
      <c r="L155" s="50" t="str">
        <f t="shared" si="10"/>
        <v/>
      </c>
    </row>
    <row r="156" spans="1:12" x14ac:dyDescent="0.25">
      <c r="A156" s="44" t="str">
        <f t="shared" si="11"/>
        <v/>
      </c>
      <c r="E156" s="48" t="str">
        <f t="shared" si="12"/>
        <v/>
      </c>
      <c r="F156" s="50" t="str">
        <f t="shared" si="13"/>
        <v/>
      </c>
      <c r="G156" s="50" t="str">
        <f t="shared" si="14"/>
        <v/>
      </c>
      <c r="L156" s="50" t="str">
        <f t="shared" si="10"/>
        <v/>
      </c>
    </row>
    <row r="157" spans="1:12" x14ac:dyDescent="0.25">
      <c r="A157" s="44" t="str">
        <f t="shared" si="11"/>
        <v/>
      </c>
      <c r="E157" s="48" t="str">
        <f t="shared" si="12"/>
        <v/>
      </c>
      <c r="F157" s="50" t="str">
        <f t="shared" si="13"/>
        <v/>
      </c>
      <c r="G157" s="50" t="str">
        <f t="shared" si="14"/>
        <v/>
      </c>
      <c r="L157" s="50" t="str">
        <f t="shared" si="10"/>
        <v/>
      </c>
    </row>
    <row r="158" spans="1:12" x14ac:dyDescent="0.25">
      <c r="A158" s="44" t="str">
        <f t="shared" si="11"/>
        <v/>
      </c>
      <c r="E158" s="48" t="str">
        <f t="shared" si="12"/>
        <v/>
      </c>
      <c r="F158" s="50" t="str">
        <f t="shared" si="13"/>
        <v/>
      </c>
      <c r="G158" s="50" t="str">
        <f t="shared" si="14"/>
        <v/>
      </c>
      <c r="L158" s="50" t="str">
        <f t="shared" si="10"/>
        <v/>
      </c>
    </row>
    <row r="159" spans="1:12" x14ac:dyDescent="0.25">
      <c r="A159" s="44" t="str">
        <f t="shared" si="11"/>
        <v/>
      </c>
      <c r="E159" s="48" t="str">
        <f t="shared" si="12"/>
        <v/>
      </c>
      <c r="F159" s="50" t="str">
        <f t="shared" si="13"/>
        <v/>
      </c>
      <c r="G159" s="50" t="str">
        <f t="shared" si="14"/>
        <v/>
      </c>
      <c r="L159" s="50" t="str">
        <f t="shared" si="10"/>
        <v/>
      </c>
    </row>
    <row r="160" spans="1:12" x14ac:dyDescent="0.25">
      <c r="A160" s="44" t="str">
        <f t="shared" si="11"/>
        <v/>
      </c>
      <c r="E160" s="48" t="str">
        <f t="shared" si="12"/>
        <v/>
      </c>
      <c r="F160" s="50" t="str">
        <f t="shared" si="13"/>
        <v/>
      </c>
      <c r="G160" s="50" t="str">
        <f t="shared" si="14"/>
        <v/>
      </c>
      <c r="L160" s="50" t="str">
        <f t="shared" si="10"/>
        <v/>
      </c>
    </row>
    <row r="161" spans="1:12" x14ac:dyDescent="0.25">
      <c r="A161" s="44" t="str">
        <f t="shared" si="11"/>
        <v/>
      </c>
      <c r="E161" s="48" t="str">
        <f t="shared" si="12"/>
        <v/>
      </c>
      <c r="F161" s="50" t="str">
        <f t="shared" si="13"/>
        <v/>
      </c>
      <c r="G161" s="50" t="str">
        <f t="shared" si="14"/>
        <v/>
      </c>
      <c r="L161" s="50" t="str">
        <f t="shared" si="10"/>
        <v/>
      </c>
    </row>
    <row r="162" spans="1:12" x14ac:dyDescent="0.25">
      <c r="A162" s="44" t="str">
        <f t="shared" si="11"/>
        <v/>
      </c>
      <c r="E162" s="48" t="str">
        <f t="shared" si="12"/>
        <v/>
      </c>
      <c r="F162" s="50" t="str">
        <f t="shared" si="13"/>
        <v/>
      </c>
      <c r="G162" s="50" t="str">
        <f t="shared" si="14"/>
        <v/>
      </c>
      <c r="L162" s="50" t="str">
        <f t="shared" si="10"/>
        <v/>
      </c>
    </row>
    <row r="163" spans="1:12" x14ac:dyDescent="0.25">
      <c r="A163" s="44" t="str">
        <f t="shared" si="11"/>
        <v/>
      </c>
      <c r="E163" s="48" t="str">
        <f t="shared" si="12"/>
        <v/>
      </c>
      <c r="F163" s="50" t="str">
        <f t="shared" si="13"/>
        <v/>
      </c>
      <c r="G163" s="50" t="str">
        <f t="shared" si="14"/>
        <v/>
      </c>
      <c r="L163" s="50" t="str">
        <f t="shared" si="10"/>
        <v/>
      </c>
    </row>
    <row r="164" spans="1:12" x14ac:dyDescent="0.25">
      <c r="A164" s="44" t="str">
        <f t="shared" si="11"/>
        <v/>
      </c>
      <c r="E164" s="48" t="str">
        <f t="shared" si="12"/>
        <v/>
      </c>
      <c r="F164" s="50" t="str">
        <f t="shared" si="13"/>
        <v/>
      </c>
      <c r="G164" s="50" t="str">
        <f t="shared" si="14"/>
        <v/>
      </c>
      <c r="L164" s="50" t="str">
        <f t="shared" si="10"/>
        <v/>
      </c>
    </row>
    <row r="165" spans="1:12" x14ac:dyDescent="0.25">
      <c r="A165" s="44" t="str">
        <f t="shared" si="11"/>
        <v/>
      </c>
      <c r="E165" s="48" t="str">
        <f t="shared" si="12"/>
        <v/>
      </c>
      <c r="F165" s="50" t="str">
        <f t="shared" si="13"/>
        <v/>
      </c>
      <c r="G165" s="50" t="str">
        <f t="shared" si="14"/>
        <v/>
      </c>
      <c r="L165" s="50" t="str">
        <f t="shared" si="10"/>
        <v/>
      </c>
    </row>
    <row r="166" spans="1:12" x14ac:dyDescent="0.25">
      <c r="A166" s="44" t="str">
        <f t="shared" si="11"/>
        <v/>
      </c>
      <c r="E166" s="48" t="str">
        <f t="shared" si="12"/>
        <v/>
      </c>
      <c r="F166" s="50" t="str">
        <f t="shared" si="13"/>
        <v/>
      </c>
      <c r="G166" s="50" t="str">
        <f t="shared" si="14"/>
        <v/>
      </c>
      <c r="L166" s="50" t="str">
        <f t="shared" si="10"/>
        <v/>
      </c>
    </row>
    <row r="167" spans="1:12" x14ac:dyDescent="0.25">
      <c r="A167" s="44" t="str">
        <f t="shared" si="11"/>
        <v/>
      </c>
      <c r="E167" s="48" t="str">
        <f t="shared" si="12"/>
        <v/>
      </c>
      <c r="F167" s="50" t="str">
        <f t="shared" si="13"/>
        <v/>
      </c>
      <c r="G167" s="50" t="str">
        <f t="shared" si="14"/>
        <v/>
      </c>
      <c r="L167" s="50" t="str">
        <f t="shared" si="10"/>
        <v/>
      </c>
    </row>
    <row r="168" spans="1:12" x14ac:dyDescent="0.25">
      <c r="A168" s="44" t="str">
        <f t="shared" si="11"/>
        <v/>
      </c>
      <c r="E168" s="48" t="str">
        <f t="shared" si="12"/>
        <v/>
      </c>
      <c r="F168" s="50" t="str">
        <f t="shared" si="13"/>
        <v/>
      </c>
      <c r="G168" s="50" t="str">
        <f t="shared" si="14"/>
        <v/>
      </c>
      <c r="L168" s="50" t="str">
        <f t="shared" si="10"/>
        <v/>
      </c>
    </row>
    <row r="169" spans="1:12" x14ac:dyDescent="0.25">
      <c r="A169" s="44" t="str">
        <f t="shared" si="11"/>
        <v/>
      </c>
      <c r="E169" s="48" t="str">
        <f t="shared" si="12"/>
        <v/>
      </c>
      <c r="F169" s="50" t="str">
        <f t="shared" si="13"/>
        <v/>
      </c>
      <c r="G169" s="50" t="str">
        <f t="shared" si="14"/>
        <v/>
      </c>
      <c r="L169" s="50" t="str">
        <f t="shared" si="10"/>
        <v/>
      </c>
    </row>
    <row r="170" spans="1:12" x14ac:dyDescent="0.25">
      <c r="A170" s="44" t="str">
        <f t="shared" si="11"/>
        <v/>
      </c>
      <c r="E170" s="48" t="str">
        <f t="shared" si="12"/>
        <v/>
      </c>
      <c r="F170" s="50" t="str">
        <f t="shared" si="13"/>
        <v/>
      </c>
      <c r="G170" s="50" t="str">
        <f t="shared" si="14"/>
        <v/>
      </c>
      <c r="L170" s="50" t="str">
        <f t="shared" si="10"/>
        <v/>
      </c>
    </row>
    <row r="171" spans="1:12" x14ac:dyDescent="0.25">
      <c r="A171" s="44" t="str">
        <f t="shared" si="11"/>
        <v/>
      </c>
      <c r="E171" s="48" t="str">
        <f t="shared" si="12"/>
        <v/>
      </c>
      <c r="F171" s="50" t="str">
        <f t="shared" si="13"/>
        <v/>
      </c>
      <c r="G171" s="50" t="str">
        <f t="shared" si="14"/>
        <v/>
      </c>
      <c r="L171" s="50" t="str">
        <f t="shared" si="10"/>
        <v/>
      </c>
    </row>
    <row r="172" spans="1:12" x14ac:dyDescent="0.25">
      <c r="A172" s="44" t="str">
        <f t="shared" si="11"/>
        <v/>
      </c>
      <c r="E172" s="48" t="str">
        <f t="shared" si="12"/>
        <v/>
      </c>
      <c r="F172" s="50" t="str">
        <f t="shared" si="13"/>
        <v/>
      </c>
      <c r="G172" s="50" t="str">
        <f t="shared" si="14"/>
        <v/>
      </c>
      <c r="L172" s="50" t="str">
        <f t="shared" si="10"/>
        <v/>
      </c>
    </row>
    <row r="173" spans="1:12" x14ac:dyDescent="0.25">
      <c r="A173" s="44" t="str">
        <f t="shared" si="11"/>
        <v/>
      </c>
      <c r="E173" s="48" t="str">
        <f t="shared" si="12"/>
        <v/>
      </c>
      <c r="F173" s="50" t="str">
        <f t="shared" si="13"/>
        <v/>
      </c>
      <c r="G173" s="50" t="str">
        <f t="shared" si="14"/>
        <v/>
      </c>
      <c r="L173" s="50" t="str">
        <f t="shared" si="10"/>
        <v/>
      </c>
    </row>
    <row r="174" spans="1:12" x14ac:dyDescent="0.25">
      <c r="A174" s="44" t="str">
        <f t="shared" si="11"/>
        <v/>
      </c>
      <c r="E174" s="48" t="str">
        <f t="shared" si="12"/>
        <v/>
      </c>
      <c r="F174" s="50" t="str">
        <f t="shared" si="13"/>
        <v/>
      </c>
      <c r="G174" s="50" t="str">
        <f t="shared" si="14"/>
        <v/>
      </c>
      <c r="L174" s="50" t="str">
        <f t="shared" si="10"/>
        <v/>
      </c>
    </row>
    <row r="175" spans="1:12" x14ac:dyDescent="0.25">
      <c r="A175" s="44" t="str">
        <f t="shared" si="11"/>
        <v/>
      </c>
      <c r="E175" s="48" t="str">
        <f t="shared" si="12"/>
        <v/>
      </c>
      <c r="F175" s="50" t="str">
        <f t="shared" si="13"/>
        <v/>
      </c>
      <c r="G175" s="50" t="str">
        <f t="shared" si="14"/>
        <v/>
      </c>
      <c r="L175" s="50" t="str">
        <f t="shared" si="10"/>
        <v/>
      </c>
    </row>
    <row r="176" spans="1:12" x14ac:dyDescent="0.25">
      <c r="A176" s="44" t="str">
        <f t="shared" si="11"/>
        <v/>
      </c>
      <c r="E176" s="48" t="str">
        <f t="shared" si="12"/>
        <v/>
      </c>
      <c r="F176" s="50" t="str">
        <f t="shared" si="13"/>
        <v/>
      </c>
      <c r="G176" s="50" t="str">
        <f t="shared" si="14"/>
        <v/>
      </c>
      <c r="L176" s="50" t="str">
        <f t="shared" si="10"/>
        <v/>
      </c>
    </row>
    <row r="177" spans="1:12" x14ac:dyDescent="0.25">
      <c r="A177" s="44" t="str">
        <f t="shared" si="11"/>
        <v/>
      </c>
      <c r="E177" s="48" t="str">
        <f t="shared" si="12"/>
        <v/>
      </c>
      <c r="F177" s="50" t="str">
        <f t="shared" si="13"/>
        <v/>
      </c>
      <c r="G177" s="50" t="str">
        <f t="shared" si="14"/>
        <v/>
      </c>
      <c r="L177" s="50" t="str">
        <f t="shared" si="10"/>
        <v/>
      </c>
    </row>
    <row r="178" spans="1:12" x14ac:dyDescent="0.25">
      <c r="A178" s="44" t="str">
        <f t="shared" si="11"/>
        <v/>
      </c>
      <c r="E178" s="48" t="str">
        <f t="shared" si="12"/>
        <v/>
      </c>
      <c r="F178" s="50" t="str">
        <f t="shared" si="13"/>
        <v/>
      </c>
      <c r="G178" s="50" t="str">
        <f t="shared" si="14"/>
        <v/>
      </c>
      <c r="L178" s="50" t="str">
        <f t="shared" si="10"/>
        <v/>
      </c>
    </row>
    <row r="179" spans="1:12" x14ac:dyDescent="0.25">
      <c r="A179" s="44" t="str">
        <f t="shared" si="11"/>
        <v/>
      </c>
      <c r="E179" s="48" t="str">
        <f t="shared" si="12"/>
        <v/>
      </c>
      <c r="F179" s="50" t="str">
        <f t="shared" si="13"/>
        <v/>
      </c>
      <c r="G179" s="50" t="str">
        <f t="shared" si="14"/>
        <v/>
      </c>
      <c r="L179" s="50" t="str">
        <f t="shared" si="10"/>
        <v/>
      </c>
    </row>
    <row r="180" spans="1:12" x14ac:dyDescent="0.25">
      <c r="A180" s="44" t="str">
        <f t="shared" si="11"/>
        <v/>
      </c>
      <c r="E180" s="48" t="str">
        <f t="shared" si="12"/>
        <v/>
      </c>
      <c r="F180" s="50" t="str">
        <f t="shared" si="13"/>
        <v/>
      </c>
      <c r="G180" s="50" t="str">
        <f t="shared" si="14"/>
        <v/>
      </c>
      <c r="L180" s="50" t="str">
        <f t="shared" si="10"/>
        <v/>
      </c>
    </row>
    <row r="181" spans="1:12" x14ac:dyDescent="0.25">
      <c r="A181" s="44" t="str">
        <f t="shared" si="11"/>
        <v/>
      </c>
      <c r="E181" s="48" t="str">
        <f t="shared" si="12"/>
        <v/>
      </c>
      <c r="F181" s="50" t="str">
        <f t="shared" si="13"/>
        <v/>
      </c>
      <c r="G181" s="50" t="str">
        <f t="shared" si="14"/>
        <v/>
      </c>
      <c r="L181" s="50" t="str">
        <f t="shared" si="10"/>
        <v/>
      </c>
    </row>
    <row r="182" spans="1:12" x14ac:dyDescent="0.25">
      <c r="A182" s="44" t="str">
        <f t="shared" si="11"/>
        <v/>
      </c>
      <c r="E182" s="48" t="str">
        <f t="shared" si="12"/>
        <v/>
      </c>
      <c r="F182" s="50" t="str">
        <f t="shared" si="13"/>
        <v/>
      </c>
      <c r="G182" s="50" t="str">
        <f t="shared" si="14"/>
        <v/>
      </c>
      <c r="L182" s="50" t="str">
        <f t="shared" si="10"/>
        <v/>
      </c>
    </row>
    <row r="183" spans="1:12" x14ac:dyDescent="0.25">
      <c r="A183" s="44" t="str">
        <f t="shared" si="11"/>
        <v/>
      </c>
      <c r="E183" s="48" t="str">
        <f t="shared" si="12"/>
        <v/>
      </c>
      <c r="F183" s="50" t="str">
        <f t="shared" si="13"/>
        <v/>
      </c>
      <c r="G183" s="50" t="str">
        <f t="shared" si="14"/>
        <v/>
      </c>
      <c r="L183" s="50" t="str">
        <f t="shared" si="10"/>
        <v/>
      </c>
    </row>
    <row r="184" spans="1:12" x14ac:dyDescent="0.25">
      <c r="A184" s="44" t="str">
        <f t="shared" si="11"/>
        <v/>
      </c>
      <c r="E184" s="48" t="str">
        <f t="shared" si="12"/>
        <v/>
      </c>
      <c r="F184" s="50" t="str">
        <f t="shared" si="13"/>
        <v/>
      </c>
      <c r="G184" s="50" t="str">
        <f t="shared" si="14"/>
        <v/>
      </c>
      <c r="L184" s="50" t="str">
        <f t="shared" si="10"/>
        <v/>
      </c>
    </row>
    <row r="185" spans="1:12" x14ac:dyDescent="0.25">
      <c r="A185" s="44" t="str">
        <f t="shared" si="11"/>
        <v/>
      </c>
      <c r="E185" s="48" t="str">
        <f t="shared" si="12"/>
        <v/>
      </c>
      <c r="F185" s="50" t="str">
        <f t="shared" si="13"/>
        <v/>
      </c>
      <c r="G185" s="50" t="str">
        <f t="shared" si="14"/>
        <v/>
      </c>
      <c r="L185" s="50" t="str">
        <f t="shared" si="10"/>
        <v/>
      </c>
    </row>
    <row r="186" spans="1:12" x14ac:dyDescent="0.25">
      <c r="A186" s="44" t="str">
        <f t="shared" si="11"/>
        <v/>
      </c>
      <c r="E186" s="48" t="str">
        <f t="shared" si="12"/>
        <v/>
      </c>
      <c r="F186" s="50" t="str">
        <f t="shared" si="13"/>
        <v/>
      </c>
      <c r="G186" s="50" t="str">
        <f t="shared" si="14"/>
        <v/>
      </c>
      <c r="L186" s="50" t="str">
        <f t="shared" si="10"/>
        <v/>
      </c>
    </row>
    <row r="187" spans="1:12" x14ac:dyDescent="0.25">
      <c r="A187" s="44" t="str">
        <f t="shared" si="11"/>
        <v/>
      </c>
      <c r="E187" s="48" t="str">
        <f t="shared" si="12"/>
        <v/>
      </c>
      <c r="F187" s="50" t="str">
        <f t="shared" si="13"/>
        <v/>
      </c>
      <c r="G187" s="50" t="str">
        <f t="shared" si="14"/>
        <v/>
      </c>
      <c r="L187" s="50" t="str">
        <f t="shared" si="10"/>
        <v/>
      </c>
    </row>
    <row r="188" spans="1:12" x14ac:dyDescent="0.25">
      <c r="A188" s="44" t="str">
        <f t="shared" si="11"/>
        <v/>
      </c>
      <c r="E188" s="48" t="str">
        <f t="shared" si="12"/>
        <v/>
      </c>
      <c r="F188" s="50" t="str">
        <f t="shared" si="13"/>
        <v/>
      </c>
      <c r="G188" s="50" t="str">
        <f t="shared" si="14"/>
        <v/>
      </c>
      <c r="L188" s="50" t="str">
        <f t="shared" si="10"/>
        <v/>
      </c>
    </row>
    <row r="189" spans="1:12" x14ac:dyDescent="0.25">
      <c r="A189" s="44" t="str">
        <f t="shared" si="11"/>
        <v/>
      </c>
      <c r="E189" s="48" t="str">
        <f t="shared" si="12"/>
        <v/>
      </c>
      <c r="F189" s="50" t="str">
        <f t="shared" si="13"/>
        <v/>
      </c>
      <c r="G189" s="50" t="str">
        <f t="shared" si="14"/>
        <v/>
      </c>
      <c r="L189" s="50" t="str">
        <f t="shared" si="10"/>
        <v/>
      </c>
    </row>
    <row r="190" spans="1:12" x14ac:dyDescent="0.25">
      <c r="A190" s="44" t="str">
        <f t="shared" si="11"/>
        <v/>
      </c>
      <c r="E190" s="48" t="str">
        <f t="shared" si="12"/>
        <v/>
      </c>
      <c r="F190" s="50" t="str">
        <f t="shared" si="13"/>
        <v/>
      </c>
      <c r="G190" s="50" t="str">
        <f t="shared" si="14"/>
        <v/>
      </c>
      <c r="L190" s="50" t="str">
        <f t="shared" si="10"/>
        <v/>
      </c>
    </row>
    <row r="191" spans="1:12" x14ac:dyDescent="0.25">
      <c r="A191" s="44" t="str">
        <f t="shared" si="11"/>
        <v/>
      </c>
      <c r="E191" s="48" t="str">
        <f t="shared" si="12"/>
        <v/>
      </c>
      <c r="F191" s="50" t="str">
        <f t="shared" si="13"/>
        <v/>
      </c>
      <c r="G191" s="50" t="str">
        <f t="shared" si="14"/>
        <v/>
      </c>
      <c r="L191" s="50" t="str">
        <f t="shared" si="10"/>
        <v/>
      </c>
    </row>
    <row r="192" spans="1:12" x14ac:dyDescent="0.25">
      <c r="A192" s="44" t="str">
        <f t="shared" si="11"/>
        <v/>
      </c>
      <c r="E192" s="48" t="str">
        <f t="shared" si="12"/>
        <v/>
      </c>
      <c r="F192" s="50" t="str">
        <f t="shared" si="13"/>
        <v/>
      </c>
      <c r="G192" s="50" t="str">
        <f t="shared" si="14"/>
        <v/>
      </c>
      <c r="L192" s="50" t="str">
        <f t="shared" si="10"/>
        <v/>
      </c>
    </row>
    <row r="193" spans="1:12" x14ac:dyDescent="0.25">
      <c r="A193" s="44" t="str">
        <f t="shared" si="11"/>
        <v/>
      </c>
      <c r="E193" s="48" t="str">
        <f t="shared" si="12"/>
        <v/>
      </c>
      <c r="F193" s="50" t="str">
        <f t="shared" si="13"/>
        <v/>
      </c>
      <c r="G193" s="50" t="str">
        <f t="shared" si="14"/>
        <v/>
      </c>
      <c r="L193" s="50" t="str">
        <f t="shared" si="10"/>
        <v/>
      </c>
    </row>
    <row r="194" spans="1:12" x14ac:dyDescent="0.25">
      <c r="A194" s="44" t="str">
        <f t="shared" si="11"/>
        <v/>
      </c>
      <c r="E194" s="48" t="str">
        <f t="shared" si="12"/>
        <v/>
      </c>
      <c r="F194" s="50" t="str">
        <f t="shared" si="13"/>
        <v/>
      </c>
      <c r="G194" s="50" t="str">
        <f t="shared" si="14"/>
        <v/>
      </c>
      <c r="L194" s="50" t="str">
        <f t="shared" si="10"/>
        <v/>
      </c>
    </row>
    <row r="195" spans="1:12" x14ac:dyDescent="0.25">
      <c r="A195" s="44" t="str">
        <f t="shared" si="11"/>
        <v/>
      </c>
      <c r="E195" s="48" t="str">
        <f t="shared" si="12"/>
        <v/>
      </c>
      <c r="F195" s="50" t="str">
        <f t="shared" si="13"/>
        <v/>
      </c>
      <c r="G195" s="50" t="str">
        <f t="shared" si="14"/>
        <v/>
      </c>
      <c r="L195" s="50" t="str">
        <f t="shared" si="10"/>
        <v/>
      </c>
    </row>
    <row r="196" spans="1:12" x14ac:dyDescent="0.25">
      <c r="A196" s="44" t="str">
        <f t="shared" si="11"/>
        <v/>
      </c>
      <c r="E196" s="48" t="str">
        <f t="shared" si="12"/>
        <v/>
      </c>
      <c r="F196" s="50" t="str">
        <f t="shared" si="13"/>
        <v/>
      </c>
      <c r="G196" s="50" t="str">
        <f t="shared" si="14"/>
        <v/>
      </c>
      <c r="L196" s="50" t="str">
        <f t="shared" si="10"/>
        <v/>
      </c>
    </row>
    <row r="197" spans="1:12" x14ac:dyDescent="0.25">
      <c r="A197" s="44" t="str">
        <f t="shared" si="11"/>
        <v/>
      </c>
      <c r="E197" s="48" t="str">
        <f t="shared" si="12"/>
        <v/>
      </c>
      <c r="F197" s="50" t="str">
        <f t="shared" si="13"/>
        <v/>
      </c>
      <c r="G197" s="50" t="str">
        <f t="shared" si="14"/>
        <v/>
      </c>
      <c r="L197" s="50" t="str">
        <f t="shared" si="10"/>
        <v/>
      </c>
    </row>
    <row r="198" spans="1:12" x14ac:dyDescent="0.25">
      <c r="A198" s="44" t="str">
        <f t="shared" si="11"/>
        <v/>
      </c>
      <c r="E198" s="48" t="str">
        <f t="shared" si="12"/>
        <v/>
      </c>
      <c r="F198" s="50" t="str">
        <f t="shared" si="13"/>
        <v/>
      </c>
      <c r="G198" s="50" t="str">
        <f t="shared" si="14"/>
        <v/>
      </c>
      <c r="L198" s="50" t="str">
        <f t="shared" si="10"/>
        <v/>
      </c>
    </row>
    <row r="199" spans="1:12" x14ac:dyDescent="0.25">
      <c r="A199" s="44" t="str">
        <f t="shared" si="11"/>
        <v/>
      </c>
      <c r="E199" s="48" t="str">
        <f t="shared" si="12"/>
        <v/>
      </c>
      <c r="F199" s="50" t="str">
        <f t="shared" si="13"/>
        <v/>
      </c>
      <c r="G199" s="50" t="str">
        <f t="shared" si="14"/>
        <v/>
      </c>
      <c r="L199" s="50" t="str">
        <f t="shared" si="10"/>
        <v/>
      </c>
    </row>
    <row r="200" spans="1:12" x14ac:dyDescent="0.25">
      <c r="A200" s="44" t="str">
        <f t="shared" si="11"/>
        <v/>
      </c>
      <c r="E200" s="48" t="str">
        <f t="shared" si="12"/>
        <v/>
      </c>
      <c r="F200" s="50" t="str">
        <f t="shared" si="13"/>
        <v/>
      </c>
      <c r="G200" s="50" t="str">
        <f t="shared" si="14"/>
        <v/>
      </c>
      <c r="L200" s="50" t="str">
        <f t="shared" si="10"/>
        <v/>
      </c>
    </row>
    <row r="201" spans="1:12" x14ac:dyDescent="0.25">
      <c r="A201" s="44" t="str">
        <f t="shared" si="11"/>
        <v/>
      </c>
      <c r="E201" s="48" t="str">
        <f t="shared" si="12"/>
        <v/>
      </c>
      <c r="F201" s="50" t="str">
        <f t="shared" si="13"/>
        <v/>
      </c>
      <c r="G201" s="50" t="str">
        <f t="shared" si="14"/>
        <v/>
      </c>
      <c r="L201" s="50" t="str">
        <f t="shared" si="10"/>
        <v/>
      </c>
    </row>
    <row r="202" spans="1:12" x14ac:dyDescent="0.25">
      <c r="A202" s="44" t="str">
        <f t="shared" si="11"/>
        <v/>
      </c>
      <c r="E202" s="48" t="str">
        <f t="shared" si="12"/>
        <v/>
      </c>
      <c r="F202" s="50" t="str">
        <f t="shared" si="13"/>
        <v/>
      </c>
      <c r="G202" s="50" t="str">
        <f t="shared" si="14"/>
        <v/>
      </c>
      <c r="L202" s="50" t="str">
        <f t="shared" si="10"/>
        <v/>
      </c>
    </row>
    <row r="203" spans="1:12" x14ac:dyDescent="0.25">
      <c r="A203" s="44" t="str">
        <f t="shared" si="11"/>
        <v/>
      </c>
      <c r="E203" s="48" t="str">
        <f t="shared" si="12"/>
        <v/>
      </c>
      <c r="F203" s="50" t="str">
        <f t="shared" si="13"/>
        <v/>
      </c>
      <c r="G203" s="50" t="str">
        <f t="shared" si="14"/>
        <v/>
      </c>
      <c r="L203" s="50" t="str">
        <f t="shared" ref="L203:L266" si="15">IF(D203="","",SUM(F203,H203:K203))</f>
        <v/>
      </c>
    </row>
    <row r="204" spans="1:12" x14ac:dyDescent="0.25">
      <c r="A204" s="44" t="str">
        <f t="shared" ref="A204:A267" si="16">IF(B204="","",A203+1)</f>
        <v/>
      </c>
      <c r="E204" s="48" t="str">
        <f t="shared" ref="E204:E267" si="17">IF(D204="","",E203+D204)</f>
        <v/>
      </c>
      <c r="F204" s="50" t="str">
        <f t="shared" ref="F204:F267" si="18">IF(D204="","",IF(E204&lt;=5000,D204*0.636,IF(AND(E203&lt;=5000,E204&gt;5000),G204-G203,IF(AND(E204&gt;=5000,E204&lt;20000),D204*0.357,IF(AND(E203&lt;=20000,E204&gt;20000),G204-G203,D204*0.427)))))</f>
        <v/>
      </c>
      <c r="G204" s="50" t="str">
        <f t="shared" ref="G204:G267" si="19">IF(D204="","",IF(E204&lt;=5000,E204*0.636,IF(AND(E204&gt;5000,E204&lt;=20000),E204*0.357+1395,E204*0.427)))</f>
        <v/>
      </c>
      <c r="L204" s="50" t="str">
        <f t="shared" si="15"/>
        <v/>
      </c>
    </row>
    <row r="205" spans="1:12" x14ac:dyDescent="0.25">
      <c r="A205" s="44" t="str">
        <f t="shared" si="16"/>
        <v/>
      </c>
      <c r="E205" s="48" t="str">
        <f t="shared" si="17"/>
        <v/>
      </c>
      <c r="F205" s="50" t="str">
        <f t="shared" si="18"/>
        <v/>
      </c>
      <c r="G205" s="50" t="str">
        <f t="shared" si="19"/>
        <v/>
      </c>
      <c r="L205" s="50" t="str">
        <f t="shared" si="15"/>
        <v/>
      </c>
    </row>
    <row r="206" spans="1:12" x14ac:dyDescent="0.25">
      <c r="A206" s="44" t="str">
        <f t="shared" si="16"/>
        <v/>
      </c>
      <c r="E206" s="48" t="str">
        <f t="shared" si="17"/>
        <v/>
      </c>
      <c r="F206" s="50" t="str">
        <f t="shared" si="18"/>
        <v/>
      </c>
      <c r="G206" s="50" t="str">
        <f t="shared" si="19"/>
        <v/>
      </c>
      <c r="L206" s="50" t="str">
        <f t="shared" si="15"/>
        <v/>
      </c>
    </row>
    <row r="207" spans="1:12" x14ac:dyDescent="0.25">
      <c r="A207" s="44" t="str">
        <f t="shared" si="16"/>
        <v/>
      </c>
      <c r="E207" s="48" t="str">
        <f t="shared" si="17"/>
        <v/>
      </c>
      <c r="F207" s="50" t="str">
        <f t="shared" si="18"/>
        <v/>
      </c>
      <c r="G207" s="50" t="str">
        <f t="shared" si="19"/>
        <v/>
      </c>
      <c r="L207" s="50" t="str">
        <f t="shared" si="15"/>
        <v/>
      </c>
    </row>
    <row r="208" spans="1:12" x14ac:dyDescent="0.25">
      <c r="A208" s="44" t="str">
        <f t="shared" si="16"/>
        <v/>
      </c>
      <c r="E208" s="48" t="str">
        <f t="shared" si="17"/>
        <v/>
      </c>
      <c r="F208" s="50" t="str">
        <f t="shared" si="18"/>
        <v/>
      </c>
      <c r="G208" s="50" t="str">
        <f t="shared" si="19"/>
        <v/>
      </c>
      <c r="L208" s="50" t="str">
        <f t="shared" si="15"/>
        <v/>
      </c>
    </row>
    <row r="209" spans="1:12" x14ac:dyDescent="0.25">
      <c r="A209" s="44" t="str">
        <f t="shared" si="16"/>
        <v/>
      </c>
      <c r="E209" s="48" t="str">
        <f t="shared" si="17"/>
        <v/>
      </c>
      <c r="F209" s="50" t="str">
        <f t="shared" si="18"/>
        <v/>
      </c>
      <c r="G209" s="50" t="str">
        <f t="shared" si="19"/>
        <v/>
      </c>
      <c r="L209" s="50" t="str">
        <f t="shared" si="15"/>
        <v/>
      </c>
    </row>
    <row r="210" spans="1:12" x14ac:dyDescent="0.25">
      <c r="A210" s="44" t="str">
        <f t="shared" si="16"/>
        <v/>
      </c>
      <c r="E210" s="48" t="str">
        <f t="shared" si="17"/>
        <v/>
      </c>
      <c r="F210" s="50" t="str">
        <f t="shared" si="18"/>
        <v/>
      </c>
      <c r="G210" s="50" t="str">
        <f t="shared" si="19"/>
        <v/>
      </c>
      <c r="L210" s="50" t="str">
        <f t="shared" si="15"/>
        <v/>
      </c>
    </row>
    <row r="211" spans="1:12" x14ac:dyDescent="0.25">
      <c r="A211" s="44" t="str">
        <f t="shared" si="16"/>
        <v/>
      </c>
      <c r="E211" s="48" t="str">
        <f t="shared" si="17"/>
        <v/>
      </c>
      <c r="F211" s="50" t="str">
        <f t="shared" si="18"/>
        <v/>
      </c>
      <c r="G211" s="50" t="str">
        <f t="shared" si="19"/>
        <v/>
      </c>
      <c r="L211" s="50" t="str">
        <f t="shared" si="15"/>
        <v/>
      </c>
    </row>
    <row r="212" spans="1:12" x14ac:dyDescent="0.25">
      <c r="A212" s="44" t="str">
        <f t="shared" si="16"/>
        <v/>
      </c>
      <c r="E212" s="48" t="str">
        <f t="shared" si="17"/>
        <v/>
      </c>
      <c r="F212" s="50" t="str">
        <f t="shared" si="18"/>
        <v/>
      </c>
      <c r="G212" s="50" t="str">
        <f t="shared" si="19"/>
        <v/>
      </c>
      <c r="L212" s="50" t="str">
        <f t="shared" si="15"/>
        <v/>
      </c>
    </row>
    <row r="213" spans="1:12" x14ac:dyDescent="0.25">
      <c r="A213" s="44" t="str">
        <f t="shared" si="16"/>
        <v/>
      </c>
      <c r="E213" s="48" t="str">
        <f t="shared" si="17"/>
        <v/>
      </c>
      <c r="F213" s="50" t="str">
        <f t="shared" si="18"/>
        <v/>
      </c>
      <c r="G213" s="50" t="str">
        <f t="shared" si="19"/>
        <v/>
      </c>
      <c r="L213" s="50" t="str">
        <f t="shared" si="15"/>
        <v/>
      </c>
    </row>
    <row r="214" spans="1:12" x14ac:dyDescent="0.25">
      <c r="A214" s="44" t="str">
        <f t="shared" si="16"/>
        <v/>
      </c>
      <c r="E214" s="48" t="str">
        <f t="shared" si="17"/>
        <v/>
      </c>
      <c r="F214" s="50" t="str">
        <f t="shared" si="18"/>
        <v/>
      </c>
      <c r="G214" s="50" t="str">
        <f t="shared" si="19"/>
        <v/>
      </c>
      <c r="L214" s="50" t="str">
        <f t="shared" si="15"/>
        <v/>
      </c>
    </row>
    <row r="215" spans="1:12" x14ac:dyDescent="0.25">
      <c r="A215" s="44" t="str">
        <f t="shared" si="16"/>
        <v/>
      </c>
      <c r="E215" s="48" t="str">
        <f t="shared" si="17"/>
        <v/>
      </c>
      <c r="F215" s="50" t="str">
        <f t="shared" si="18"/>
        <v/>
      </c>
      <c r="G215" s="50" t="str">
        <f t="shared" si="19"/>
        <v/>
      </c>
      <c r="L215" s="50" t="str">
        <f t="shared" si="15"/>
        <v/>
      </c>
    </row>
    <row r="216" spans="1:12" x14ac:dyDescent="0.25">
      <c r="A216" s="44" t="str">
        <f t="shared" si="16"/>
        <v/>
      </c>
      <c r="E216" s="48" t="str">
        <f t="shared" si="17"/>
        <v/>
      </c>
      <c r="F216" s="50" t="str">
        <f t="shared" si="18"/>
        <v/>
      </c>
      <c r="G216" s="50" t="str">
        <f t="shared" si="19"/>
        <v/>
      </c>
      <c r="L216" s="50" t="str">
        <f t="shared" si="15"/>
        <v/>
      </c>
    </row>
    <row r="217" spans="1:12" x14ac:dyDescent="0.25">
      <c r="A217" s="44" t="str">
        <f t="shared" si="16"/>
        <v/>
      </c>
      <c r="E217" s="48" t="str">
        <f t="shared" si="17"/>
        <v/>
      </c>
      <c r="F217" s="50" t="str">
        <f t="shared" si="18"/>
        <v/>
      </c>
      <c r="G217" s="50" t="str">
        <f t="shared" si="19"/>
        <v/>
      </c>
      <c r="L217" s="50" t="str">
        <f t="shared" si="15"/>
        <v/>
      </c>
    </row>
    <row r="218" spans="1:12" x14ac:dyDescent="0.25">
      <c r="A218" s="44" t="str">
        <f t="shared" si="16"/>
        <v/>
      </c>
      <c r="E218" s="48" t="str">
        <f t="shared" si="17"/>
        <v/>
      </c>
      <c r="F218" s="50" t="str">
        <f t="shared" si="18"/>
        <v/>
      </c>
      <c r="G218" s="50" t="str">
        <f t="shared" si="19"/>
        <v/>
      </c>
      <c r="L218" s="50" t="str">
        <f t="shared" si="15"/>
        <v/>
      </c>
    </row>
    <row r="219" spans="1:12" x14ac:dyDescent="0.25">
      <c r="A219" s="44" t="str">
        <f t="shared" si="16"/>
        <v/>
      </c>
      <c r="E219" s="48" t="str">
        <f t="shared" si="17"/>
        <v/>
      </c>
      <c r="F219" s="50" t="str">
        <f t="shared" si="18"/>
        <v/>
      </c>
      <c r="G219" s="50" t="str">
        <f t="shared" si="19"/>
        <v/>
      </c>
      <c r="L219" s="50" t="str">
        <f t="shared" si="15"/>
        <v/>
      </c>
    </row>
    <row r="220" spans="1:12" x14ac:dyDescent="0.25">
      <c r="A220" s="44" t="str">
        <f t="shared" si="16"/>
        <v/>
      </c>
      <c r="E220" s="48" t="str">
        <f t="shared" si="17"/>
        <v/>
      </c>
      <c r="F220" s="50" t="str">
        <f t="shared" si="18"/>
        <v/>
      </c>
      <c r="G220" s="50" t="str">
        <f t="shared" si="19"/>
        <v/>
      </c>
      <c r="L220" s="50" t="str">
        <f t="shared" si="15"/>
        <v/>
      </c>
    </row>
    <row r="221" spans="1:12" x14ac:dyDescent="0.25">
      <c r="A221" s="44" t="str">
        <f t="shared" si="16"/>
        <v/>
      </c>
      <c r="E221" s="48" t="str">
        <f t="shared" si="17"/>
        <v/>
      </c>
      <c r="F221" s="50" t="str">
        <f t="shared" si="18"/>
        <v/>
      </c>
      <c r="G221" s="50" t="str">
        <f t="shared" si="19"/>
        <v/>
      </c>
      <c r="L221" s="50" t="str">
        <f t="shared" si="15"/>
        <v/>
      </c>
    </row>
    <row r="222" spans="1:12" x14ac:dyDescent="0.25">
      <c r="A222" s="44" t="str">
        <f t="shared" si="16"/>
        <v/>
      </c>
      <c r="E222" s="48" t="str">
        <f t="shared" si="17"/>
        <v/>
      </c>
      <c r="F222" s="50" t="str">
        <f t="shared" si="18"/>
        <v/>
      </c>
      <c r="G222" s="50" t="str">
        <f t="shared" si="19"/>
        <v/>
      </c>
      <c r="L222" s="50" t="str">
        <f t="shared" si="15"/>
        <v/>
      </c>
    </row>
    <row r="223" spans="1:12" x14ac:dyDescent="0.25">
      <c r="A223" s="44" t="str">
        <f t="shared" si="16"/>
        <v/>
      </c>
      <c r="E223" s="48" t="str">
        <f t="shared" si="17"/>
        <v/>
      </c>
      <c r="F223" s="50" t="str">
        <f t="shared" si="18"/>
        <v/>
      </c>
      <c r="G223" s="50" t="str">
        <f t="shared" si="19"/>
        <v/>
      </c>
      <c r="L223" s="50" t="str">
        <f t="shared" si="15"/>
        <v/>
      </c>
    </row>
    <row r="224" spans="1:12" x14ac:dyDescent="0.25">
      <c r="A224" s="44" t="str">
        <f t="shared" si="16"/>
        <v/>
      </c>
      <c r="E224" s="48" t="str">
        <f t="shared" si="17"/>
        <v/>
      </c>
      <c r="F224" s="50" t="str">
        <f t="shared" si="18"/>
        <v/>
      </c>
      <c r="G224" s="50" t="str">
        <f t="shared" si="19"/>
        <v/>
      </c>
      <c r="L224" s="50" t="str">
        <f t="shared" si="15"/>
        <v/>
      </c>
    </row>
    <row r="225" spans="1:12" x14ac:dyDescent="0.25">
      <c r="A225" s="44" t="str">
        <f t="shared" si="16"/>
        <v/>
      </c>
      <c r="E225" s="48" t="str">
        <f t="shared" si="17"/>
        <v/>
      </c>
      <c r="F225" s="50" t="str">
        <f t="shared" si="18"/>
        <v/>
      </c>
      <c r="G225" s="50" t="str">
        <f t="shared" si="19"/>
        <v/>
      </c>
      <c r="L225" s="50" t="str">
        <f t="shared" si="15"/>
        <v/>
      </c>
    </row>
    <row r="226" spans="1:12" x14ac:dyDescent="0.25">
      <c r="A226" s="44" t="str">
        <f t="shared" si="16"/>
        <v/>
      </c>
      <c r="E226" s="48" t="str">
        <f t="shared" si="17"/>
        <v/>
      </c>
      <c r="F226" s="50" t="str">
        <f t="shared" si="18"/>
        <v/>
      </c>
      <c r="G226" s="50" t="str">
        <f t="shared" si="19"/>
        <v/>
      </c>
      <c r="L226" s="50" t="str">
        <f t="shared" si="15"/>
        <v/>
      </c>
    </row>
    <row r="227" spans="1:12" x14ac:dyDescent="0.25">
      <c r="A227" s="44" t="str">
        <f t="shared" si="16"/>
        <v/>
      </c>
      <c r="E227" s="48" t="str">
        <f t="shared" si="17"/>
        <v/>
      </c>
      <c r="F227" s="50" t="str">
        <f t="shared" si="18"/>
        <v/>
      </c>
      <c r="G227" s="50" t="str">
        <f t="shared" si="19"/>
        <v/>
      </c>
      <c r="L227" s="50" t="str">
        <f t="shared" si="15"/>
        <v/>
      </c>
    </row>
    <row r="228" spans="1:12" x14ac:dyDescent="0.25">
      <c r="A228" s="44" t="str">
        <f t="shared" si="16"/>
        <v/>
      </c>
      <c r="E228" s="48" t="str">
        <f t="shared" si="17"/>
        <v/>
      </c>
      <c r="F228" s="50" t="str">
        <f t="shared" si="18"/>
        <v/>
      </c>
      <c r="G228" s="50" t="str">
        <f t="shared" si="19"/>
        <v/>
      </c>
      <c r="L228" s="50" t="str">
        <f t="shared" si="15"/>
        <v/>
      </c>
    </row>
    <row r="229" spans="1:12" x14ac:dyDescent="0.25">
      <c r="A229" s="44" t="str">
        <f t="shared" si="16"/>
        <v/>
      </c>
      <c r="E229" s="48" t="str">
        <f t="shared" si="17"/>
        <v/>
      </c>
      <c r="F229" s="50" t="str">
        <f t="shared" si="18"/>
        <v/>
      </c>
      <c r="G229" s="50" t="str">
        <f t="shared" si="19"/>
        <v/>
      </c>
      <c r="L229" s="50" t="str">
        <f t="shared" si="15"/>
        <v/>
      </c>
    </row>
    <row r="230" spans="1:12" x14ac:dyDescent="0.25">
      <c r="A230" s="44" t="str">
        <f t="shared" si="16"/>
        <v/>
      </c>
      <c r="E230" s="48" t="str">
        <f t="shared" si="17"/>
        <v/>
      </c>
      <c r="F230" s="50" t="str">
        <f t="shared" si="18"/>
        <v/>
      </c>
      <c r="G230" s="50" t="str">
        <f t="shared" si="19"/>
        <v/>
      </c>
      <c r="L230" s="50" t="str">
        <f t="shared" si="15"/>
        <v/>
      </c>
    </row>
    <row r="231" spans="1:12" x14ac:dyDescent="0.25">
      <c r="A231" s="44" t="str">
        <f t="shared" si="16"/>
        <v/>
      </c>
      <c r="E231" s="48" t="str">
        <f t="shared" si="17"/>
        <v/>
      </c>
      <c r="F231" s="50" t="str">
        <f t="shared" si="18"/>
        <v/>
      </c>
      <c r="G231" s="50" t="str">
        <f t="shared" si="19"/>
        <v/>
      </c>
      <c r="L231" s="50" t="str">
        <f t="shared" si="15"/>
        <v/>
      </c>
    </row>
    <row r="232" spans="1:12" x14ac:dyDescent="0.25">
      <c r="A232" s="44" t="str">
        <f t="shared" si="16"/>
        <v/>
      </c>
      <c r="E232" s="48" t="str">
        <f t="shared" si="17"/>
        <v/>
      </c>
      <c r="F232" s="50" t="str">
        <f t="shared" si="18"/>
        <v/>
      </c>
      <c r="G232" s="50" t="str">
        <f t="shared" si="19"/>
        <v/>
      </c>
      <c r="L232" s="50" t="str">
        <f t="shared" si="15"/>
        <v/>
      </c>
    </row>
    <row r="233" spans="1:12" x14ac:dyDescent="0.25">
      <c r="A233" s="44" t="str">
        <f t="shared" si="16"/>
        <v/>
      </c>
      <c r="E233" s="48" t="str">
        <f t="shared" si="17"/>
        <v/>
      </c>
      <c r="F233" s="50" t="str">
        <f t="shared" si="18"/>
        <v/>
      </c>
      <c r="G233" s="50" t="str">
        <f t="shared" si="19"/>
        <v/>
      </c>
      <c r="L233" s="50" t="str">
        <f t="shared" si="15"/>
        <v/>
      </c>
    </row>
    <row r="234" spans="1:12" x14ac:dyDescent="0.25">
      <c r="A234" s="44" t="str">
        <f t="shared" si="16"/>
        <v/>
      </c>
      <c r="E234" s="48" t="str">
        <f t="shared" si="17"/>
        <v/>
      </c>
      <c r="F234" s="50" t="str">
        <f t="shared" si="18"/>
        <v/>
      </c>
      <c r="G234" s="50" t="str">
        <f t="shared" si="19"/>
        <v/>
      </c>
      <c r="L234" s="50" t="str">
        <f t="shared" si="15"/>
        <v/>
      </c>
    </row>
    <row r="235" spans="1:12" x14ac:dyDescent="0.25">
      <c r="A235" s="44" t="str">
        <f t="shared" si="16"/>
        <v/>
      </c>
      <c r="E235" s="48" t="str">
        <f t="shared" si="17"/>
        <v/>
      </c>
      <c r="F235" s="50" t="str">
        <f t="shared" si="18"/>
        <v/>
      </c>
      <c r="G235" s="50" t="str">
        <f t="shared" si="19"/>
        <v/>
      </c>
      <c r="L235" s="50" t="str">
        <f t="shared" si="15"/>
        <v/>
      </c>
    </row>
    <row r="236" spans="1:12" x14ac:dyDescent="0.25">
      <c r="A236" s="44" t="str">
        <f t="shared" si="16"/>
        <v/>
      </c>
      <c r="E236" s="48" t="str">
        <f t="shared" si="17"/>
        <v/>
      </c>
      <c r="F236" s="50" t="str">
        <f t="shared" si="18"/>
        <v/>
      </c>
      <c r="G236" s="50" t="str">
        <f t="shared" si="19"/>
        <v/>
      </c>
      <c r="L236" s="50" t="str">
        <f t="shared" si="15"/>
        <v/>
      </c>
    </row>
    <row r="237" spans="1:12" x14ac:dyDescent="0.25">
      <c r="A237" s="44" t="str">
        <f t="shared" si="16"/>
        <v/>
      </c>
      <c r="E237" s="48" t="str">
        <f t="shared" si="17"/>
        <v/>
      </c>
      <c r="F237" s="50" t="str">
        <f t="shared" si="18"/>
        <v/>
      </c>
      <c r="G237" s="50" t="str">
        <f t="shared" si="19"/>
        <v/>
      </c>
      <c r="L237" s="50" t="str">
        <f t="shared" si="15"/>
        <v/>
      </c>
    </row>
    <row r="238" spans="1:12" x14ac:dyDescent="0.25">
      <c r="A238" s="44" t="str">
        <f t="shared" si="16"/>
        <v/>
      </c>
      <c r="E238" s="48" t="str">
        <f t="shared" si="17"/>
        <v/>
      </c>
      <c r="F238" s="50" t="str">
        <f t="shared" si="18"/>
        <v/>
      </c>
      <c r="G238" s="50" t="str">
        <f t="shared" si="19"/>
        <v/>
      </c>
      <c r="L238" s="50" t="str">
        <f t="shared" si="15"/>
        <v/>
      </c>
    </row>
    <row r="239" spans="1:12" x14ac:dyDescent="0.25">
      <c r="A239" s="44" t="str">
        <f t="shared" si="16"/>
        <v/>
      </c>
      <c r="E239" s="48" t="str">
        <f t="shared" si="17"/>
        <v/>
      </c>
      <c r="F239" s="50" t="str">
        <f t="shared" si="18"/>
        <v/>
      </c>
      <c r="G239" s="50" t="str">
        <f t="shared" si="19"/>
        <v/>
      </c>
      <c r="L239" s="50" t="str">
        <f t="shared" si="15"/>
        <v/>
      </c>
    </row>
    <row r="240" spans="1:12" x14ac:dyDescent="0.25">
      <c r="A240" s="44" t="str">
        <f t="shared" si="16"/>
        <v/>
      </c>
      <c r="E240" s="48" t="str">
        <f t="shared" si="17"/>
        <v/>
      </c>
      <c r="F240" s="50" t="str">
        <f t="shared" si="18"/>
        <v/>
      </c>
      <c r="G240" s="50" t="str">
        <f t="shared" si="19"/>
        <v/>
      </c>
      <c r="L240" s="50" t="str">
        <f t="shared" si="15"/>
        <v/>
      </c>
    </row>
    <row r="241" spans="1:12" x14ac:dyDescent="0.25">
      <c r="A241" s="44" t="str">
        <f t="shared" si="16"/>
        <v/>
      </c>
      <c r="E241" s="48" t="str">
        <f t="shared" si="17"/>
        <v/>
      </c>
      <c r="F241" s="50" t="str">
        <f t="shared" si="18"/>
        <v/>
      </c>
      <c r="G241" s="50" t="str">
        <f t="shared" si="19"/>
        <v/>
      </c>
      <c r="L241" s="50" t="str">
        <f t="shared" si="15"/>
        <v/>
      </c>
    </row>
    <row r="242" spans="1:12" x14ac:dyDescent="0.25">
      <c r="A242" s="44" t="str">
        <f t="shared" si="16"/>
        <v/>
      </c>
      <c r="E242" s="48" t="str">
        <f t="shared" si="17"/>
        <v/>
      </c>
      <c r="F242" s="50" t="str">
        <f t="shared" si="18"/>
        <v/>
      </c>
      <c r="G242" s="50" t="str">
        <f t="shared" si="19"/>
        <v/>
      </c>
      <c r="L242" s="50" t="str">
        <f t="shared" si="15"/>
        <v/>
      </c>
    </row>
    <row r="243" spans="1:12" x14ac:dyDescent="0.25">
      <c r="A243" s="44" t="str">
        <f t="shared" si="16"/>
        <v/>
      </c>
      <c r="E243" s="48" t="str">
        <f t="shared" si="17"/>
        <v/>
      </c>
      <c r="F243" s="50" t="str">
        <f t="shared" si="18"/>
        <v/>
      </c>
      <c r="G243" s="50" t="str">
        <f t="shared" si="19"/>
        <v/>
      </c>
      <c r="L243" s="50" t="str">
        <f t="shared" si="15"/>
        <v/>
      </c>
    </row>
    <row r="244" spans="1:12" x14ac:dyDescent="0.25">
      <c r="A244" s="44" t="str">
        <f t="shared" si="16"/>
        <v/>
      </c>
      <c r="E244" s="48" t="str">
        <f t="shared" si="17"/>
        <v/>
      </c>
      <c r="F244" s="50" t="str">
        <f t="shared" si="18"/>
        <v/>
      </c>
      <c r="G244" s="50" t="str">
        <f t="shared" si="19"/>
        <v/>
      </c>
      <c r="L244" s="50" t="str">
        <f t="shared" si="15"/>
        <v/>
      </c>
    </row>
    <row r="245" spans="1:12" x14ac:dyDescent="0.25">
      <c r="A245" s="44" t="str">
        <f t="shared" si="16"/>
        <v/>
      </c>
      <c r="E245" s="48" t="str">
        <f t="shared" si="17"/>
        <v/>
      </c>
      <c r="F245" s="50" t="str">
        <f t="shared" si="18"/>
        <v/>
      </c>
      <c r="G245" s="50" t="str">
        <f t="shared" si="19"/>
        <v/>
      </c>
      <c r="L245" s="50" t="str">
        <f t="shared" si="15"/>
        <v/>
      </c>
    </row>
    <row r="246" spans="1:12" x14ac:dyDescent="0.25">
      <c r="A246" s="44" t="str">
        <f t="shared" si="16"/>
        <v/>
      </c>
      <c r="E246" s="48" t="str">
        <f t="shared" si="17"/>
        <v/>
      </c>
      <c r="F246" s="50" t="str">
        <f t="shared" si="18"/>
        <v/>
      </c>
      <c r="G246" s="50" t="str">
        <f t="shared" si="19"/>
        <v/>
      </c>
      <c r="L246" s="50" t="str">
        <f t="shared" si="15"/>
        <v/>
      </c>
    </row>
    <row r="247" spans="1:12" x14ac:dyDescent="0.25">
      <c r="A247" s="44" t="str">
        <f t="shared" si="16"/>
        <v/>
      </c>
      <c r="E247" s="48" t="str">
        <f t="shared" si="17"/>
        <v/>
      </c>
      <c r="F247" s="50" t="str">
        <f t="shared" si="18"/>
        <v/>
      </c>
      <c r="G247" s="50" t="str">
        <f t="shared" si="19"/>
        <v/>
      </c>
      <c r="L247" s="50" t="str">
        <f t="shared" si="15"/>
        <v/>
      </c>
    </row>
    <row r="248" spans="1:12" x14ac:dyDescent="0.25">
      <c r="A248" s="44" t="str">
        <f t="shared" si="16"/>
        <v/>
      </c>
      <c r="E248" s="48" t="str">
        <f t="shared" si="17"/>
        <v/>
      </c>
      <c r="F248" s="50" t="str">
        <f t="shared" si="18"/>
        <v/>
      </c>
      <c r="G248" s="50" t="str">
        <f t="shared" si="19"/>
        <v/>
      </c>
      <c r="L248" s="50" t="str">
        <f t="shared" si="15"/>
        <v/>
      </c>
    </row>
    <row r="249" spans="1:12" x14ac:dyDescent="0.25">
      <c r="A249" s="44" t="str">
        <f t="shared" si="16"/>
        <v/>
      </c>
      <c r="E249" s="48" t="str">
        <f t="shared" si="17"/>
        <v/>
      </c>
      <c r="F249" s="50" t="str">
        <f t="shared" si="18"/>
        <v/>
      </c>
      <c r="G249" s="50" t="str">
        <f t="shared" si="19"/>
        <v/>
      </c>
      <c r="L249" s="50" t="str">
        <f t="shared" si="15"/>
        <v/>
      </c>
    </row>
    <row r="250" spans="1:12" x14ac:dyDescent="0.25">
      <c r="A250" s="44" t="str">
        <f t="shared" si="16"/>
        <v/>
      </c>
      <c r="E250" s="48" t="str">
        <f t="shared" si="17"/>
        <v/>
      </c>
      <c r="F250" s="50" t="str">
        <f t="shared" si="18"/>
        <v/>
      </c>
      <c r="G250" s="50" t="str">
        <f t="shared" si="19"/>
        <v/>
      </c>
      <c r="L250" s="50" t="str">
        <f t="shared" si="15"/>
        <v/>
      </c>
    </row>
    <row r="251" spans="1:12" x14ac:dyDescent="0.25">
      <c r="A251" s="44" t="str">
        <f t="shared" si="16"/>
        <v/>
      </c>
      <c r="E251" s="48" t="str">
        <f t="shared" si="17"/>
        <v/>
      </c>
      <c r="F251" s="50" t="str">
        <f t="shared" si="18"/>
        <v/>
      </c>
      <c r="G251" s="50" t="str">
        <f t="shared" si="19"/>
        <v/>
      </c>
      <c r="L251" s="50" t="str">
        <f t="shared" si="15"/>
        <v/>
      </c>
    </row>
    <row r="252" spans="1:12" x14ac:dyDescent="0.25">
      <c r="A252" s="44" t="str">
        <f t="shared" si="16"/>
        <v/>
      </c>
      <c r="E252" s="48" t="str">
        <f t="shared" si="17"/>
        <v/>
      </c>
      <c r="F252" s="50" t="str">
        <f t="shared" si="18"/>
        <v/>
      </c>
      <c r="G252" s="50" t="str">
        <f t="shared" si="19"/>
        <v/>
      </c>
      <c r="L252" s="50" t="str">
        <f t="shared" si="15"/>
        <v/>
      </c>
    </row>
    <row r="253" spans="1:12" x14ac:dyDescent="0.25">
      <c r="A253" s="44" t="str">
        <f t="shared" si="16"/>
        <v/>
      </c>
      <c r="E253" s="48" t="str">
        <f t="shared" si="17"/>
        <v/>
      </c>
      <c r="F253" s="50" t="str">
        <f t="shared" si="18"/>
        <v/>
      </c>
      <c r="G253" s="50" t="str">
        <f t="shared" si="19"/>
        <v/>
      </c>
      <c r="L253" s="50" t="str">
        <f t="shared" si="15"/>
        <v/>
      </c>
    </row>
    <row r="254" spans="1:12" x14ac:dyDescent="0.25">
      <c r="A254" s="44" t="str">
        <f t="shared" si="16"/>
        <v/>
      </c>
      <c r="E254" s="48" t="str">
        <f t="shared" si="17"/>
        <v/>
      </c>
      <c r="F254" s="50" t="str">
        <f t="shared" si="18"/>
        <v/>
      </c>
      <c r="G254" s="50" t="str">
        <f t="shared" si="19"/>
        <v/>
      </c>
      <c r="L254" s="50" t="str">
        <f t="shared" si="15"/>
        <v/>
      </c>
    </row>
    <row r="255" spans="1:12" x14ac:dyDescent="0.25">
      <c r="A255" s="44" t="str">
        <f t="shared" si="16"/>
        <v/>
      </c>
      <c r="E255" s="48" t="str">
        <f t="shared" si="17"/>
        <v/>
      </c>
      <c r="F255" s="50" t="str">
        <f t="shared" si="18"/>
        <v/>
      </c>
      <c r="G255" s="50" t="str">
        <f t="shared" si="19"/>
        <v/>
      </c>
      <c r="L255" s="50" t="str">
        <f t="shared" si="15"/>
        <v/>
      </c>
    </row>
    <row r="256" spans="1:12" x14ac:dyDescent="0.25">
      <c r="A256" s="44" t="str">
        <f t="shared" si="16"/>
        <v/>
      </c>
      <c r="E256" s="48" t="str">
        <f t="shared" si="17"/>
        <v/>
      </c>
      <c r="F256" s="50" t="str">
        <f t="shared" si="18"/>
        <v/>
      </c>
      <c r="G256" s="50" t="str">
        <f t="shared" si="19"/>
        <v/>
      </c>
      <c r="L256" s="50" t="str">
        <f t="shared" si="15"/>
        <v/>
      </c>
    </row>
    <row r="257" spans="1:12" x14ac:dyDescent="0.25">
      <c r="A257" s="44" t="str">
        <f t="shared" si="16"/>
        <v/>
      </c>
      <c r="E257" s="48" t="str">
        <f t="shared" si="17"/>
        <v/>
      </c>
      <c r="F257" s="50" t="str">
        <f t="shared" si="18"/>
        <v/>
      </c>
      <c r="G257" s="50" t="str">
        <f t="shared" si="19"/>
        <v/>
      </c>
      <c r="L257" s="50" t="str">
        <f t="shared" si="15"/>
        <v/>
      </c>
    </row>
    <row r="258" spans="1:12" x14ac:dyDescent="0.25">
      <c r="A258" s="44" t="str">
        <f t="shared" si="16"/>
        <v/>
      </c>
      <c r="E258" s="48" t="str">
        <f t="shared" si="17"/>
        <v/>
      </c>
      <c r="F258" s="50" t="str">
        <f t="shared" si="18"/>
        <v/>
      </c>
      <c r="G258" s="50" t="str">
        <f t="shared" si="19"/>
        <v/>
      </c>
      <c r="L258" s="50" t="str">
        <f t="shared" si="15"/>
        <v/>
      </c>
    </row>
    <row r="259" spans="1:12" x14ac:dyDescent="0.25">
      <c r="A259" s="44" t="str">
        <f t="shared" si="16"/>
        <v/>
      </c>
      <c r="E259" s="48" t="str">
        <f t="shared" si="17"/>
        <v/>
      </c>
      <c r="F259" s="50" t="str">
        <f t="shared" si="18"/>
        <v/>
      </c>
      <c r="G259" s="50" t="str">
        <f t="shared" si="19"/>
        <v/>
      </c>
      <c r="L259" s="50" t="str">
        <f t="shared" si="15"/>
        <v/>
      </c>
    </row>
    <row r="260" spans="1:12" x14ac:dyDescent="0.25">
      <c r="A260" s="44" t="str">
        <f t="shared" si="16"/>
        <v/>
      </c>
      <c r="E260" s="48" t="str">
        <f t="shared" si="17"/>
        <v/>
      </c>
      <c r="F260" s="50" t="str">
        <f t="shared" si="18"/>
        <v/>
      </c>
      <c r="G260" s="50" t="str">
        <f t="shared" si="19"/>
        <v/>
      </c>
      <c r="L260" s="50" t="str">
        <f t="shared" si="15"/>
        <v/>
      </c>
    </row>
    <row r="261" spans="1:12" x14ac:dyDescent="0.25">
      <c r="A261" s="44" t="str">
        <f t="shared" si="16"/>
        <v/>
      </c>
      <c r="E261" s="48" t="str">
        <f t="shared" si="17"/>
        <v/>
      </c>
      <c r="F261" s="50" t="str">
        <f t="shared" si="18"/>
        <v/>
      </c>
      <c r="G261" s="50" t="str">
        <f t="shared" si="19"/>
        <v/>
      </c>
      <c r="L261" s="50" t="str">
        <f t="shared" si="15"/>
        <v/>
      </c>
    </row>
    <row r="262" spans="1:12" x14ac:dyDescent="0.25">
      <c r="A262" s="44" t="str">
        <f t="shared" si="16"/>
        <v/>
      </c>
      <c r="E262" s="48" t="str">
        <f t="shared" si="17"/>
        <v/>
      </c>
      <c r="F262" s="50" t="str">
        <f t="shared" si="18"/>
        <v/>
      </c>
      <c r="G262" s="50" t="str">
        <f t="shared" si="19"/>
        <v/>
      </c>
      <c r="L262" s="50" t="str">
        <f t="shared" si="15"/>
        <v/>
      </c>
    </row>
    <row r="263" spans="1:12" x14ac:dyDescent="0.25">
      <c r="A263" s="44" t="str">
        <f t="shared" si="16"/>
        <v/>
      </c>
      <c r="E263" s="48" t="str">
        <f t="shared" si="17"/>
        <v/>
      </c>
      <c r="F263" s="50" t="str">
        <f t="shared" si="18"/>
        <v/>
      </c>
      <c r="G263" s="50" t="str">
        <f t="shared" si="19"/>
        <v/>
      </c>
      <c r="L263" s="50" t="str">
        <f t="shared" si="15"/>
        <v/>
      </c>
    </row>
    <row r="264" spans="1:12" x14ac:dyDescent="0.25">
      <c r="A264" s="44" t="str">
        <f t="shared" si="16"/>
        <v/>
      </c>
      <c r="E264" s="48" t="str">
        <f t="shared" si="17"/>
        <v/>
      </c>
      <c r="F264" s="50" t="str">
        <f t="shared" si="18"/>
        <v/>
      </c>
      <c r="G264" s="50" t="str">
        <f t="shared" si="19"/>
        <v/>
      </c>
      <c r="L264" s="50" t="str">
        <f t="shared" si="15"/>
        <v/>
      </c>
    </row>
    <row r="265" spans="1:12" x14ac:dyDescent="0.25">
      <c r="A265" s="44" t="str">
        <f t="shared" si="16"/>
        <v/>
      </c>
      <c r="E265" s="48" t="str">
        <f t="shared" si="17"/>
        <v/>
      </c>
      <c r="F265" s="50" t="str">
        <f t="shared" si="18"/>
        <v/>
      </c>
      <c r="G265" s="50" t="str">
        <f t="shared" si="19"/>
        <v/>
      </c>
      <c r="L265" s="50" t="str">
        <f t="shared" si="15"/>
        <v/>
      </c>
    </row>
    <row r="266" spans="1:12" x14ac:dyDescent="0.25">
      <c r="A266" s="44" t="str">
        <f t="shared" si="16"/>
        <v/>
      </c>
      <c r="E266" s="48" t="str">
        <f t="shared" si="17"/>
        <v/>
      </c>
      <c r="F266" s="50" t="str">
        <f t="shared" si="18"/>
        <v/>
      </c>
      <c r="G266" s="50" t="str">
        <f t="shared" si="19"/>
        <v/>
      </c>
      <c r="L266" s="50" t="str">
        <f t="shared" si="15"/>
        <v/>
      </c>
    </row>
    <row r="267" spans="1:12" x14ac:dyDescent="0.25">
      <c r="A267" s="44" t="str">
        <f t="shared" si="16"/>
        <v/>
      </c>
      <c r="E267" s="48" t="str">
        <f t="shared" si="17"/>
        <v/>
      </c>
      <c r="F267" s="50" t="str">
        <f t="shared" si="18"/>
        <v/>
      </c>
      <c r="G267" s="50" t="str">
        <f t="shared" si="19"/>
        <v/>
      </c>
      <c r="L267" s="50" t="str">
        <f t="shared" ref="L267:L275" si="20">IF(D267="","",SUM(F267,H267:K267))</f>
        <v/>
      </c>
    </row>
    <row r="268" spans="1:12" x14ac:dyDescent="0.25">
      <c r="A268" s="44" t="str">
        <f t="shared" ref="A268:A300" si="21">IF(B268="","",A267+1)</f>
        <v/>
      </c>
      <c r="E268" s="48" t="str">
        <f t="shared" ref="E268:E275" si="22">IF(D268="","",E267+D268)</f>
        <v/>
      </c>
      <c r="F268" s="50" t="str">
        <f t="shared" ref="F268:F274" si="23">IF(D268="","",IF(E268&lt;=5000,D268*0.636,IF(AND(E267&lt;=5000,E268&gt;5000),G268-G267,IF(AND(E268&gt;=5000,E268&lt;20000),D268*0.357,IF(AND(E267&lt;=20000,E268&gt;20000),G268-G267,D268*0.427)))))</f>
        <v/>
      </c>
      <c r="G268" s="50" t="str">
        <f t="shared" ref="G268:G275" si="24">IF(D268="","",IF(E268&lt;=5000,E268*0.636,IF(AND(E268&gt;5000,E268&lt;=20000),E268*0.357+1395,E268*0.427)))</f>
        <v/>
      </c>
      <c r="L268" s="50" t="str">
        <f t="shared" si="20"/>
        <v/>
      </c>
    </row>
    <row r="269" spans="1:12" x14ac:dyDescent="0.25">
      <c r="A269" s="44" t="str">
        <f t="shared" si="21"/>
        <v/>
      </c>
      <c r="E269" s="48" t="str">
        <f t="shared" si="22"/>
        <v/>
      </c>
      <c r="F269" s="50" t="str">
        <f t="shared" si="23"/>
        <v/>
      </c>
      <c r="G269" s="50" t="str">
        <f t="shared" si="24"/>
        <v/>
      </c>
      <c r="L269" s="50" t="str">
        <f t="shared" si="20"/>
        <v/>
      </c>
    </row>
    <row r="270" spans="1:12" x14ac:dyDescent="0.25">
      <c r="A270" s="44" t="str">
        <f t="shared" si="21"/>
        <v/>
      </c>
      <c r="E270" s="48" t="str">
        <f t="shared" si="22"/>
        <v/>
      </c>
      <c r="F270" s="50" t="str">
        <f t="shared" si="23"/>
        <v/>
      </c>
      <c r="G270" s="50" t="str">
        <f t="shared" si="24"/>
        <v/>
      </c>
      <c r="L270" s="50" t="str">
        <f t="shared" si="20"/>
        <v/>
      </c>
    </row>
    <row r="271" spans="1:12" x14ac:dyDescent="0.25">
      <c r="A271" s="44" t="str">
        <f t="shared" si="21"/>
        <v/>
      </c>
      <c r="E271" s="48" t="str">
        <f t="shared" si="22"/>
        <v/>
      </c>
      <c r="F271" s="50" t="str">
        <f t="shared" si="23"/>
        <v/>
      </c>
      <c r="G271" s="50" t="str">
        <f t="shared" si="24"/>
        <v/>
      </c>
      <c r="L271" s="50" t="str">
        <f t="shared" si="20"/>
        <v/>
      </c>
    </row>
    <row r="272" spans="1:12" x14ac:dyDescent="0.25">
      <c r="A272" s="44" t="str">
        <f t="shared" si="21"/>
        <v/>
      </c>
      <c r="E272" s="48" t="str">
        <f t="shared" si="22"/>
        <v/>
      </c>
      <c r="F272" s="50" t="str">
        <f t="shared" si="23"/>
        <v/>
      </c>
      <c r="G272" s="50" t="str">
        <f t="shared" si="24"/>
        <v/>
      </c>
      <c r="L272" s="50" t="str">
        <f t="shared" si="20"/>
        <v/>
      </c>
    </row>
    <row r="273" spans="1:12" x14ac:dyDescent="0.25">
      <c r="A273" s="44" t="str">
        <f t="shared" si="21"/>
        <v/>
      </c>
      <c r="E273" s="48" t="str">
        <f t="shared" si="22"/>
        <v/>
      </c>
      <c r="F273" s="50" t="str">
        <f t="shared" si="23"/>
        <v/>
      </c>
      <c r="G273" s="50" t="str">
        <f t="shared" si="24"/>
        <v/>
      </c>
      <c r="L273" s="50" t="str">
        <f t="shared" si="20"/>
        <v/>
      </c>
    </row>
    <row r="274" spans="1:12" x14ac:dyDescent="0.25">
      <c r="A274" s="44" t="str">
        <f t="shared" si="21"/>
        <v/>
      </c>
      <c r="E274" s="48" t="str">
        <f t="shared" si="22"/>
        <v/>
      </c>
      <c r="F274" s="50" t="str">
        <f t="shared" si="23"/>
        <v/>
      </c>
      <c r="G274" s="50" t="str">
        <f t="shared" si="24"/>
        <v/>
      </c>
      <c r="L274" s="50" t="str">
        <f t="shared" si="20"/>
        <v/>
      </c>
    </row>
    <row r="275" spans="1:12" x14ac:dyDescent="0.25">
      <c r="A275" s="44" t="str">
        <f t="shared" si="21"/>
        <v/>
      </c>
      <c r="E275" s="48" t="str">
        <f t="shared" si="22"/>
        <v/>
      </c>
      <c r="G275" s="50" t="str">
        <f t="shared" si="24"/>
        <v/>
      </c>
      <c r="L275" s="50" t="str">
        <f t="shared" si="20"/>
        <v/>
      </c>
    </row>
    <row r="276" spans="1:12" x14ac:dyDescent="0.25">
      <c r="A276" s="44" t="str">
        <f t="shared" si="21"/>
        <v/>
      </c>
    </row>
    <row r="277" spans="1:12" x14ac:dyDescent="0.25">
      <c r="A277" s="44" t="str">
        <f t="shared" si="21"/>
        <v/>
      </c>
    </row>
    <row r="278" spans="1:12" x14ac:dyDescent="0.25">
      <c r="A278" s="44" t="str">
        <f t="shared" si="21"/>
        <v/>
      </c>
    </row>
    <row r="279" spans="1:12" x14ac:dyDescent="0.25">
      <c r="A279" s="44" t="str">
        <f t="shared" si="21"/>
        <v/>
      </c>
    </row>
    <row r="280" spans="1:12" x14ac:dyDescent="0.25">
      <c r="A280" s="44" t="str">
        <f t="shared" si="21"/>
        <v/>
      </c>
    </row>
    <row r="281" spans="1:12" x14ac:dyDescent="0.25">
      <c r="A281" s="44" t="str">
        <f t="shared" si="21"/>
        <v/>
      </c>
    </row>
    <row r="282" spans="1:12" x14ac:dyDescent="0.25">
      <c r="A282" s="44" t="str">
        <f t="shared" si="21"/>
        <v/>
      </c>
    </row>
    <row r="283" spans="1:12" x14ac:dyDescent="0.25">
      <c r="A283" s="44" t="str">
        <f t="shared" si="21"/>
        <v/>
      </c>
    </row>
    <row r="284" spans="1:12" x14ac:dyDescent="0.25">
      <c r="A284" s="44" t="str">
        <f t="shared" si="21"/>
        <v/>
      </c>
    </row>
    <row r="285" spans="1:12" x14ac:dyDescent="0.25">
      <c r="A285" s="44" t="str">
        <f t="shared" si="21"/>
        <v/>
      </c>
    </row>
    <row r="286" spans="1:12" x14ac:dyDescent="0.25">
      <c r="A286" s="44" t="str">
        <f t="shared" si="21"/>
        <v/>
      </c>
    </row>
    <row r="287" spans="1:12" x14ac:dyDescent="0.25">
      <c r="A287" s="44" t="str">
        <f t="shared" si="21"/>
        <v/>
      </c>
    </row>
    <row r="288" spans="1:12" x14ac:dyDescent="0.25">
      <c r="A288" s="44" t="str">
        <f t="shared" si="21"/>
        <v/>
      </c>
    </row>
    <row r="289" spans="1:1" x14ac:dyDescent="0.25">
      <c r="A289" s="44" t="str">
        <f t="shared" si="21"/>
        <v/>
      </c>
    </row>
    <row r="290" spans="1:1" x14ac:dyDescent="0.25">
      <c r="A290" s="44" t="str">
        <f t="shared" si="21"/>
        <v/>
      </c>
    </row>
    <row r="291" spans="1:1" x14ac:dyDescent="0.25">
      <c r="A291" s="44" t="str">
        <f t="shared" si="21"/>
        <v/>
      </c>
    </row>
    <row r="292" spans="1:1" x14ac:dyDescent="0.25">
      <c r="A292" s="44" t="str">
        <f t="shared" si="21"/>
        <v/>
      </c>
    </row>
    <row r="293" spans="1:1" x14ac:dyDescent="0.25">
      <c r="A293" s="44" t="str">
        <f t="shared" si="21"/>
        <v/>
      </c>
    </row>
    <row r="294" spans="1:1" x14ac:dyDescent="0.25">
      <c r="A294" s="44" t="str">
        <f t="shared" si="21"/>
        <v/>
      </c>
    </row>
    <row r="295" spans="1:1" x14ac:dyDescent="0.25">
      <c r="A295" s="44" t="str">
        <f t="shared" si="21"/>
        <v/>
      </c>
    </row>
    <row r="296" spans="1:1" x14ac:dyDescent="0.25">
      <c r="A296" s="44" t="str">
        <f t="shared" si="21"/>
        <v/>
      </c>
    </row>
    <row r="297" spans="1:1" x14ac:dyDescent="0.25">
      <c r="A297" s="44" t="str">
        <f t="shared" si="21"/>
        <v/>
      </c>
    </row>
    <row r="298" spans="1:1" x14ac:dyDescent="0.25">
      <c r="A298" s="44" t="str">
        <f t="shared" si="21"/>
        <v/>
      </c>
    </row>
    <row r="299" spans="1:1" x14ac:dyDescent="0.25">
      <c r="A299" s="44" t="str">
        <f t="shared" si="21"/>
        <v/>
      </c>
    </row>
    <row r="300" spans="1:1" x14ac:dyDescent="0.25">
      <c r="A300" s="44" t="str">
        <f t="shared" si="21"/>
        <v/>
      </c>
    </row>
  </sheetData>
  <mergeCells count="1">
    <mergeCell ref="G5:H6"/>
  </mergeCells>
  <conditionalFormatting sqref="B10:D1048576 H10:K1048576">
    <cfRule type="containsBlanks" dxfId="0" priority="1">
      <formula>LEN(TRIM(B10))=0</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296E6F-3A9D-43B1-B6F5-2F43FBA8BEAE}">
  <dimension ref="A1:F67"/>
  <sheetViews>
    <sheetView workbookViewId="0">
      <selection activeCell="B13" sqref="B13"/>
    </sheetView>
  </sheetViews>
  <sheetFormatPr baseColWidth="10" defaultColWidth="0" defaultRowHeight="15" zeroHeight="1" x14ac:dyDescent="0.25"/>
  <cols>
    <col min="1" max="1" width="66.85546875" style="2" customWidth="1"/>
    <col min="2" max="2" width="17.5703125" style="2" bestFit="1" customWidth="1"/>
    <col min="3" max="3" width="17.28515625" style="2" bestFit="1" customWidth="1"/>
    <col min="4" max="4" width="20.85546875" style="2" bestFit="1" customWidth="1"/>
    <col min="5" max="5" width="22.5703125" style="2" bestFit="1" customWidth="1"/>
    <col min="6" max="6" width="11.42578125" style="2" customWidth="1"/>
    <col min="7" max="16384" width="11.42578125" style="2" hidden="1"/>
  </cols>
  <sheetData>
    <row r="1" spans="1:5" ht="23.25" x14ac:dyDescent="0.35">
      <c r="A1" s="1" t="s">
        <v>9</v>
      </c>
    </row>
    <row r="2" spans="1:5" ht="18.75" x14ac:dyDescent="0.3">
      <c r="A2" s="3" t="s">
        <v>22</v>
      </c>
    </row>
    <row r="3" spans="1:5" x14ac:dyDescent="0.25"/>
    <row r="4" spans="1:5" ht="60" customHeight="1" x14ac:dyDescent="0.25">
      <c r="A4" s="62" t="s">
        <v>23</v>
      </c>
      <c r="B4" s="62"/>
      <c r="C4" s="62"/>
      <c r="D4" s="62"/>
      <c r="E4" s="62"/>
    </row>
    <row r="5" spans="1:5" x14ac:dyDescent="0.25">
      <c r="A5" s="28" t="s">
        <v>24</v>
      </c>
      <c r="B5" s="28"/>
      <c r="C5" s="28"/>
      <c r="D5" s="28"/>
      <c r="E5" s="6"/>
    </row>
    <row r="6" spans="1:5" ht="15.75" thickBot="1" x14ac:dyDescent="0.3">
      <c r="A6" s="6"/>
      <c r="B6" s="6"/>
      <c r="C6" s="6"/>
      <c r="D6" s="6"/>
      <c r="E6" s="6"/>
    </row>
    <row r="7" spans="1:5" ht="15.75" thickBot="1" x14ac:dyDescent="0.3">
      <c r="A7" s="6"/>
      <c r="B7" s="22" t="s">
        <v>7</v>
      </c>
      <c r="C7" s="23" t="s">
        <v>25</v>
      </c>
      <c r="D7" s="23" t="s">
        <v>26</v>
      </c>
      <c r="E7" s="18" t="s">
        <v>27</v>
      </c>
    </row>
    <row r="8" spans="1:5" x14ac:dyDescent="0.25">
      <c r="A8" s="6"/>
      <c r="B8" s="8" t="s">
        <v>28</v>
      </c>
      <c r="C8" s="24" t="str">
        <f>"d × 0,529"</f>
        <v>d × 0,529</v>
      </c>
      <c r="D8" s="24" t="str">
        <f>"(d × 0,316) + 1065"</f>
        <v>(d × 0,316) + 1065</v>
      </c>
      <c r="E8" s="19" t="str">
        <f>"d × 0,370"</f>
        <v>d × 0,370</v>
      </c>
    </row>
    <row r="9" spans="1:5" x14ac:dyDescent="0.25">
      <c r="A9" s="6"/>
      <c r="B9" s="12" t="s">
        <v>29</v>
      </c>
      <c r="C9" s="25" t="str">
        <f>"d × 0,606"</f>
        <v>d × 0,606</v>
      </c>
      <c r="D9" s="25" t="str">
        <f>"(d × 0,340) + 1330"</f>
        <v>(d × 0,340) + 1330</v>
      </c>
      <c r="E9" s="20" t="str">
        <f>"d × 0,407"</f>
        <v>d × 0,407</v>
      </c>
    </row>
    <row r="10" spans="1:5" x14ac:dyDescent="0.25">
      <c r="A10" s="6"/>
      <c r="B10" s="8" t="s">
        <v>30</v>
      </c>
      <c r="C10" s="24" t="str">
        <f>"d × 0,636"</f>
        <v>d × 0,636</v>
      </c>
      <c r="D10" s="24" t="str">
        <f>"(d × 0,357) + 1395"</f>
        <v>(d × 0,357) + 1395</v>
      </c>
      <c r="E10" s="19" t="str">
        <f>"d × 0,427"</f>
        <v>d × 0,427</v>
      </c>
    </row>
    <row r="11" spans="1:5" x14ac:dyDescent="0.25">
      <c r="A11" s="6"/>
      <c r="B11" s="12" t="s">
        <v>31</v>
      </c>
      <c r="C11" s="25" t="str">
        <f>"d × 0,665"</f>
        <v>d × 0,665</v>
      </c>
      <c r="D11" s="25" t="str">
        <f>"(d × 0,374) + 1457"</f>
        <v>(d × 0,374) + 1457</v>
      </c>
      <c r="E11" s="20" t="str">
        <f>"d × 0,447"</f>
        <v>d × 0,447</v>
      </c>
    </row>
    <row r="12" spans="1:5" ht="15.75" thickBot="1" x14ac:dyDescent="0.3">
      <c r="A12" s="6"/>
      <c r="B12" s="9" t="s">
        <v>32</v>
      </c>
      <c r="C12" s="26" t="str">
        <f>"d × 0,697"</f>
        <v>d × 0,697</v>
      </c>
      <c r="D12" s="26" t="str">
        <f>"(d × 0,394) + 1515"</f>
        <v>(d × 0,394) + 1515</v>
      </c>
      <c r="E12" s="21" t="str">
        <f>"d × 0,470"</f>
        <v>d × 0,470</v>
      </c>
    </row>
    <row r="13" spans="1:5" x14ac:dyDescent="0.25">
      <c r="B13" s="27" t="s">
        <v>33</v>
      </c>
    </row>
    <row r="14" spans="1:5" x14ac:dyDescent="0.25"/>
    <row r="15" spans="1:5" hidden="1" x14ac:dyDescent="0.25"/>
    <row r="16" spans="1:5" hidden="1" x14ac:dyDescent="0.25"/>
    <row r="17" hidden="1" x14ac:dyDescent="0.25"/>
    <row r="18" hidden="1" x14ac:dyDescent="0.25"/>
    <row r="19" hidden="1" x14ac:dyDescent="0.25"/>
    <row r="20" hidden="1" x14ac:dyDescent="0.25"/>
    <row r="21" hidden="1" x14ac:dyDescent="0.25"/>
    <row r="22" hidden="1" x14ac:dyDescent="0.25"/>
    <row r="23" hidden="1" x14ac:dyDescent="0.25"/>
    <row r="24" hidden="1" x14ac:dyDescent="0.25"/>
    <row r="25" hidden="1" x14ac:dyDescent="0.25"/>
    <row r="26" hidden="1" x14ac:dyDescent="0.25"/>
    <row r="27" hidden="1" x14ac:dyDescent="0.25"/>
    <row r="28" hidden="1" x14ac:dyDescent="0.25"/>
    <row r="29" hidden="1" x14ac:dyDescent="0.25"/>
    <row r="30" hidden="1" x14ac:dyDescent="0.25"/>
    <row r="31" hidden="1" x14ac:dyDescent="0.25"/>
    <row r="32"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sheetData>
  <mergeCells count="1">
    <mergeCell ref="A4:E4"/>
  </mergeCells>
  <hyperlinks>
    <hyperlink ref="A5" r:id="rId1" xr:uid="{94FA52BD-7508-484E-9560-E01008216800}"/>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Résumé mois par mois</vt:lpstr>
      <vt:lpstr>Suivi annuel</vt:lpstr>
      <vt:lpstr>Grille des taux</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2023-04-27T18:04:13Z</dcterms:modified>
</cp:coreProperties>
</file>