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filterPrivacy="1" defaultThemeVersion="124226"/>
  <bookViews>
    <workbookView xWindow="240" yWindow="105" windowWidth="14805" windowHeight="8010" tabRatio="309"/>
  </bookViews>
  <sheets>
    <sheet name="Sheet1" sheetId="1" r:id="rId1"/>
    <sheet name="Sheet2" sheetId="2" r:id="rId2"/>
    <sheet name="Sheet3" sheetId="3" r:id="rId3"/>
  </sheets>
  <calcPr calcId="144525"/>
</workbook>
</file>

<file path=xl/calcChain.xml><?xml version="1.0" encoding="utf-8"?>
<calcChain xmlns="http://schemas.openxmlformats.org/spreadsheetml/2006/main">
  <c r="H273" i="1" l="1"/>
  <c r="H274" i="1"/>
  <c r="H275" i="1"/>
  <c r="H276" i="1"/>
  <c r="H277" i="1"/>
  <c r="H278" i="1"/>
  <c r="H279" i="1"/>
  <c r="H280" i="1"/>
  <c r="H281" i="1"/>
  <c r="H282" i="1"/>
  <c r="H283" i="1"/>
  <c r="H284" i="1"/>
  <c r="H285" i="1"/>
  <c r="H286" i="1"/>
  <c r="H287" i="1"/>
  <c r="L287" i="1" s="1"/>
  <c r="H288" i="1"/>
  <c r="H289" i="1"/>
  <c r="H290" i="1"/>
  <c r="H291" i="1"/>
  <c r="H292" i="1"/>
  <c r="H293" i="1"/>
  <c r="H294" i="1"/>
  <c r="H295" i="1"/>
  <c r="H296"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L288" i="1" l="1"/>
  <c r="K288" i="1"/>
  <c r="K289" i="1"/>
  <c r="K290" i="1"/>
  <c r="K291" i="1"/>
  <c r="K292" i="1"/>
  <c r="K293" i="1"/>
  <c r="K294" i="1"/>
  <c r="K295" i="1"/>
  <c r="K296" i="1"/>
  <c r="K297" i="1"/>
  <c r="K298" i="1"/>
  <c r="K299" i="1"/>
  <c r="K300" i="1"/>
  <c r="K301" i="1"/>
  <c r="K302" i="1"/>
  <c r="K303" i="1"/>
  <c r="K304" i="1"/>
  <c r="K305" i="1"/>
  <c r="K306" i="1"/>
  <c r="K307" i="1"/>
  <c r="K308" i="1"/>
  <c r="K309" i="1"/>
  <c r="K310" i="1"/>
  <c r="K311" i="1"/>
  <c r="K312" i="1"/>
  <c r="K313" i="1"/>
  <c r="K314" i="1"/>
  <c r="K315" i="1"/>
  <c r="K316" i="1"/>
  <c r="K317" i="1"/>
  <c r="K318" i="1"/>
  <c r="K319" i="1"/>
  <c r="K320" i="1"/>
  <c r="K321" i="1"/>
  <c r="K322" i="1"/>
  <c r="K323" i="1"/>
  <c r="K324" i="1"/>
  <c r="K325" i="1"/>
  <c r="K326" i="1"/>
  <c r="K327" i="1"/>
  <c r="K328" i="1"/>
  <c r="K329" i="1"/>
  <c r="K330" i="1"/>
  <c r="K331" i="1"/>
  <c r="K332" i="1"/>
  <c r="K333" i="1"/>
  <c r="K334" i="1"/>
  <c r="K335" i="1"/>
  <c r="K336" i="1"/>
  <c r="K337" i="1"/>
  <c r="K338" i="1"/>
  <c r="K339" i="1"/>
  <c r="K340" i="1"/>
  <c r="K341" i="1"/>
  <c r="K342" i="1"/>
  <c r="K343" i="1"/>
  <c r="K344" i="1"/>
  <c r="K345" i="1"/>
  <c r="K346" i="1"/>
  <c r="K347" i="1"/>
  <c r="K348" i="1"/>
  <c r="K349" i="1"/>
  <c r="K350" i="1"/>
  <c r="K351" i="1"/>
  <c r="K352" i="1"/>
  <c r="K353" i="1"/>
  <c r="K354" i="1"/>
  <c r="K355" i="1"/>
  <c r="K356" i="1"/>
  <c r="K357" i="1"/>
  <c r="K358" i="1"/>
  <c r="K359" i="1"/>
  <c r="K360" i="1"/>
  <c r="K361" i="1"/>
  <c r="K362" i="1"/>
  <c r="K363" i="1"/>
  <c r="K364" i="1"/>
  <c r="K365" i="1"/>
  <c r="K287" i="1"/>
  <c r="Q17" i="1" l="1"/>
  <c r="R8" i="1" l="1"/>
  <c r="K31" i="1" l="1"/>
  <c r="K32" i="1"/>
  <c r="K33" i="1"/>
  <c r="K34" i="1"/>
  <c r="K35" i="1"/>
  <c r="K36" i="1"/>
  <c r="K37" i="1"/>
  <c r="K38" i="1"/>
  <c r="K39" i="1"/>
  <c r="K40" i="1"/>
  <c r="K41" i="1"/>
  <c r="K42" i="1"/>
  <c r="K43" i="1"/>
  <c r="K44" i="1"/>
  <c r="K45" i="1"/>
  <c r="K46" i="1"/>
  <c r="K47" i="1"/>
  <c r="K48" i="1"/>
  <c r="K49" i="1"/>
  <c r="K50" i="1"/>
  <c r="K51" i="1"/>
  <c r="K52" i="1"/>
  <c r="K53" i="1"/>
  <c r="K54" i="1"/>
  <c r="K55" i="1"/>
  <c r="K56" i="1"/>
  <c r="K57" i="1"/>
  <c r="K58" i="1"/>
  <c r="K59" i="1"/>
  <c r="K60" i="1"/>
  <c r="K61" i="1"/>
  <c r="K62" i="1"/>
  <c r="K63" i="1"/>
  <c r="K64" i="1"/>
  <c r="K65" i="1"/>
  <c r="K66" i="1"/>
  <c r="K67" i="1"/>
  <c r="K68" i="1"/>
  <c r="K69" i="1"/>
  <c r="K70" i="1"/>
  <c r="K71" i="1"/>
  <c r="K72" i="1"/>
  <c r="K73" i="1"/>
  <c r="K74" i="1"/>
  <c r="K75" i="1"/>
  <c r="K76" i="1"/>
  <c r="K77" i="1"/>
  <c r="K78" i="1"/>
  <c r="K79" i="1"/>
  <c r="K80" i="1"/>
  <c r="K81" i="1"/>
  <c r="K82" i="1"/>
  <c r="K83" i="1"/>
  <c r="K84" i="1"/>
  <c r="K85" i="1"/>
  <c r="K86" i="1"/>
  <c r="K87" i="1"/>
  <c r="K88" i="1"/>
  <c r="K89" i="1"/>
  <c r="K90" i="1"/>
  <c r="K91" i="1"/>
  <c r="K92" i="1"/>
  <c r="K93" i="1"/>
  <c r="K94" i="1"/>
  <c r="K95" i="1"/>
  <c r="K96" i="1"/>
  <c r="K97" i="1"/>
  <c r="K98" i="1"/>
  <c r="K99" i="1"/>
  <c r="K100" i="1"/>
  <c r="K101" i="1"/>
  <c r="K102" i="1"/>
  <c r="K103" i="1"/>
  <c r="K104" i="1"/>
  <c r="K105" i="1"/>
  <c r="K106" i="1"/>
  <c r="K107" i="1"/>
  <c r="K108" i="1"/>
  <c r="K109" i="1"/>
  <c r="K110" i="1"/>
  <c r="K111" i="1"/>
  <c r="K112" i="1"/>
  <c r="K113" i="1"/>
  <c r="K114" i="1"/>
  <c r="K115" i="1"/>
  <c r="K116" i="1"/>
  <c r="K117" i="1"/>
  <c r="K118" i="1"/>
  <c r="K119" i="1"/>
  <c r="K120" i="1"/>
  <c r="K121" i="1"/>
  <c r="K122" i="1"/>
  <c r="K123" i="1"/>
  <c r="K124" i="1"/>
  <c r="K125" i="1"/>
  <c r="K126" i="1"/>
  <c r="K127" i="1"/>
  <c r="K128" i="1"/>
  <c r="K129" i="1"/>
  <c r="K130" i="1"/>
  <c r="K131" i="1"/>
  <c r="K132" i="1"/>
  <c r="K133" i="1"/>
  <c r="K134" i="1"/>
  <c r="K135" i="1"/>
  <c r="K136" i="1"/>
  <c r="K137" i="1"/>
  <c r="K138" i="1"/>
  <c r="K139" i="1"/>
  <c r="K140" i="1"/>
  <c r="K141" i="1"/>
  <c r="K142" i="1"/>
  <c r="K143" i="1"/>
  <c r="K144" i="1"/>
  <c r="K145" i="1"/>
  <c r="K146" i="1"/>
  <c r="K147" i="1"/>
  <c r="K148" i="1"/>
  <c r="K149" i="1"/>
  <c r="K150" i="1"/>
  <c r="K151" i="1"/>
  <c r="K152" i="1"/>
  <c r="K153" i="1"/>
  <c r="K154" i="1"/>
  <c r="K155" i="1"/>
  <c r="K156" i="1"/>
  <c r="K157" i="1"/>
  <c r="K158" i="1"/>
  <c r="K159" i="1"/>
  <c r="K160" i="1"/>
  <c r="K161" i="1"/>
  <c r="K162" i="1"/>
  <c r="K163" i="1"/>
  <c r="K164" i="1"/>
  <c r="K165" i="1"/>
  <c r="K166" i="1"/>
  <c r="K167" i="1"/>
  <c r="K168" i="1"/>
  <c r="K169" i="1"/>
  <c r="K170" i="1"/>
  <c r="K171" i="1"/>
  <c r="K172" i="1"/>
  <c r="K173" i="1"/>
  <c r="K174" i="1"/>
  <c r="K175" i="1"/>
  <c r="K176" i="1"/>
  <c r="K177" i="1"/>
  <c r="K178" i="1"/>
  <c r="K179" i="1"/>
  <c r="K180" i="1"/>
  <c r="K181" i="1"/>
  <c r="K182" i="1"/>
  <c r="K183" i="1"/>
  <c r="K184" i="1"/>
  <c r="K185" i="1"/>
  <c r="K186" i="1"/>
  <c r="K187" i="1"/>
  <c r="K188" i="1"/>
  <c r="K189" i="1"/>
  <c r="K190" i="1"/>
  <c r="K191" i="1"/>
  <c r="K192" i="1"/>
  <c r="K193" i="1"/>
  <c r="K194" i="1"/>
  <c r="K195" i="1"/>
  <c r="K196" i="1"/>
  <c r="K197" i="1"/>
  <c r="K198" i="1"/>
  <c r="K199" i="1"/>
  <c r="K200" i="1"/>
  <c r="K201" i="1"/>
  <c r="K202" i="1"/>
  <c r="K203" i="1"/>
  <c r="K204" i="1"/>
  <c r="K205" i="1"/>
  <c r="K206" i="1"/>
  <c r="K207" i="1"/>
  <c r="K208" i="1"/>
  <c r="K209" i="1"/>
  <c r="K210" i="1"/>
  <c r="K211" i="1"/>
  <c r="K212" i="1"/>
  <c r="K213" i="1"/>
  <c r="K214" i="1"/>
  <c r="K215" i="1"/>
  <c r="K216" i="1"/>
  <c r="K217" i="1"/>
  <c r="K218" i="1"/>
  <c r="K219" i="1"/>
  <c r="K220" i="1"/>
  <c r="K221" i="1"/>
  <c r="K222" i="1"/>
  <c r="K223" i="1"/>
  <c r="K224" i="1"/>
  <c r="K225" i="1"/>
  <c r="K226" i="1"/>
  <c r="K227" i="1"/>
  <c r="K228" i="1"/>
  <c r="K229" i="1"/>
  <c r="K230" i="1"/>
  <c r="K231" i="1"/>
  <c r="K232" i="1"/>
  <c r="K233" i="1"/>
  <c r="K234" i="1"/>
  <c r="K235" i="1"/>
  <c r="K236" i="1"/>
  <c r="K237" i="1"/>
  <c r="K238" i="1"/>
  <c r="K239" i="1"/>
  <c r="K240" i="1"/>
  <c r="K241" i="1"/>
  <c r="K242" i="1"/>
  <c r="K243" i="1"/>
  <c r="K244" i="1"/>
  <c r="K245" i="1"/>
  <c r="K246" i="1"/>
  <c r="K247" i="1"/>
  <c r="K248" i="1"/>
  <c r="K249" i="1"/>
  <c r="K250" i="1"/>
  <c r="K251" i="1"/>
  <c r="K252" i="1"/>
  <c r="K253" i="1"/>
  <c r="K254" i="1"/>
  <c r="K255" i="1"/>
  <c r="K256" i="1"/>
  <c r="K257" i="1"/>
  <c r="K258" i="1"/>
  <c r="K259" i="1"/>
  <c r="K260" i="1"/>
  <c r="K261" i="1"/>
  <c r="K262" i="1"/>
  <c r="K263" i="1"/>
  <c r="K264" i="1"/>
  <c r="K265" i="1"/>
  <c r="K266" i="1"/>
  <c r="K267" i="1"/>
  <c r="K268" i="1"/>
  <c r="K269" i="1"/>
  <c r="K270" i="1"/>
  <c r="K271" i="1"/>
  <c r="K272" i="1"/>
  <c r="K273" i="1"/>
  <c r="K274" i="1"/>
  <c r="K275" i="1"/>
  <c r="K276" i="1"/>
  <c r="K277" i="1"/>
  <c r="K278" i="1"/>
  <c r="K279" i="1"/>
  <c r="K280" i="1"/>
  <c r="K281" i="1"/>
  <c r="K282" i="1"/>
  <c r="K283" i="1"/>
  <c r="K284" i="1"/>
  <c r="K285" i="1"/>
  <c r="K286" i="1"/>
  <c r="L305" i="1"/>
  <c r="L306" i="1"/>
  <c r="L307" i="1"/>
  <c r="L308" i="1"/>
  <c r="L309" i="1"/>
  <c r="L310" i="1"/>
  <c r="L311" i="1"/>
  <c r="L312" i="1"/>
  <c r="L313" i="1"/>
  <c r="L314" i="1"/>
  <c r="L315" i="1"/>
  <c r="L316" i="1"/>
  <c r="L317" i="1"/>
  <c r="L318" i="1"/>
  <c r="L319" i="1"/>
  <c r="L320" i="1"/>
  <c r="L321" i="1"/>
  <c r="L322" i="1"/>
  <c r="L323" i="1"/>
  <c r="L324" i="1"/>
  <c r="L325" i="1"/>
  <c r="L326" i="1"/>
  <c r="L327" i="1"/>
  <c r="L328" i="1"/>
  <c r="L329" i="1"/>
  <c r="L330" i="1"/>
  <c r="L331" i="1"/>
  <c r="L332" i="1"/>
  <c r="L333" i="1"/>
  <c r="L334" i="1"/>
  <c r="L335" i="1"/>
  <c r="L336" i="1"/>
  <c r="L337" i="1"/>
  <c r="L338" i="1"/>
  <c r="L339" i="1"/>
  <c r="L340" i="1"/>
  <c r="L341" i="1"/>
  <c r="L342" i="1"/>
  <c r="L343" i="1"/>
  <c r="L344" i="1"/>
  <c r="L345" i="1"/>
  <c r="L346" i="1"/>
  <c r="L347" i="1"/>
  <c r="L348" i="1"/>
  <c r="L349" i="1"/>
  <c r="L350" i="1"/>
  <c r="L351" i="1"/>
  <c r="L352" i="1"/>
  <c r="L353" i="1"/>
  <c r="L354" i="1"/>
  <c r="L355" i="1"/>
  <c r="L356" i="1"/>
  <c r="L357" i="1"/>
  <c r="L358" i="1"/>
  <c r="L359" i="1"/>
  <c r="L360" i="1"/>
  <c r="L361" i="1"/>
  <c r="L362" i="1"/>
  <c r="L363" i="1"/>
  <c r="L364" i="1"/>
  <c r="L365" i="1"/>
  <c r="R244" i="1"/>
  <c r="P219" i="1"/>
  <c r="P220" i="1"/>
  <c r="P221" i="1"/>
  <c r="P222" i="1"/>
  <c r="P223" i="1"/>
  <c r="P224" i="1"/>
  <c r="P225" i="1"/>
  <c r="P226" i="1"/>
  <c r="P227" i="1"/>
  <c r="P228" i="1"/>
  <c r="P229" i="1"/>
  <c r="P230" i="1"/>
  <c r="P231" i="1"/>
  <c r="P232" i="1"/>
  <c r="P233" i="1"/>
  <c r="P234" i="1"/>
  <c r="P235" i="1"/>
  <c r="P236" i="1"/>
  <c r="P237" i="1"/>
  <c r="P238" i="1"/>
  <c r="P239" i="1"/>
  <c r="P240" i="1"/>
  <c r="P241" i="1"/>
  <c r="P242" i="1"/>
  <c r="P243" i="1"/>
  <c r="P244" i="1"/>
  <c r="P245" i="1"/>
  <c r="P246" i="1"/>
  <c r="P247" i="1"/>
  <c r="P248" i="1"/>
  <c r="P249" i="1"/>
  <c r="P250" i="1"/>
  <c r="P251" i="1"/>
  <c r="P252" i="1"/>
  <c r="P253" i="1"/>
  <c r="P254" i="1"/>
  <c r="P255" i="1"/>
  <c r="P256" i="1"/>
  <c r="P257" i="1"/>
  <c r="P258" i="1"/>
  <c r="P259" i="1"/>
  <c r="P260" i="1"/>
  <c r="P261" i="1"/>
  <c r="P262" i="1"/>
  <c r="P263" i="1"/>
  <c r="P264" i="1"/>
  <c r="P265" i="1"/>
  <c r="P266" i="1"/>
  <c r="P267" i="1"/>
  <c r="P268" i="1"/>
  <c r="P269" i="1"/>
  <c r="P270" i="1"/>
  <c r="P271" i="1"/>
  <c r="P272" i="1"/>
  <c r="P273" i="1"/>
  <c r="P274" i="1"/>
  <c r="P275" i="1"/>
  <c r="P276" i="1"/>
  <c r="P277" i="1"/>
  <c r="P278" i="1"/>
  <c r="P279" i="1"/>
  <c r="P280" i="1"/>
  <c r="P281" i="1"/>
  <c r="P282" i="1"/>
  <c r="P283" i="1"/>
  <c r="P284" i="1"/>
  <c r="P285" i="1"/>
  <c r="P286" i="1"/>
  <c r="P287" i="1"/>
  <c r="P288" i="1"/>
  <c r="P289" i="1"/>
  <c r="P290" i="1"/>
  <c r="P291" i="1"/>
  <c r="P292" i="1"/>
  <c r="P293" i="1"/>
  <c r="P294" i="1"/>
  <c r="P295" i="1"/>
  <c r="P296" i="1"/>
  <c r="P297" i="1"/>
  <c r="P298" i="1"/>
  <c r="P299" i="1"/>
  <c r="P300" i="1"/>
  <c r="P301" i="1"/>
  <c r="P302" i="1"/>
  <c r="P303" i="1"/>
  <c r="P304" i="1"/>
  <c r="P305" i="1"/>
  <c r="P306" i="1"/>
  <c r="P307" i="1"/>
  <c r="P308" i="1"/>
  <c r="P309" i="1"/>
  <c r="P310" i="1"/>
  <c r="P311" i="1"/>
  <c r="P312" i="1"/>
  <c r="P313" i="1"/>
  <c r="P314" i="1"/>
  <c r="P315" i="1"/>
  <c r="P316" i="1"/>
  <c r="P317" i="1"/>
  <c r="P318" i="1"/>
  <c r="P319" i="1"/>
  <c r="P320" i="1"/>
  <c r="P321" i="1"/>
  <c r="P322" i="1"/>
  <c r="P323" i="1"/>
  <c r="P324" i="1"/>
  <c r="P325" i="1"/>
  <c r="P326" i="1"/>
  <c r="P327" i="1"/>
  <c r="P328" i="1"/>
  <c r="P329" i="1"/>
  <c r="P330" i="1"/>
  <c r="P331" i="1"/>
  <c r="P332" i="1"/>
  <c r="P333" i="1"/>
  <c r="P334" i="1"/>
  <c r="P335" i="1"/>
  <c r="P336" i="1"/>
  <c r="P337" i="1"/>
  <c r="P338" i="1"/>
  <c r="P339" i="1"/>
  <c r="P340" i="1"/>
  <c r="P341" i="1"/>
  <c r="P342" i="1"/>
  <c r="P343" i="1"/>
  <c r="P344" i="1"/>
  <c r="P345" i="1"/>
  <c r="P346" i="1"/>
  <c r="P347" i="1"/>
  <c r="P348" i="1"/>
  <c r="P349" i="1"/>
  <c r="P350" i="1"/>
  <c r="P351" i="1"/>
  <c r="P352" i="1"/>
  <c r="P353" i="1"/>
  <c r="P354" i="1"/>
  <c r="P355" i="1"/>
  <c r="P356" i="1"/>
  <c r="P357" i="1"/>
  <c r="P358" i="1"/>
  <c r="P359" i="1"/>
  <c r="P360" i="1"/>
  <c r="P361" i="1"/>
  <c r="P362" i="1"/>
  <c r="P363" i="1"/>
  <c r="P364" i="1"/>
  <c r="P365" i="1"/>
  <c r="R213" i="1"/>
  <c r="R181" i="1"/>
  <c r="R150" i="1"/>
  <c r="R120" i="1"/>
  <c r="R90" i="1"/>
  <c r="S5" i="1"/>
  <c r="S6" i="1" s="1"/>
  <c r="S7" i="1" s="1"/>
  <c r="S8" i="1" s="1"/>
  <c r="S9" i="1" s="1"/>
  <c r="S10" i="1" s="1"/>
  <c r="S11" i="1" s="1"/>
  <c r="S12" i="1" s="1"/>
  <c r="S13" i="1" s="1"/>
  <c r="S14" i="1" s="1"/>
  <c r="S15" i="1" s="1"/>
  <c r="S16" i="1" s="1"/>
  <c r="S17" i="1" s="1"/>
  <c r="S18" i="1" s="1"/>
  <c r="S19" i="1" s="1"/>
  <c r="S20" i="1" s="1"/>
  <c r="S21" i="1" s="1"/>
  <c r="S22" i="1" s="1"/>
  <c r="S23" i="1" s="1"/>
  <c r="S24" i="1" s="1"/>
  <c r="S25" i="1" s="1"/>
  <c r="S26" i="1" s="1"/>
  <c r="S27" i="1" s="1"/>
  <c r="S28" i="1" s="1"/>
  <c r="S29" i="1" s="1"/>
  <c r="S30" i="1" s="1"/>
  <c r="S31" i="1" s="1"/>
  <c r="S32" i="1" s="1"/>
  <c r="S33" i="1" s="1"/>
  <c r="S34" i="1" s="1"/>
  <c r="S35" i="1" s="1"/>
  <c r="S36" i="1" s="1"/>
  <c r="S37" i="1" s="1"/>
  <c r="S38" i="1" s="1"/>
  <c r="S39" i="1" s="1"/>
  <c r="S40" i="1" s="1"/>
  <c r="S41" i="1" s="1"/>
  <c r="S42" i="1" s="1"/>
  <c r="S43" i="1" s="1"/>
  <c r="S44" i="1" s="1"/>
  <c r="S45" i="1" s="1"/>
  <c r="S46" i="1" s="1"/>
  <c r="S47" i="1" s="1"/>
  <c r="S48" i="1" s="1"/>
  <c r="S49" i="1" s="1"/>
  <c r="S50" i="1" s="1"/>
  <c r="S51" i="1" s="1"/>
  <c r="S52" i="1" s="1"/>
  <c r="S53" i="1" s="1"/>
  <c r="S54" i="1" s="1"/>
  <c r="S55" i="1" s="1"/>
  <c r="S56" i="1" s="1"/>
  <c r="S57" i="1" s="1"/>
  <c r="S58" i="1" s="1"/>
  <c r="S59" i="1" s="1"/>
  <c r="S60" i="1" s="1"/>
  <c r="S61" i="1" s="1"/>
  <c r="S62" i="1" s="1"/>
  <c r="S63" i="1" s="1"/>
  <c r="S64" i="1" s="1"/>
  <c r="S65" i="1" s="1"/>
  <c r="S66" i="1" s="1"/>
  <c r="S67" i="1" s="1"/>
  <c r="S68" i="1" s="1"/>
  <c r="S69" i="1" s="1"/>
  <c r="S70" i="1" s="1"/>
  <c r="S71" i="1" s="1"/>
  <c r="S72" i="1" s="1"/>
  <c r="S73" i="1" s="1"/>
  <c r="S74" i="1" s="1"/>
  <c r="S75" i="1" s="1"/>
  <c r="S76" i="1" s="1"/>
  <c r="S77" i="1" s="1"/>
  <c r="S78" i="1" s="1"/>
  <c r="S79" i="1" s="1"/>
  <c r="S80" i="1" s="1"/>
  <c r="S81" i="1" s="1"/>
  <c r="S82" i="1" s="1"/>
  <c r="S83" i="1" s="1"/>
  <c r="S84" i="1" s="1"/>
  <c r="S85" i="1" s="1"/>
  <c r="S86" i="1" s="1"/>
  <c r="S87" i="1" s="1"/>
  <c r="S88" i="1" s="1"/>
  <c r="S89" i="1" s="1"/>
  <c r="S90" i="1" s="1"/>
  <c r="S91" i="1" s="1"/>
  <c r="S92" i="1" s="1"/>
  <c r="S93" i="1" s="1"/>
  <c r="S94" i="1" s="1"/>
  <c r="S95" i="1" s="1"/>
  <c r="S96" i="1" s="1"/>
  <c r="S97" i="1" s="1"/>
  <c r="S98" i="1" s="1"/>
  <c r="S99" i="1" s="1"/>
  <c r="S100" i="1" s="1"/>
  <c r="S101" i="1" s="1"/>
  <c r="S102" i="1" s="1"/>
  <c r="S103" i="1" s="1"/>
  <c r="S104" i="1" s="1"/>
  <c r="S105" i="1" s="1"/>
  <c r="S106" i="1" s="1"/>
  <c r="S107" i="1" s="1"/>
  <c r="S108" i="1" s="1"/>
  <c r="S109" i="1" s="1"/>
  <c r="S110" i="1" s="1"/>
  <c r="S111" i="1" s="1"/>
  <c r="S112" i="1" s="1"/>
  <c r="S113" i="1" s="1"/>
  <c r="S114" i="1" s="1"/>
  <c r="S115" i="1" s="1"/>
  <c r="S116" i="1" s="1"/>
  <c r="S117" i="1" s="1"/>
  <c r="S118" i="1" s="1"/>
  <c r="S119" i="1" s="1"/>
  <c r="S120" i="1" s="1"/>
  <c r="S121" i="1" s="1"/>
  <c r="S122" i="1" s="1"/>
  <c r="S123" i="1" s="1"/>
  <c r="S124" i="1" s="1"/>
  <c r="S125" i="1" s="1"/>
  <c r="S126" i="1" s="1"/>
  <c r="S127" i="1" s="1"/>
  <c r="S128" i="1" s="1"/>
  <c r="S129" i="1" s="1"/>
  <c r="S130" i="1" s="1"/>
  <c r="S131" i="1" s="1"/>
  <c r="S132" i="1" s="1"/>
  <c r="S133" i="1" s="1"/>
  <c r="S134" i="1" s="1"/>
  <c r="S135" i="1" s="1"/>
  <c r="S136" i="1" s="1"/>
  <c r="S137" i="1" s="1"/>
  <c r="S138" i="1" s="1"/>
  <c r="S139" i="1" s="1"/>
  <c r="S140" i="1" s="1"/>
  <c r="S141" i="1" s="1"/>
  <c r="S142" i="1" s="1"/>
  <c r="S143" i="1" s="1"/>
  <c r="S144" i="1" s="1"/>
  <c r="S145" i="1" s="1"/>
  <c r="S146" i="1" s="1"/>
  <c r="S147" i="1" s="1"/>
  <c r="S148" i="1" s="1"/>
  <c r="S149" i="1" s="1"/>
  <c r="S150" i="1" s="1"/>
  <c r="S151" i="1" s="1"/>
  <c r="S152" i="1" s="1"/>
  <c r="S153" i="1" s="1"/>
  <c r="S154" i="1" s="1"/>
  <c r="S155" i="1" s="1"/>
  <c r="S156" i="1" s="1"/>
  <c r="S157" i="1" s="1"/>
  <c r="S158" i="1" s="1"/>
  <c r="S159" i="1" s="1"/>
  <c r="S160" i="1" s="1"/>
  <c r="S161" i="1" s="1"/>
  <c r="S162" i="1" s="1"/>
  <c r="S163" i="1" s="1"/>
  <c r="S164" i="1" s="1"/>
  <c r="S165" i="1" s="1"/>
  <c r="S166" i="1" s="1"/>
  <c r="S167" i="1" s="1"/>
  <c r="S168" i="1" s="1"/>
  <c r="S169" i="1" s="1"/>
  <c r="S170" i="1" s="1"/>
  <c r="S171" i="1" s="1"/>
  <c r="S172" i="1" s="1"/>
  <c r="S173" i="1" s="1"/>
  <c r="S174" i="1" s="1"/>
  <c r="S175" i="1" s="1"/>
  <c r="S176" i="1" s="1"/>
  <c r="S177" i="1" s="1"/>
  <c r="S178" i="1" s="1"/>
  <c r="S179" i="1" s="1"/>
  <c r="S180" i="1" s="1"/>
  <c r="S181" i="1" s="1"/>
  <c r="S182" i="1" s="1"/>
  <c r="S183" i="1" s="1"/>
  <c r="S184" i="1" s="1"/>
  <c r="S185" i="1" s="1"/>
  <c r="S186" i="1" s="1"/>
  <c r="S187" i="1" s="1"/>
  <c r="S188" i="1" s="1"/>
  <c r="S189" i="1" s="1"/>
  <c r="S190" i="1" s="1"/>
  <c r="S191" i="1" s="1"/>
  <c r="S192" i="1" s="1"/>
  <c r="S193" i="1" s="1"/>
  <c r="S194" i="1" s="1"/>
  <c r="S195" i="1" s="1"/>
  <c r="S196" i="1" s="1"/>
  <c r="S197" i="1" s="1"/>
  <c r="S198" i="1" s="1"/>
  <c r="S199" i="1" s="1"/>
  <c r="S200" i="1" s="1"/>
  <c r="S201" i="1" s="1"/>
  <c r="S202" i="1" s="1"/>
  <c r="S203" i="1" s="1"/>
  <c r="S204" i="1" s="1"/>
  <c r="S205" i="1" s="1"/>
  <c r="S206" i="1" s="1"/>
  <c r="S207" i="1" s="1"/>
  <c r="S208" i="1" s="1"/>
  <c r="S209" i="1" s="1"/>
  <c r="S210" i="1" s="1"/>
  <c r="S211" i="1" s="1"/>
  <c r="S212" i="1" s="1"/>
  <c r="S213" i="1" s="1"/>
  <c r="S214" i="1" s="1"/>
  <c r="S215" i="1" s="1"/>
  <c r="S216" i="1" s="1"/>
  <c r="S217" i="1" s="1"/>
  <c r="S218" i="1" s="1"/>
  <c r="S219" i="1" s="1"/>
  <c r="S220" i="1" s="1"/>
  <c r="S221" i="1" s="1"/>
  <c r="S222" i="1" s="1"/>
  <c r="S223" i="1" s="1"/>
  <c r="S224" i="1" s="1"/>
  <c r="S225" i="1" s="1"/>
  <c r="S226" i="1" s="1"/>
  <c r="S227" i="1" s="1"/>
  <c r="S228" i="1" s="1"/>
  <c r="S229" i="1" s="1"/>
  <c r="S230" i="1" s="1"/>
  <c r="S231" i="1" s="1"/>
  <c r="S232" i="1" s="1"/>
  <c r="S233" i="1" s="1"/>
  <c r="S234" i="1" s="1"/>
  <c r="S235" i="1" s="1"/>
  <c r="S236" i="1" s="1"/>
  <c r="S237" i="1" s="1"/>
  <c r="S238" i="1" s="1"/>
  <c r="S239" i="1" s="1"/>
  <c r="S240" i="1" s="1"/>
  <c r="S241" i="1" s="1"/>
  <c r="S242" i="1" s="1"/>
  <c r="S243" i="1" s="1"/>
  <c r="S244" i="1" s="1"/>
  <c r="S245" i="1" s="1"/>
  <c r="S246" i="1" s="1"/>
  <c r="S247" i="1" s="1"/>
  <c r="S248" i="1" s="1"/>
  <c r="S249" i="1" s="1"/>
  <c r="S250" i="1" s="1"/>
  <c r="S251" i="1" s="1"/>
  <c r="S252" i="1" s="1"/>
  <c r="S253" i="1" s="1"/>
  <c r="S254" i="1" s="1"/>
  <c r="S255" i="1" s="1"/>
  <c r="S256" i="1" s="1"/>
  <c r="S257" i="1" s="1"/>
  <c r="S258" i="1" s="1"/>
  <c r="S259" i="1" s="1"/>
  <c r="S260" i="1" s="1"/>
  <c r="S261" i="1" s="1"/>
  <c r="S262" i="1" s="1"/>
  <c r="S263" i="1" s="1"/>
  <c r="S264" i="1" s="1"/>
  <c r="S265" i="1" s="1"/>
  <c r="S266" i="1" s="1"/>
  <c r="S267" i="1" s="1"/>
  <c r="S268" i="1" s="1"/>
  <c r="S269" i="1" s="1"/>
  <c r="S270" i="1" s="1"/>
  <c r="S271" i="1" s="1"/>
  <c r="S272" i="1" s="1"/>
  <c r="S273" i="1" s="1"/>
  <c r="S274" i="1" s="1"/>
  <c r="S275" i="1" s="1"/>
  <c r="S276" i="1" s="1"/>
  <c r="S277" i="1" s="1"/>
  <c r="S278" i="1" s="1"/>
  <c r="S279" i="1" s="1"/>
  <c r="S280" i="1" s="1"/>
  <c r="S281" i="1" s="1"/>
  <c r="S282" i="1" s="1"/>
  <c r="S283" i="1" s="1"/>
  <c r="S284" i="1" s="1"/>
  <c r="S285" i="1" s="1"/>
  <c r="S286" i="1" s="1"/>
  <c r="S287" i="1" s="1"/>
  <c r="S288" i="1" s="1"/>
  <c r="S289" i="1" s="1"/>
  <c r="S290" i="1" s="1"/>
  <c r="S291" i="1" s="1"/>
  <c r="S292" i="1" s="1"/>
  <c r="S293" i="1" s="1"/>
  <c r="S294" i="1" s="1"/>
  <c r="S295" i="1" s="1"/>
  <c r="S296" i="1" s="1"/>
  <c r="S297" i="1" s="1"/>
  <c r="S298" i="1" s="1"/>
  <c r="S299" i="1" s="1"/>
  <c r="S300" i="1" s="1"/>
  <c r="S301" i="1" s="1"/>
  <c r="S302" i="1" s="1"/>
  <c r="S303" i="1" s="1"/>
  <c r="S304" i="1" s="1"/>
  <c r="S305" i="1" s="1"/>
  <c r="S306" i="1" s="1"/>
  <c r="S307" i="1" s="1"/>
  <c r="S308" i="1" s="1"/>
  <c r="S309" i="1" s="1"/>
  <c r="S310" i="1" s="1"/>
  <c r="S311" i="1" s="1"/>
  <c r="S312" i="1" s="1"/>
  <c r="S313" i="1" s="1"/>
  <c r="S314" i="1" s="1"/>
  <c r="S315" i="1" s="1"/>
  <c r="S316" i="1" s="1"/>
  <c r="S317" i="1" s="1"/>
  <c r="S318" i="1" s="1"/>
  <c r="S319" i="1" s="1"/>
  <c r="S320" i="1" s="1"/>
  <c r="S321" i="1" s="1"/>
  <c r="S322" i="1" s="1"/>
  <c r="S323" i="1" s="1"/>
  <c r="S324" i="1" s="1"/>
  <c r="S325" i="1" s="1"/>
  <c r="S326" i="1" s="1"/>
  <c r="S327" i="1" s="1"/>
  <c r="S328" i="1" s="1"/>
  <c r="S329" i="1" s="1"/>
  <c r="S330" i="1" s="1"/>
  <c r="S331" i="1" s="1"/>
  <c r="S332" i="1" s="1"/>
  <c r="S333" i="1" s="1"/>
  <c r="S334" i="1" s="1"/>
  <c r="S335" i="1" s="1"/>
  <c r="S336" i="1" s="1"/>
  <c r="S337" i="1" s="1"/>
  <c r="S338" i="1" s="1"/>
  <c r="S339" i="1" s="1"/>
  <c r="S340" i="1" s="1"/>
  <c r="S341" i="1" s="1"/>
  <c r="S342" i="1" s="1"/>
  <c r="S343" i="1" s="1"/>
  <c r="S344" i="1" s="1"/>
  <c r="S345" i="1" s="1"/>
  <c r="S346" i="1" s="1"/>
  <c r="S347" i="1" s="1"/>
  <c r="S348" i="1" s="1"/>
  <c r="S349" i="1" s="1"/>
  <c r="S350" i="1" s="1"/>
  <c r="S351" i="1" s="1"/>
  <c r="S352" i="1" s="1"/>
  <c r="S353" i="1" s="1"/>
  <c r="S354" i="1" s="1"/>
  <c r="S355" i="1" s="1"/>
  <c r="S356" i="1" s="1"/>
  <c r="S357" i="1" s="1"/>
  <c r="S358" i="1" s="1"/>
  <c r="S359" i="1" s="1"/>
  <c r="S360" i="1" s="1"/>
  <c r="S361" i="1" s="1"/>
  <c r="S362" i="1" s="1"/>
  <c r="S363" i="1" s="1"/>
  <c r="S364" i="1" s="1"/>
  <c r="S365" i="1" s="1"/>
  <c r="R59" i="1"/>
  <c r="H5" i="1"/>
  <c r="H6" i="1"/>
  <c r="H7" i="1"/>
  <c r="H8" i="1"/>
  <c r="H4" i="1"/>
  <c r="R24" i="1"/>
  <c r="H11" i="1"/>
  <c r="H9" i="1"/>
  <c r="H10" i="1"/>
  <c r="H12" i="1"/>
  <c r="H13" i="1"/>
  <c r="H14" i="1"/>
  <c r="H15" i="1"/>
  <c r="H16" i="1"/>
  <c r="H17" i="1"/>
  <c r="H18" i="1"/>
  <c r="H19" i="1"/>
  <c r="H20" i="1"/>
  <c r="H21" i="1"/>
  <c r="H22" i="1"/>
  <c r="H23" i="1"/>
  <c r="H24"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L304" i="1"/>
  <c r="P18" i="1"/>
  <c r="P19" i="1"/>
  <c r="P20" i="1"/>
  <c r="P21" i="1"/>
  <c r="P22" i="1"/>
  <c r="P23" i="1"/>
  <c r="P24" i="1"/>
  <c r="P25" i="1"/>
  <c r="P26" i="1"/>
  <c r="P27" i="1"/>
  <c r="P28" i="1"/>
  <c r="P29" i="1"/>
  <c r="P30" i="1"/>
  <c r="P31" i="1"/>
  <c r="P32" i="1"/>
  <c r="P33" i="1"/>
  <c r="P34" i="1"/>
  <c r="P35" i="1"/>
  <c r="P36" i="1"/>
  <c r="P37" i="1"/>
  <c r="P38" i="1"/>
  <c r="P39" i="1"/>
  <c r="P40" i="1"/>
  <c r="P41" i="1"/>
  <c r="P42" i="1"/>
  <c r="P43" i="1"/>
  <c r="P44" i="1"/>
  <c r="P45" i="1"/>
  <c r="P46" i="1"/>
  <c r="P47" i="1"/>
  <c r="P48" i="1"/>
  <c r="P49" i="1"/>
  <c r="P50" i="1"/>
  <c r="P51" i="1"/>
  <c r="P52" i="1"/>
  <c r="P53" i="1"/>
  <c r="P54" i="1"/>
  <c r="P55" i="1"/>
  <c r="P56" i="1"/>
  <c r="P57" i="1"/>
  <c r="P58" i="1"/>
  <c r="P59" i="1"/>
  <c r="P60" i="1"/>
  <c r="P61" i="1"/>
  <c r="P62" i="1"/>
  <c r="P63" i="1"/>
  <c r="P64" i="1"/>
  <c r="P65" i="1"/>
  <c r="P66" i="1"/>
  <c r="P67" i="1"/>
  <c r="P68" i="1"/>
  <c r="P69" i="1"/>
  <c r="P70" i="1"/>
  <c r="P71" i="1"/>
  <c r="P72" i="1"/>
  <c r="P73" i="1"/>
  <c r="P74" i="1"/>
  <c r="P76" i="1"/>
  <c r="P77" i="1"/>
  <c r="P78" i="1"/>
  <c r="P79" i="1"/>
  <c r="P80" i="1"/>
  <c r="P81" i="1"/>
  <c r="P82" i="1"/>
  <c r="P83" i="1"/>
  <c r="P84" i="1"/>
  <c r="P85" i="1"/>
  <c r="P86" i="1"/>
  <c r="P87" i="1"/>
  <c r="P88" i="1"/>
  <c r="P89" i="1"/>
  <c r="P90" i="1"/>
  <c r="P91" i="1"/>
  <c r="P92" i="1"/>
  <c r="P93" i="1"/>
  <c r="P94" i="1"/>
  <c r="P95" i="1"/>
  <c r="P96" i="1"/>
  <c r="P97" i="1"/>
  <c r="P98" i="1"/>
  <c r="P99" i="1"/>
  <c r="P100" i="1"/>
  <c r="P101" i="1"/>
  <c r="P102" i="1"/>
  <c r="P103" i="1"/>
  <c r="P104" i="1"/>
  <c r="P105" i="1"/>
  <c r="P106" i="1"/>
  <c r="P107" i="1"/>
  <c r="P108" i="1"/>
  <c r="P109" i="1"/>
  <c r="P110" i="1"/>
  <c r="P111" i="1"/>
  <c r="P112" i="1"/>
  <c r="P113" i="1"/>
  <c r="P114" i="1"/>
  <c r="P115" i="1"/>
  <c r="P116" i="1"/>
  <c r="P117" i="1"/>
  <c r="P118" i="1"/>
  <c r="P119" i="1"/>
  <c r="P120" i="1"/>
  <c r="P121" i="1"/>
  <c r="P122" i="1"/>
  <c r="P123" i="1"/>
  <c r="P124" i="1"/>
  <c r="P125" i="1"/>
  <c r="P126" i="1"/>
  <c r="P127" i="1"/>
  <c r="P128" i="1"/>
  <c r="P129" i="1"/>
  <c r="P130" i="1"/>
  <c r="P131" i="1"/>
  <c r="P132" i="1"/>
  <c r="P133" i="1"/>
  <c r="P134" i="1"/>
  <c r="P135" i="1"/>
  <c r="P136" i="1"/>
  <c r="P137" i="1"/>
  <c r="P138" i="1"/>
  <c r="P139" i="1"/>
  <c r="P140" i="1"/>
  <c r="P141" i="1"/>
  <c r="P142" i="1"/>
  <c r="P143" i="1"/>
  <c r="P144" i="1"/>
  <c r="P145" i="1"/>
  <c r="P146" i="1"/>
  <c r="P147" i="1"/>
  <c r="P148" i="1"/>
  <c r="P149" i="1"/>
  <c r="P150" i="1"/>
  <c r="P151" i="1"/>
  <c r="P152" i="1"/>
  <c r="P153" i="1"/>
  <c r="P154" i="1"/>
  <c r="P155" i="1"/>
  <c r="P156" i="1"/>
  <c r="P157" i="1"/>
  <c r="P158" i="1"/>
  <c r="P159" i="1"/>
  <c r="P160" i="1"/>
  <c r="P161" i="1"/>
  <c r="P162" i="1"/>
  <c r="P163" i="1"/>
  <c r="P164" i="1"/>
  <c r="P165" i="1"/>
  <c r="P166" i="1"/>
  <c r="P167" i="1"/>
  <c r="P168" i="1"/>
  <c r="P169" i="1"/>
  <c r="P170" i="1"/>
  <c r="P171" i="1"/>
  <c r="P172" i="1"/>
  <c r="P173" i="1"/>
  <c r="P174" i="1"/>
  <c r="P175" i="1"/>
  <c r="P176" i="1"/>
  <c r="P177" i="1"/>
  <c r="P178" i="1"/>
  <c r="P179" i="1"/>
  <c r="P180" i="1"/>
  <c r="P181" i="1"/>
  <c r="P182" i="1"/>
  <c r="P183" i="1"/>
  <c r="P184" i="1"/>
  <c r="P185" i="1"/>
  <c r="P186" i="1"/>
  <c r="P187" i="1"/>
  <c r="P188" i="1"/>
  <c r="P189" i="1"/>
  <c r="P190" i="1"/>
  <c r="P191" i="1"/>
  <c r="P192" i="1"/>
  <c r="P193" i="1"/>
  <c r="P194" i="1"/>
  <c r="P195" i="1"/>
  <c r="P197" i="1"/>
  <c r="P198" i="1"/>
  <c r="P199" i="1"/>
  <c r="P200" i="1"/>
  <c r="P201" i="1"/>
  <c r="P202" i="1"/>
  <c r="P203" i="1"/>
  <c r="P204" i="1"/>
  <c r="P205" i="1"/>
  <c r="P206" i="1"/>
  <c r="P207" i="1"/>
  <c r="P208" i="1"/>
  <c r="P209" i="1"/>
  <c r="P210" i="1"/>
  <c r="P211" i="1"/>
  <c r="P212" i="1"/>
  <c r="P213" i="1"/>
  <c r="P214" i="1"/>
  <c r="P215" i="1"/>
  <c r="P216" i="1"/>
  <c r="P217" i="1"/>
  <c r="P218" i="1"/>
  <c r="P5" i="1"/>
  <c r="P6" i="1"/>
  <c r="P7" i="1"/>
  <c r="P8" i="1"/>
  <c r="P9" i="1"/>
  <c r="P10" i="1"/>
  <c r="P11" i="1"/>
  <c r="P12" i="1"/>
  <c r="P13" i="1"/>
  <c r="P15" i="1"/>
  <c r="P16" i="1"/>
  <c r="P4" i="1"/>
  <c r="M2" i="1"/>
  <c r="M3" i="1" s="1"/>
  <c r="K15" i="1"/>
  <c r="K16" i="1"/>
  <c r="K17" i="1"/>
  <c r="K18" i="1"/>
  <c r="K19" i="1"/>
  <c r="K20" i="1"/>
  <c r="K21" i="1"/>
  <c r="K22" i="1"/>
  <c r="K23" i="1"/>
  <c r="K24" i="1"/>
  <c r="K25" i="1"/>
  <c r="K26" i="1"/>
  <c r="K27" i="1"/>
  <c r="K28" i="1"/>
  <c r="K29" i="1"/>
  <c r="K30" i="1"/>
  <c r="L303" i="1" l="1"/>
  <c r="L302" i="1"/>
  <c r="L301" i="1"/>
  <c r="L300" i="1"/>
  <c r="L299" i="1"/>
  <c r="L298" i="1"/>
  <c r="L297" i="1"/>
  <c r="L296" i="1"/>
  <c r="L295" i="1"/>
  <c r="L294" i="1"/>
  <c r="L293" i="1"/>
  <c r="L292" i="1"/>
  <c r="L291" i="1"/>
  <c r="L290" i="1"/>
  <c r="L289" i="1"/>
  <c r="L286" i="1"/>
  <c r="L285" i="1"/>
  <c r="L284" i="1"/>
  <c r="L283" i="1"/>
  <c r="L282" i="1"/>
  <c r="L281" i="1"/>
  <c r="L280" i="1"/>
  <c r="L279" i="1"/>
  <c r="L278" i="1"/>
  <c r="L277" i="1"/>
  <c r="L276" i="1"/>
  <c r="L275" i="1"/>
  <c r="L274" i="1"/>
  <c r="L273" i="1"/>
  <c r="L272" i="1"/>
  <c r="L271" i="1"/>
  <c r="L270" i="1"/>
  <c r="L269" i="1"/>
  <c r="L268" i="1"/>
  <c r="L267" i="1"/>
  <c r="L266" i="1"/>
  <c r="L265" i="1"/>
  <c r="L264" i="1"/>
  <c r="L263" i="1"/>
  <c r="L262" i="1"/>
  <c r="L261" i="1"/>
  <c r="L260" i="1"/>
  <c r="L259" i="1"/>
  <c r="L258" i="1"/>
  <c r="L257" i="1"/>
  <c r="L256" i="1"/>
  <c r="L255" i="1"/>
  <c r="L254" i="1"/>
  <c r="L253" i="1"/>
  <c r="L252" i="1"/>
  <c r="L251" i="1"/>
  <c r="L250" i="1"/>
  <c r="L249" i="1"/>
  <c r="L248" i="1"/>
  <c r="L247" i="1"/>
  <c r="L246" i="1"/>
  <c r="L245" i="1"/>
  <c r="L244" i="1"/>
  <c r="L243" i="1"/>
  <c r="L242" i="1"/>
  <c r="L241" i="1"/>
  <c r="L240" i="1"/>
  <c r="L239" i="1"/>
  <c r="L238" i="1"/>
  <c r="L237" i="1"/>
  <c r="L236" i="1"/>
  <c r="L235" i="1"/>
  <c r="L234" i="1"/>
  <c r="L233" i="1"/>
  <c r="L232" i="1"/>
  <c r="L231" i="1"/>
  <c r="L230" i="1"/>
  <c r="L229" i="1"/>
  <c r="L228" i="1"/>
  <c r="L225" i="1"/>
  <c r="L226" i="1"/>
  <c r="L227" i="1"/>
  <c r="L224" i="1"/>
  <c r="L223" i="1"/>
  <c r="L222" i="1"/>
  <c r="L221" i="1"/>
  <c r="L220" i="1"/>
  <c r="L219" i="1"/>
  <c r="L218" i="1"/>
  <c r="L217" i="1"/>
  <c r="L216" i="1"/>
  <c r="L215" i="1"/>
  <c r="L214" i="1"/>
  <c r="L213" i="1"/>
  <c r="L212" i="1"/>
  <c r="L211" i="1"/>
  <c r="L210" i="1"/>
  <c r="L209" i="1"/>
  <c r="L208" i="1"/>
  <c r="L207" i="1"/>
  <c r="L206" i="1"/>
  <c r="L205" i="1"/>
  <c r="L204" i="1"/>
  <c r="L203" i="1"/>
  <c r="L202" i="1"/>
  <c r="L201" i="1"/>
  <c r="L200" i="1"/>
  <c r="L199" i="1"/>
  <c r="L198" i="1"/>
  <c r="L197" i="1"/>
  <c r="L196" i="1"/>
  <c r="L195" i="1"/>
  <c r="L194" i="1"/>
  <c r="L193" i="1"/>
  <c r="L192" i="1"/>
  <c r="L191" i="1"/>
  <c r="L190" i="1"/>
  <c r="L189" i="1"/>
  <c r="L188" i="1"/>
  <c r="L187" i="1"/>
  <c r="L186" i="1"/>
  <c r="L185" i="1"/>
  <c r="L184" i="1"/>
  <c r="L183" i="1"/>
  <c r="L182" i="1"/>
  <c r="L181" i="1"/>
  <c r="L180" i="1"/>
  <c r="L179" i="1"/>
  <c r="L178" i="1"/>
  <c r="L177" i="1"/>
  <c r="L176" i="1"/>
  <c r="L175" i="1"/>
  <c r="L174" i="1"/>
  <c r="L173" i="1"/>
  <c r="L172" i="1"/>
  <c r="L171" i="1"/>
  <c r="L170" i="1"/>
  <c r="L169" i="1"/>
  <c r="L168" i="1"/>
  <c r="L167" i="1"/>
  <c r="L166" i="1"/>
  <c r="L165" i="1"/>
  <c r="L164" i="1"/>
  <c r="L163" i="1"/>
  <c r="L162" i="1"/>
  <c r="L161" i="1"/>
  <c r="L160" i="1"/>
  <c r="L159" i="1"/>
  <c r="L158" i="1"/>
  <c r="L157" i="1"/>
  <c r="L156" i="1"/>
  <c r="L155" i="1"/>
  <c r="L154" i="1"/>
  <c r="L153" i="1"/>
  <c r="L152" i="1"/>
  <c r="L151" i="1"/>
  <c r="L150" i="1"/>
  <c r="L149" i="1"/>
  <c r="L148" i="1"/>
  <c r="L147" i="1"/>
  <c r="L146" i="1"/>
  <c r="L145" i="1"/>
  <c r="L144" i="1"/>
  <c r="L143" i="1"/>
  <c r="L142" i="1"/>
  <c r="L141" i="1"/>
  <c r="L140" i="1"/>
  <c r="L139" i="1"/>
  <c r="L138" i="1"/>
  <c r="L137" i="1"/>
  <c r="L136" i="1"/>
  <c r="L135" i="1"/>
  <c r="L134" i="1"/>
  <c r="L133" i="1"/>
  <c r="L132" i="1"/>
  <c r="L131" i="1"/>
  <c r="L130" i="1"/>
  <c r="L129" i="1"/>
  <c r="L128" i="1"/>
  <c r="L127" i="1"/>
  <c r="L126" i="1"/>
  <c r="L125" i="1"/>
  <c r="L124" i="1"/>
  <c r="L123" i="1"/>
  <c r="L122" i="1"/>
  <c r="L121" i="1"/>
  <c r="L120" i="1"/>
  <c r="L119" i="1"/>
  <c r="L118" i="1"/>
  <c r="L117" i="1"/>
  <c r="L116" i="1"/>
  <c r="L115" i="1"/>
  <c r="L114" i="1"/>
  <c r="L113" i="1"/>
  <c r="L112" i="1"/>
  <c r="L111" i="1"/>
  <c r="L110" i="1"/>
  <c r="L109" i="1"/>
  <c r="L108" i="1"/>
  <c r="L107" i="1"/>
  <c r="L106" i="1"/>
  <c r="L105" i="1"/>
  <c r="L104" i="1"/>
  <c r="L103" i="1"/>
  <c r="L102" i="1"/>
  <c r="L101" i="1"/>
  <c r="L100" i="1"/>
  <c r="L99" i="1"/>
  <c r="L98" i="1"/>
  <c r="L97" i="1"/>
  <c r="L96" i="1"/>
  <c r="L95" i="1"/>
  <c r="L94" i="1"/>
  <c r="L93" i="1"/>
  <c r="L92" i="1"/>
  <c r="L91" i="1"/>
  <c r="L90" i="1"/>
  <c r="M4" i="1"/>
  <c r="M5" i="1" s="1"/>
  <c r="M6" i="1" s="1"/>
  <c r="M7" i="1" s="1"/>
  <c r="M8" i="1" s="1"/>
  <c r="M9" i="1" s="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l="1"/>
  <c r="M34" i="1" s="1"/>
  <c r="M35" i="1" s="1"/>
  <c r="M36" i="1" s="1"/>
  <c r="M37" i="1" s="1"/>
  <c r="M38" i="1" s="1"/>
  <c r="M39" i="1" s="1"/>
  <c r="M40" i="1" s="1"/>
  <c r="M41" i="1" s="1"/>
  <c r="M42" i="1" s="1"/>
  <c r="M43" i="1" s="1"/>
  <c r="M44" i="1" s="1"/>
  <c r="M45" i="1" s="1"/>
  <c r="M46" i="1" s="1"/>
  <c r="M47" i="1" s="1"/>
  <c r="M48" i="1" s="1"/>
  <c r="M49" i="1" s="1"/>
  <c r="M50" i="1" s="1"/>
  <c r="M51" i="1" s="1"/>
  <c r="M52" i="1" s="1"/>
  <c r="M53" i="1" s="1"/>
  <c r="M54" i="1" s="1"/>
  <c r="M55" i="1" s="1"/>
  <c r="M56" i="1" s="1"/>
  <c r="M57" i="1" s="1"/>
  <c r="M58" i="1" s="1"/>
  <c r="M59" i="1" s="1"/>
  <c r="M60" i="1" s="1"/>
  <c r="M61" i="1" s="1"/>
  <c r="M62" i="1" s="1"/>
  <c r="M63" i="1" s="1"/>
  <c r="M64" i="1" s="1"/>
  <c r="M65" i="1" s="1"/>
  <c r="M66" i="1" s="1"/>
  <c r="M67" i="1" s="1"/>
  <c r="M68" i="1" s="1"/>
  <c r="M69" i="1" s="1"/>
  <c r="M70" i="1" s="1"/>
  <c r="M71" i="1" s="1"/>
  <c r="M72" i="1" s="1"/>
  <c r="M73" i="1" s="1"/>
  <c r="M74" i="1" s="1"/>
  <c r="M75" i="1" s="1"/>
  <c r="M76" i="1" s="1"/>
  <c r="M77" i="1" s="1"/>
  <c r="M78" i="1" s="1"/>
  <c r="M79" i="1" s="1"/>
  <c r="M80" i="1" s="1"/>
  <c r="M81" i="1" s="1"/>
  <c r="M82" i="1" s="1"/>
  <c r="M83" i="1" s="1"/>
  <c r="M84" i="1" s="1"/>
  <c r="M85" i="1" s="1"/>
  <c r="M86" i="1" s="1"/>
  <c r="M87" i="1" s="1"/>
  <c r="M88" i="1" s="1"/>
  <c r="M89" i="1" s="1"/>
  <c r="M90" i="1" s="1"/>
  <c r="M91" i="1" s="1"/>
  <c r="M92" i="1" s="1"/>
  <c r="M93" i="1" s="1"/>
  <c r="M94" i="1" s="1"/>
  <c r="M95" i="1" s="1"/>
  <c r="M96" i="1" s="1"/>
  <c r="M97" i="1" s="1"/>
  <c r="M98" i="1" s="1"/>
  <c r="M99" i="1" s="1"/>
  <c r="M100" i="1" s="1"/>
  <c r="M101" i="1" s="1"/>
  <c r="M102" i="1" s="1"/>
  <c r="M103" i="1" s="1"/>
  <c r="M104" i="1" s="1"/>
  <c r="M105" i="1" s="1"/>
  <c r="M106" i="1" s="1"/>
  <c r="M107" i="1" s="1"/>
  <c r="M108" i="1" s="1"/>
  <c r="M109" i="1" s="1"/>
  <c r="M110" i="1" s="1"/>
  <c r="M111" i="1" s="1"/>
  <c r="M112" i="1" s="1"/>
  <c r="M113" i="1" s="1"/>
  <c r="M114" i="1" s="1"/>
  <c r="M115" i="1" s="1"/>
  <c r="M116" i="1" s="1"/>
  <c r="M117" i="1" s="1"/>
  <c r="M118" i="1" s="1"/>
  <c r="M119" i="1" s="1"/>
  <c r="M120" i="1" s="1"/>
  <c r="M121" i="1" s="1"/>
  <c r="M122" i="1" s="1"/>
  <c r="M123" i="1" s="1"/>
  <c r="M124" i="1" s="1"/>
  <c r="M125" i="1" s="1"/>
  <c r="M126" i="1" s="1"/>
  <c r="M127" i="1" s="1"/>
  <c r="M128" i="1" s="1"/>
  <c r="M129" i="1" s="1"/>
  <c r="M130" i="1" s="1"/>
  <c r="M131" i="1" s="1"/>
  <c r="M132" i="1" s="1"/>
  <c r="M133" i="1" s="1"/>
  <c r="M134" i="1" s="1"/>
  <c r="M135" i="1" s="1"/>
  <c r="M136" i="1" s="1"/>
  <c r="M137" i="1" s="1"/>
  <c r="M138" i="1" s="1"/>
  <c r="M139" i="1" s="1"/>
  <c r="M140" i="1" s="1"/>
  <c r="M141" i="1" s="1"/>
  <c r="M142" i="1" s="1"/>
  <c r="M143" i="1" s="1"/>
  <c r="M144" i="1" s="1"/>
  <c r="M145" i="1" s="1"/>
  <c r="M146" i="1" s="1"/>
  <c r="M147" i="1" s="1"/>
  <c r="M148" i="1" s="1"/>
  <c r="M149" i="1" s="1"/>
  <c r="M150" i="1" s="1"/>
  <c r="M151" i="1" s="1"/>
  <c r="M152" i="1" s="1"/>
  <c r="M153" i="1" s="1"/>
  <c r="M154" i="1" s="1"/>
  <c r="M155" i="1" s="1"/>
  <c r="M156" i="1" s="1"/>
  <c r="M157" i="1" s="1"/>
  <c r="M158" i="1" s="1"/>
  <c r="M159" i="1" s="1"/>
  <c r="M160" i="1" s="1"/>
  <c r="M161" i="1" s="1"/>
  <c r="M162" i="1" s="1"/>
  <c r="M163" i="1" s="1"/>
  <c r="M164" i="1" s="1"/>
  <c r="M165" i="1" s="1"/>
  <c r="M166" i="1" s="1"/>
  <c r="M167" i="1" s="1"/>
  <c r="M168" i="1" s="1"/>
  <c r="M169" i="1" s="1"/>
  <c r="M170" i="1" s="1"/>
  <c r="M171" i="1" s="1"/>
  <c r="M172" i="1" s="1"/>
  <c r="M173" i="1" s="1"/>
  <c r="M174" i="1" s="1"/>
  <c r="M175" i="1" s="1"/>
  <c r="M176" i="1" s="1"/>
  <c r="M177" i="1" s="1"/>
  <c r="M178" i="1" s="1"/>
  <c r="M179" i="1" s="1"/>
  <c r="M180" i="1" s="1"/>
  <c r="M181" i="1" s="1"/>
  <c r="M182" i="1" s="1"/>
  <c r="M183" i="1" s="1"/>
  <c r="M184" i="1" s="1"/>
  <c r="M185" i="1" s="1"/>
  <c r="M186" i="1" s="1"/>
  <c r="M187" i="1" s="1"/>
  <c r="M188" i="1" s="1"/>
  <c r="M189" i="1" s="1"/>
  <c r="M190" i="1" s="1"/>
  <c r="M191" i="1" s="1"/>
  <c r="M192" i="1" s="1"/>
  <c r="M193" i="1" s="1"/>
  <c r="M194" i="1" s="1"/>
  <c r="M195" i="1" s="1"/>
  <c r="M196" i="1" s="1"/>
  <c r="M197" i="1" s="1"/>
  <c r="M198" i="1" s="1"/>
  <c r="M199" i="1" s="1"/>
  <c r="M200" i="1" s="1"/>
  <c r="M201" i="1" s="1"/>
  <c r="M202" i="1" s="1"/>
  <c r="M203" i="1" s="1"/>
  <c r="M204" i="1" s="1"/>
  <c r="M205" i="1" s="1"/>
  <c r="M206" i="1" s="1"/>
  <c r="M207" i="1" s="1"/>
  <c r="M208" i="1" s="1"/>
  <c r="M209" i="1" s="1"/>
  <c r="M210" i="1" s="1"/>
  <c r="M211" i="1" s="1"/>
  <c r="M212" i="1" s="1"/>
  <c r="M213" i="1" s="1"/>
  <c r="M214" i="1" s="1"/>
  <c r="M215" i="1" s="1"/>
  <c r="M216" i="1" s="1"/>
  <c r="M217" i="1" s="1"/>
  <c r="M218" i="1" s="1"/>
  <c r="M219" i="1" s="1"/>
  <c r="M220" i="1" s="1"/>
  <c r="M221" i="1" s="1"/>
  <c r="M222" i="1" s="1"/>
  <c r="M223" i="1" s="1"/>
  <c r="M224" i="1" s="1"/>
  <c r="M225" i="1" s="1"/>
  <c r="M226" i="1" s="1"/>
  <c r="M227" i="1" s="1"/>
  <c r="M228" i="1" s="1"/>
  <c r="M229" i="1" s="1"/>
  <c r="M230" i="1" s="1"/>
  <c r="M231" i="1" s="1"/>
  <c r="M232" i="1" s="1"/>
  <c r="M233" i="1" s="1"/>
  <c r="M234" i="1" s="1"/>
  <c r="M235" i="1" s="1"/>
  <c r="M236" i="1" s="1"/>
  <c r="M237" i="1" s="1"/>
  <c r="M238" i="1" s="1"/>
  <c r="M239" i="1" s="1"/>
  <c r="M240" i="1" s="1"/>
  <c r="M241" i="1" s="1"/>
  <c r="M242" i="1" s="1"/>
  <c r="M243" i="1" s="1"/>
  <c r="M244" i="1" s="1"/>
  <c r="M245" i="1" s="1"/>
  <c r="M246" i="1" s="1"/>
  <c r="M247" i="1" s="1"/>
  <c r="M248" i="1" s="1"/>
  <c r="M249" i="1" s="1"/>
  <c r="M250" i="1" s="1"/>
  <c r="M251" i="1" s="1"/>
  <c r="M252" i="1" s="1"/>
  <c r="M253" i="1" s="1"/>
  <c r="M254" i="1" s="1"/>
  <c r="M255" i="1" s="1"/>
  <c r="M256" i="1" s="1"/>
  <c r="M257" i="1" s="1"/>
  <c r="M258" i="1" s="1"/>
  <c r="M259" i="1" s="1"/>
  <c r="M260" i="1" s="1"/>
  <c r="M261" i="1" s="1"/>
  <c r="M262" i="1" s="1"/>
  <c r="M263" i="1" s="1"/>
  <c r="M264" i="1" s="1"/>
  <c r="M265" i="1" s="1"/>
  <c r="M266" i="1" s="1"/>
  <c r="M267" i="1" s="1"/>
  <c r="M268" i="1" s="1"/>
  <c r="M269" i="1" s="1"/>
  <c r="M270" i="1" s="1"/>
  <c r="M271" i="1" s="1"/>
  <c r="M272" i="1" s="1"/>
  <c r="M273" i="1" s="1"/>
  <c r="M274" i="1" s="1"/>
  <c r="M275" i="1" s="1"/>
  <c r="M276" i="1" s="1"/>
  <c r="M277" i="1" s="1"/>
  <c r="M278" i="1" s="1"/>
  <c r="M279" i="1" s="1"/>
  <c r="M280" i="1" s="1"/>
  <c r="M281" i="1" s="1"/>
  <c r="M282" i="1" s="1"/>
  <c r="M283" i="1" s="1"/>
  <c r="M284" i="1" s="1"/>
  <c r="M285" i="1" s="1"/>
  <c r="M286" i="1" s="1"/>
  <c r="M287" i="1" s="1"/>
  <c r="M288" i="1" s="1"/>
  <c r="M289" i="1" s="1"/>
  <c r="M290" i="1" s="1"/>
  <c r="M291" i="1" s="1"/>
  <c r="M292" i="1" s="1"/>
  <c r="M293" i="1" s="1"/>
  <c r="M294" i="1" s="1"/>
  <c r="M295" i="1" s="1"/>
  <c r="M296" i="1" s="1"/>
  <c r="M297" i="1" s="1"/>
  <c r="M298" i="1" s="1"/>
  <c r="M299" i="1" s="1"/>
  <c r="M300" i="1" s="1"/>
  <c r="M301" i="1" s="1"/>
  <c r="M302" i="1" s="1"/>
  <c r="M303" i="1" s="1"/>
  <c r="M304" i="1" s="1"/>
  <c r="M305" i="1" s="1"/>
  <c r="M306" i="1" s="1"/>
  <c r="M307" i="1" s="1"/>
  <c r="M308" i="1" s="1"/>
  <c r="M309" i="1" s="1"/>
  <c r="M310" i="1" s="1"/>
  <c r="M311" i="1" s="1"/>
  <c r="M312" i="1" s="1"/>
  <c r="M313" i="1" s="1"/>
  <c r="M314" i="1" s="1"/>
  <c r="M315" i="1" s="1"/>
  <c r="M316" i="1" s="1"/>
  <c r="M317" i="1" s="1"/>
  <c r="M318" i="1" s="1"/>
  <c r="M319" i="1" s="1"/>
  <c r="M320" i="1" s="1"/>
  <c r="M321" i="1" s="1"/>
  <c r="M322" i="1" s="1"/>
  <c r="M323" i="1" s="1"/>
  <c r="M324" i="1" s="1"/>
  <c r="M325" i="1" s="1"/>
  <c r="M326" i="1" s="1"/>
  <c r="M327" i="1" s="1"/>
  <c r="M328" i="1" s="1"/>
  <c r="M329" i="1" s="1"/>
  <c r="M330" i="1" s="1"/>
  <c r="M331" i="1" s="1"/>
  <c r="M332" i="1" s="1"/>
  <c r="M333" i="1" s="1"/>
  <c r="M334" i="1" s="1"/>
  <c r="M335" i="1" s="1"/>
  <c r="M336" i="1" s="1"/>
  <c r="M337" i="1" s="1"/>
  <c r="M338" i="1" s="1"/>
  <c r="M339" i="1" s="1"/>
  <c r="M340" i="1" s="1"/>
  <c r="M341" i="1" s="1"/>
  <c r="M342" i="1" s="1"/>
  <c r="M343" i="1" s="1"/>
  <c r="M344" i="1" s="1"/>
  <c r="M345" i="1" s="1"/>
  <c r="M346" i="1" s="1"/>
  <c r="M347" i="1" s="1"/>
  <c r="M348" i="1" s="1"/>
  <c r="M349" i="1" s="1"/>
  <c r="M350" i="1" s="1"/>
  <c r="M351" i="1" s="1"/>
  <c r="M352" i="1" s="1"/>
  <c r="M353" i="1" s="1"/>
  <c r="M354" i="1" s="1"/>
  <c r="M355" i="1" s="1"/>
  <c r="M356" i="1" s="1"/>
  <c r="M357" i="1" s="1"/>
  <c r="M358" i="1" s="1"/>
  <c r="M359" i="1" s="1"/>
  <c r="M360" i="1" s="1"/>
  <c r="M361" i="1" s="1"/>
  <c r="M362" i="1" s="1"/>
  <c r="M363" i="1" s="1"/>
  <c r="M364" i="1" s="1"/>
  <c r="M365" i="1" s="1"/>
</calcChain>
</file>

<file path=xl/sharedStrings.xml><?xml version="1.0" encoding="utf-8"?>
<sst xmlns="http://schemas.openxmlformats.org/spreadsheetml/2006/main" count="872" uniqueCount="77">
  <si>
    <t>Date</t>
  </si>
  <si>
    <t>Aircraft Reg</t>
  </si>
  <si>
    <t>Flight number</t>
  </si>
  <si>
    <t>FO day</t>
  </si>
  <si>
    <t>FO night</t>
  </si>
  <si>
    <t>PIC day</t>
  </si>
  <si>
    <t>PIC night</t>
  </si>
  <si>
    <t>Last 7</t>
  </si>
  <si>
    <t>Last 30</t>
  </si>
  <si>
    <t>Total Flight Hours</t>
  </si>
  <si>
    <t>Duties day</t>
  </si>
  <si>
    <t>Duties Month</t>
  </si>
  <si>
    <t>Duties Year</t>
  </si>
  <si>
    <t>Mc Leod</t>
  </si>
  <si>
    <t>Blahey</t>
  </si>
  <si>
    <t>PJR</t>
  </si>
  <si>
    <t>LIY</t>
  </si>
  <si>
    <t>Hunter</t>
  </si>
  <si>
    <t>Captain or FO</t>
  </si>
  <si>
    <t>Duties Start</t>
  </si>
  <si>
    <t>Duties End</t>
  </si>
  <si>
    <t>650-670-671</t>
  </si>
  <si>
    <t>675-649</t>
  </si>
  <si>
    <t>FO time</t>
  </si>
  <si>
    <t>649-670</t>
  </si>
  <si>
    <t>Cancelled</t>
  </si>
  <si>
    <t>OFF</t>
  </si>
  <si>
    <t>RESERVE</t>
  </si>
  <si>
    <t>670-671-649</t>
  </si>
  <si>
    <t>Duties</t>
  </si>
  <si>
    <t>649-650</t>
  </si>
  <si>
    <t xml:space="preserve">649 et T01 </t>
  </si>
  <si>
    <t>650-675</t>
  </si>
  <si>
    <t>GS</t>
  </si>
  <si>
    <t>675-670</t>
  </si>
  <si>
    <t>670-649-675</t>
  </si>
  <si>
    <t>650-670</t>
  </si>
  <si>
    <t>01 aout 10</t>
  </si>
  <si>
    <t>02 aout 10</t>
  </si>
  <si>
    <t>03 aout 10</t>
  </si>
  <si>
    <t>04 aout 10</t>
  </si>
  <si>
    <t>05 aout 10</t>
  </si>
  <si>
    <t>06 aout 10</t>
  </si>
  <si>
    <t>07 aout 10</t>
  </si>
  <si>
    <t>08 aout 10</t>
  </si>
  <si>
    <t>09 aout 10</t>
  </si>
  <si>
    <t>10 aout 10</t>
  </si>
  <si>
    <t>11 aout 10</t>
  </si>
  <si>
    <t>12 aout 10</t>
  </si>
  <si>
    <t>13 aout 10</t>
  </si>
  <si>
    <t>14 aout 10</t>
  </si>
  <si>
    <t>15 aout 10</t>
  </si>
  <si>
    <t>16 aout 10</t>
  </si>
  <si>
    <t>17 aout 10</t>
  </si>
  <si>
    <t>18 aout 10</t>
  </si>
  <si>
    <t>19 aout 10</t>
  </si>
  <si>
    <t>20 aout 10</t>
  </si>
  <si>
    <t>21 aout 10</t>
  </si>
  <si>
    <t>22 aout 10</t>
  </si>
  <si>
    <t>23 aout 10</t>
  </si>
  <si>
    <t>24 aout 10</t>
  </si>
  <si>
    <t>25 aout 10</t>
  </si>
  <si>
    <t>26 aout 10</t>
  </si>
  <si>
    <t>27 aout 10</t>
  </si>
  <si>
    <t>28 aout 10</t>
  </si>
  <si>
    <t>29 aout 10</t>
  </si>
  <si>
    <t>30 aout 10</t>
  </si>
  <si>
    <t>31 aout 10</t>
  </si>
  <si>
    <t>675-650-T01</t>
  </si>
  <si>
    <t>SICK</t>
  </si>
  <si>
    <t>Samedi</t>
  </si>
  <si>
    <t>Dimanche</t>
  </si>
  <si>
    <t>Lundi</t>
  </si>
  <si>
    <t>Mardi</t>
  </si>
  <si>
    <t>Mercredi</t>
  </si>
  <si>
    <t>Jeudi</t>
  </si>
  <si>
    <t>Vendredi</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</si>
</sst>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h:mm;@"/>
    <numFmt numFmtId="165" formatCode="[$-F800]dddd\,\ mmmm\ dd\,\ yyyy"/>
  </numFmts>
  <fonts count="2" x14ac:knownFonts="1">
    <font>
      <sz val="11"/>
      <color theme="1"/>
      <name val="Calibri"/>
      <family val="2"/>
      <scheme val="minor"/>
    </font>
    <font>
      <b/>
      <sz val="11"/>
      <color theme="1"/>
      <name val="Calibri"/>
      <family val="2"/>
      <scheme val="minor"/>
    </font>
  </fonts>
  <fills count="7">
    <fill>
      <patternFill patternType="none"/>
    </fill>
    <fill>
      <patternFill patternType="gray125"/>
    </fill>
    <fill>
      <patternFill patternType="solid">
        <fgColor rgb="FFFFFF00"/>
        <bgColor indexed="64"/>
      </patternFill>
    </fill>
    <fill>
      <patternFill patternType="solid">
        <fgColor theme="5" tint="0.39997558519241921"/>
        <bgColor indexed="64"/>
      </patternFill>
    </fill>
    <fill>
      <patternFill patternType="solid">
        <fgColor theme="9" tint="0.59999389629810485"/>
        <bgColor indexed="64"/>
      </patternFill>
    </fill>
    <fill>
      <patternFill patternType="solid">
        <fgColor theme="0"/>
        <bgColor indexed="64"/>
      </patternFill>
    </fill>
    <fill>
      <patternFill patternType="solid">
        <fgColor theme="3" tint="0.59999389629810485"/>
        <bgColor indexed="64"/>
      </patternFill>
    </fill>
  </fills>
  <borders count="1">
    <border>
      <left/>
      <right/>
      <top/>
      <bottom/>
      <diagonal/>
    </border>
  </borders>
  <cellStyleXfs count="1">
    <xf numFmtId="0" fontId="0" fillId="0" borderId="0"/>
  </cellStyleXfs>
  <cellXfs count="35">
    <xf numFmtId="0" fontId="0" fillId="0" borderId="0" xfId="0"/>
    <xf numFmtId="20" fontId="0" fillId="0" borderId="0" xfId="0" applyNumberFormat="1"/>
    <xf numFmtId="164" fontId="0" fillId="0" borderId="0" xfId="0" applyNumberFormat="1"/>
    <xf numFmtId="46" fontId="0" fillId="0" borderId="0" xfId="0" applyNumberFormat="1"/>
    <xf numFmtId="0" fontId="0" fillId="2" borderId="0" xfId="0" applyFill="1"/>
    <xf numFmtId="164" fontId="0" fillId="2" borderId="0" xfId="0" applyNumberFormat="1" applyFill="1"/>
    <xf numFmtId="0" fontId="0" fillId="0" borderId="0" xfId="0" applyFill="1"/>
    <xf numFmtId="0" fontId="0" fillId="0" borderId="0" xfId="0" applyNumberFormat="1"/>
    <xf numFmtId="0" fontId="0" fillId="2" borderId="0" xfId="0" applyNumberFormat="1" applyFill="1"/>
    <xf numFmtId="0" fontId="0" fillId="0" borderId="0" xfId="0" applyNumberFormat="1" applyFill="1"/>
    <xf numFmtId="0" fontId="0" fillId="3" borderId="0" xfId="0" applyFill="1"/>
    <xf numFmtId="164" fontId="0" fillId="0" borderId="0" xfId="0" applyNumberFormat="1" applyFill="1"/>
    <xf numFmtId="20" fontId="0" fillId="0" borderId="0" xfId="0" applyNumberFormat="1" applyFill="1"/>
    <xf numFmtId="20" fontId="0" fillId="2" borderId="0" xfId="0" applyNumberFormat="1" applyFill="1"/>
    <xf numFmtId="0" fontId="1" fillId="0" borderId="0" xfId="0" applyFont="1"/>
    <xf numFmtId="0" fontId="1" fillId="2" borderId="0" xfId="0" applyFont="1" applyFill="1"/>
    <xf numFmtId="0" fontId="1" fillId="0" borderId="0" xfId="0" applyFont="1" applyFill="1"/>
    <xf numFmtId="0" fontId="0" fillId="4" borderId="0" xfId="0" applyFill="1"/>
    <xf numFmtId="0" fontId="1" fillId="4" borderId="0" xfId="0" applyFont="1" applyFill="1"/>
    <xf numFmtId="164" fontId="0" fillId="4" borderId="0" xfId="0" applyNumberFormat="1" applyFill="1"/>
    <xf numFmtId="0" fontId="0" fillId="4" borderId="0" xfId="0" applyNumberFormat="1" applyFill="1"/>
    <xf numFmtId="20" fontId="0" fillId="4" borderId="0" xfId="0" applyNumberFormat="1" applyFill="1"/>
    <xf numFmtId="165" fontId="0" fillId="0" borderId="0" xfId="0" applyNumberFormat="1"/>
    <xf numFmtId="165" fontId="0" fillId="2" borderId="0" xfId="0" applyNumberFormat="1" applyFill="1"/>
    <xf numFmtId="165" fontId="0" fillId="4" borderId="0" xfId="0" applyNumberFormat="1" applyFill="1"/>
    <xf numFmtId="165" fontId="0" fillId="0" borderId="0" xfId="0" applyNumberFormat="1" applyFill="1"/>
    <xf numFmtId="0" fontId="0" fillId="5" borderId="0" xfId="0" applyFill="1"/>
    <xf numFmtId="165" fontId="0" fillId="6" borderId="0" xfId="0" applyNumberFormat="1" applyFill="1"/>
    <xf numFmtId="0" fontId="0" fillId="6" borderId="0" xfId="0" applyFill="1"/>
    <xf numFmtId="0" fontId="1" fillId="6" borderId="0" xfId="0" applyFont="1" applyFill="1"/>
    <xf numFmtId="164" fontId="0" fillId="6" borderId="0" xfId="0" applyNumberFormat="1" applyFill="1"/>
    <xf numFmtId="0" fontId="0" fillId="6" borderId="0" xfId="0" applyNumberFormat="1" applyFill="1"/>
    <xf numFmtId="0" fontId="0" fillId="0" borderId="0" xfId="0" applyFont="1" applyFill="1"/>
    <xf numFmtId="0" fontId="0" fillId="2" borderId="0" xfId="0" applyFont="1" applyFill="1"/>
    <xf numFmtId="0" fontId="0" fillId="4" borderId="0" xfId="0" applyFont="1" applyFill="1"/>
  </cellXfs>
  <cellStyles count="1">
    <cellStyle name="Normal" xfId="0" builtinId="0"/>
  </cellStyles>
  <dxfs count="11">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C0006"/>
      </font>
      <fill>
        <patternFill>
          <bgColor rgb="FFFFC7CE"/>
        </patternFill>
      </fill>
    </dxf>
    <dxf>
      <font>
        <color rgb="FF9C0006"/>
      </font>
      <fill>
        <patternFill>
          <bgColor rgb="FFFFC7CE"/>
        </patternFill>
      </fill>
    </dxf>
    <dxf>
      <fill>
        <patternFill>
          <bgColor rgb="FFFFFF00"/>
        </patternFill>
      </fill>
    </dxf>
    <dxf>
      <fill>
        <patternFill>
          <bgColor rgb="FFFFFF00"/>
        </patternFill>
      </fill>
    </dxf>
    <dxf>
      <fill>
        <patternFill>
          <bgColor rgb="FFFFFF00"/>
        </patternFill>
      </fill>
    </dxf>
    <dxf>
      <fill>
        <patternFill>
          <bgColor rgb="FFFFFF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65"/>
  <sheetViews>
    <sheetView tabSelected="1" zoomScale="90" zoomScaleNormal="90" workbookViewId="0">
      <pane ySplit="525" topLeftCell="A305" activePane="bottomLeft"/>
      <selection sqref="A1:A1048576"/>
      <selection pane="bottomLeft" activeCell="D328" sqref="D328"/>
    </sheetView>
  </sheetViews>
  <sheetFormatPr baseColWidth="10" defaultColWidth="9.140625" defaultRowHeight="15" x14ac:dyDescent="0.25"/>
  <cols>
    <col min="2" max="2" width="17.85546875" style="22" bestFit="1" customWidth="1"/>
    <col min="3" max="3" width="11.28515625" bestFit="1" customWidth="1"/>
    <col min="4" max="4" width="12.85546875" bestFit="1" customWidth="1"/>
    <col min="5" max="5" width="13.42578125" bestFit="1" customWidth="1"/>
    <col min="11" max="11" width="10" bestFit="1" customWidth="1"/>
    <col min="12" max="12" width="9.5703125" bestFit="1" customWidth="1"/>
    <col min="13" max="13" width="16.5703125" bestFit="1" customWidth="1"/>
    <col min="14" max="14" width="16.5703125" style="2" customWidth="1"/>
    <col min="15" max="15" width="16.5703125" customWidth="1"/>
    <col min="16" max="16" width="10.28515625" style="2" bestFit="1" customWidth="1"/>
    <col min="17" max="17" width="10.28515625" style="7" customWidth="1"/>
    <col min="18" max="18" width="13" bestFit="1" customWidth="1"/>
    <col min="19" max="19" width="11" style="7" bestFit="1" customWidth="1"/>
    <col min="20" max="20" width="9.140625" style="7"/>
  </cols>
  <sheetData>
    <row r="1" spans="1:20" x14ac:dyDescent="0.25">
      <c r="B1" s="22" t="s">
        <v>0</v>
      </c>
      <c r="C1" t="s">
        <v>1</v>
      </c>
      <c r="D1" t="s">
        <v>18</v>
      </c>
      <c r="E1" t="s">
        <v>2</v>
      </c>
      <c r="F1" t="s">
        <v>3</v>
      </c>
      <c r="G1" t="s">
        <v>4</v>
      </c>
      <c r="H1" t="s">
        <v>23</v>
      </c>
      <c r="I1" t="s">
        <v>5</v>
      </c>
      <c r="J1" t="s">
        <v>6</v>
      </c>
      <c r="K1" t="s">
        <v>7</v>
      </c>
      <c r="L1" t="s">
        <v>8</v>
      </c>
      <c r="M1" s="14" t="s">
        <v>9</v>
      </c>
      <c r="N1" s="2" t="s">
        <v>19</v>
      </c>
      <c r="O1" t="s">
        <v>20</v>
      </c>
      <c r="P1" s="2" t="s">
        <v>10</v>
      </c>
      <c r="Q1" s="7" t="s">
        <v>29</v>
      </c>
      <c r="R1" t="s">
        <v>11</v>
      </c>
      <c r="S1" s="7" t="s">
        <v>12</v>
      </c>
    </row>
    <row r="2" spans="1:20" x14ac:dyDescent="0.25">
      <c r="A2" s="26" t="s">
        <v>70</v>
      </c>
      <c r="B2" s="22">
        <v>40179</v>
      </c>
      <c r="F2">
        <v>1179</v>
      </c>
      <c r="G2">
        <v>86.5</v>
      </c>
      <c r="H2">
        <v>1265.5</v>
      </c>
      <c r="I2">
        <v>1219.8</v>
      </c>
      <c r="J2">
        <v>43.3</v>
      </c>
      <c r="M2" s="14">
        <f>F2+G2+I2+J2</f>
        <v>2528.6000000000004</v>
      </c>
      <c r="O2" s="1"/>
    </row>
    <row r="3" spans="1:20" x14ac:dyDescent="0.25">
      <c r="A3" s="26" t="s">
        <v>71</v>
      </c>
      <c r="B3" s="22">
        <v>40180</v>
      </c>
      <c r="M3" s="14">
        <f>M2+F3+G3+I3+J3</f>
        <v>2528.6000000000004</v>
      </c>
      <c r="O3" s="1"/>
    </row>
    <row r="4" spans="1:20" x14ac:dyDescent="0.25">
      <c r="A4" t="s">
        <v>72</v>
      </c>
      <c r="B4" s="22">
        <v>40182</v>
      </c>
      <c r="C4" t="s">
        <v>15</v>
      </c>
      <c r="D4" t="s">
        <v>13</v>
      </c>
      <c r="E4">
        <v>649</v>
      </c>
      <c r="F4">
        <v>4.2</v>
      </c>
      <c r="G4">
        <v>0.7</v>
      </c>
      <c r="H4">
        <f>F4+G4</f>
        <v>4.9000000000000004</v>
      </c>
      <c r="M4" s="14">
        <f>M3+H4</f>
        <v>2533.5000000000005</v>
      </c>
      <c r="N4" s="2">
        <v>0.5</v>
      </c>
      <c r="O4" s="1">
        <v>1.0034722222222221</v>
      </c>
      <c r="P4" s="2">
        <f t="shared" ref="P4:P13" si="0">O4-N4</f>
        <v>0.5034722222222221</v>
      </c>
      <c r="Q4" s="7">
        <v>12.1</v>
      </c>
    </row>
    <row r="5" spans="1:20" x14ac:dyDescent="0.25">
      <c r="A5" t="s">
        <v>73</v>
      </c>
      <c r="B5" s="22">
        <v>40183</v>
      </c>
      <c r="C5" t="s">
        <v>15</v>
      </c>
      <c r="D5" t="s">
        <v>13</v>
      </c>
      <c r="E5" t="s">
        <v>21</v>
      </c>
      <c r="F5">
        <v>5.0999999999999996</v>
      </c>
      <c r="G5">
        <v>0.7</v>
      </c>
      <c r="H5">
        <f t="shared" ref="H5:H8" si="1">F5+G5</f>
        <v>5.8</v>
      </c>
      <c r="M5" s="14">
        <f t="shared" ref="M5:M68" si="2">M4+F5+G5+I5+J5</f>
        <v>2539.3000000000002</v>
      </c>
      <c r="N5" s="2">
        <v>0.5</v>
      </c>
      <c r="O5" s="1">
        <v>1.0083333333333333</v>
      </c>
      <c r="P5" s="2">
        <f t="shared" si="0"/>
        <v>0.5083333333333333</v>
      </c>
      <c r="Q5" s="7">
        <v>12.2</v>
      </c>
      <c r="S5" s="7">
        <f>Q4+Q5</f>
        <v>24.299999999999997</v>
      </c>
    </row>
    <row r="6" spans="1:20" x14ac:dyDescent="0.25">
      <c r="A6" t="s">
        <v>74</v>
      </c>
      <c r="B6" s="22">
        <v>40184</v>
      </c>
      <c r="C6" t="s">
        <v>15</v>
      </c>
      <c r="D6" t="s">
        <v>13</v>
      </c>
      <c r="E6">
        <v>670</v>
      </c>
      <c r="F6">
        <v>4.4000000000000004</v>
      </c>
      <c r="G6">
        <v>0.6</v>
      </c>
      <c r="H6">
        <f t="shared" si="1"/>
        <v>5</v>
      </c>
      <c r="M6" s="14">
        <f t="shared" si="2"/>
        <v>2544.3000000000002</v>
      </c>
      <c r="N6" s="2">
        <v>0.54166666666666663</v>
      </c>
      <c r="O6" s="1">
        <v>0.97152777777777777</v>
      </c>
      <c r="P6" s="2">
        <f t="shared" si="0"/>
        <v>0.42986111111111114</v>
      </c>
      <c r="Q6" s="7">
        <v>10.3</v>
      </c>
      <c r="S6" s="7">
        <f>S5+Q6</f>
        <v>34.599999999999994</v>
      </c>
    </row>
    <row r="7" spans="1:20" x14ac:dyDescent="0.25">
      <c r="A7" t="s">
        <v>75</v>
      </c>
      <c r="B7" s="22">
        <v>40185</v>
      </c>
      <c r="C7" t="s">
        <v>15</v>
      </c>
      <c r="D7" t="s">
        <v>13</v>
      </c>
      <c r="E7">
        <v>649</v>
      </c>
      <c r="F7">
        <v>4.4000000000000004</v>
      </c>
      <c r="G7">
        <v>1.9</v>
      </c>
      <c r="H7">
        <f t="shared" si="1"/>
        <v>6.3000000000000007</v>
      </c>
      <c r="M7" s="14">
        <f t="shared" si="2"/>
        <v>2550.6000000000004</v>
      </c>
      <c r="N7" s="2">
        <v>0.45833333333333331</v>
      </c>
      <c r="O7" s="3">
        <v>1.08125</v>
      </c>
      <c r="P7" s="2">
        <f t="shared" si="0"/>
        <v>0.62291666666666679</v>
      </c>
      <c r="Q7" s="7">
        <v>13</v>
      </c>
      <c r="S7" s="7">
        <f t="shared" ref="S7:S70" si="3">S6+Q7</f>
        <v>47.599999999999994</v>
      </c>
    </row>
    <row r="8" spans="1:20" x14ac:dyDescent="0.25">
      <c r="A8" t="s">
        <v>76</v>
      </c>
      <c r="B8" s="22">
        <v>40186</v>
      </c>
      <c r="C8" t="s">
        <v>15</v>
      </c>
      <c r="D8" t="s">
        <v>13</v>
      </c>
      <c r="E8" t="s">
        <v>22</v>
      </c>
      <c r="F8">
        <v>4.3</v>
      </c>
      <c r="G8">
        <v>0</v>
      </c>
      <c r="H8">
        <f t="shared" si="1"/>
        <v>4.3</v>
      </c>
      <c r="M8" s="14">
        <f t="shared" si="2"/>
        <v>2554.9000000000005</v>
      </c>
      <c r="N8" s="2">
        <v>0.5</v>
      </c>
      <c r="O8" s="1">
        <v>0.85138888888888886</v>
      </c>
      <c r="P8" s="2">
        <f t="shared" si="0"/>
        <v>0.35138888888888886</v>
      </c>
      <c r="Q8" s="7">
        <v>8.4</v>
      </c>
      <c r="R8" s="2">
        <f>P8*24</f>
        <v>8.4333333333333336</v>
      </c>
      <c r="S8" s="7">
        <f t="shared" si="3"/>
        <v>55.999999999999993</v>
      </c>
      <c r="T8" s="2"/>
    </row>
    <row r="9" spans="1:20" x14ac:dyDescent="0.25">
      <c r="A9" s="26" t="s">
        <v>70</v>
      </c>
      <c r="B9" s="22">
        <v>40187</v>
      </c>
      <c r="C9" s="4" t="s">
        <v>26</v>
      </c>
      <c r="D9" s="4"/>
      <c r="E9" s="4"/>
      <c r="F9" s="4"/>
      <c r="G9" s="4"/>
      <c r="H9" s="4">
        <f t="shared" ref="H9:H68" si="4">F9+G9</f>
        <v>0</v>
      </c>
      <c r="I9" s="4"/>
      <c r="J9" s="4"/>
      <c r="K9" s="4"/>
      <c r="L9" s="4"/>
      <c r="M9" s="15">
        <f t="shared" si="2"/>
        <v>2554.9000000000005</v>
      </c>
      <c r="N9" s="5"/>
      <c r="O9" s="4"/>
      <c r="P9" s="5">
        <f t="shared" si="0"/>
        <v>0</v>
      </c>
      <c r="Q9" s="8"/>
      <c r="S9" s="7">
        <f t="shared" si="3"/>
        <v>55.999999999999993</v>
      </c>
    </row>
    <row r="10" spans="1:20" x14ac:dyDescent="0.25">
      <c r="A10" s="26" t="s">
        <v>71</v>
      </c>
      <c r="B10" s="22">
        <v>40188</v>
      </c>
      <c r="C10" s="4" t="s">
        <v>26</v>
      </c>
      <c r="D10" s="4"/>
      <c r="E10" s="4"/>
      <c r="F10" s="4"/>
      <c r="G10" s="4"/>
      <c r="H10" s="4">
        <f t="shared" si="4"/>
        <v>0</v>
      </c>
      <c r="I10" s="4"/>
      <c r="J10" s="4"/>
      <c r="K10" s="4"/>
      <c r="L10" s="4"/>
      <c r="M10" s="15">
        <f t="shared" si="2"/>
        <v>2554.9000000000005</v>
      </c>
      <c r="N10" s="5"/>
      <c r="O10" s="4"/>
      <c r="P10" s="5">
        <f t="shared" si="0"/>
        <v>0</v>
      </c>
      <c r="Q10" s="8"/>
      <c r="S10" s="7">
        <f t="shared" si="3"/>
        <v>55.999999999999993</v>
      </c>
    </row>
    <row r="11" spans="1:20" x14ac:dyDescent="0.25">
      <c r="A11" t="s">
        <v>72</v>
      </c>
      <c r="B11" s="22">
        <v>40189</v>
      </c>
      <c r="C11" t="s">
        <v>15</v>
      </c>
      <c r="D11" t="s">
        <v>14</v>
      </c>
      <c r="E11">
        <v>649</v>
      </c>
      <c r="F11">
        <v>4.0999999999999996</v>
      </c>
      <c r="G11">
        <v>1.4</v>
      </c>
      <c r="H11">
        <f>F11+G11</f>
        <v>5.5</v>
      </c>
      <c r="M11" s="14">
        <f t="shared" si="2"/>
        <v>2560.4000000000005</v>
      </c>
      <c r="N11" s="2">
        <v>0.5</v>
      </c>
      <c r="O11" s="3">
        <v>1.03125</v>
      </c>
      <c r="P11" s="2">
        <f t="shared" si="0"/>
        <v>0.53125</v>
      </c>
      <c r="Q11" s="7">
        <v>12.8</v>
      </c>
      <c r="S11" s="7">
        <f t="shared" si="3"/>
        <v>68.8</v>
      </c>
      <c r="T11" s="2"/>
    </row>
    <row r="12" spans="1:20" x14ac:dyDescent="0.25">
      <c r="A12" t="s">
        <v>73</v>
      </c>
      <c r="B12" s="22">
        <v>40190</v>
      </c>
      <c r="C12" t="s">
        <v>15</v>
      </c>
      <c r="D12" t="s">
        <v>14</v>
      </c>
      <c r="E12" t="s">
        <v>24</v>
      </c>
      <c r="F12">
        <v>3.7</v>
      </c>
      <c r="H12">
        <f t="shared" si="4"/>
        <v>3.7</v>
      </c>
      <c r="M12" s="14">
        <f t="shared" si="2"/>
        <v>2564.1000000000004</v>
      </c>
      <c r="N12" s="2">
        <v>0.54166666666666663</v>
      </c>
      <c r="O12" s="1">
        <v>0.83194444444444438</v>
      </c>
      <c r="P12" s="2">
        <f t="shared" si="0"/>
        <v>0.29027777777777775</v>
      </c>
      <c r="Q12" s="7">
        <v>7</v>
      </c>
      <c r="S12" s="7">
        <f t="shared" si="3"/>
        <v>75.8</v>
      </c>
    </row>
    <row r="13" spans="1:20" x14ac:dyDescent="0.25">
      <c r="A13" t="s">
        <v>74</v>
      </c>
      <c r="B13" s="22">
        <v>40191</v>
      </c>
      <c r="C13" t="s">
        <v>15</v>
      </c>
      <c r="D13" t="s">
        <v>14</v>
      </c>
      <c r="E13">
        <v>649</v>
      </c>
      <c r="F13">
        <v>2.9</v>
      </c>
      <c r="G13">
        <v>1.2</v>
      </c>
      <c r="H13">
        <f t="shared" si="4"/>
        <v>4.0999999999999996</v>
      </c>
      <c r="M13" s="14">
        <f t="shared" si="2"/>
        <v>2568.2000000000003</v>
      </c>
      <c r="N13" s="2">
        <v>0.53472222222222221</v>
      </c>
      <c r="O13" s="1">
        <v>0.96527777777777779</v>
      </c>
      <c r="P13" s="2">
        <f t="shared" si="0"/>
        <v>0.43055555555555558</v>
      </c>
      <c r="Q13" s="7">
        <v>10.7</v>
      </c>
      <c r="S13" s="7">
        <f t="shared" si="3"/>
        <v>86.5</v>
      </c>
    </row>
    <row r="14" spans="1:20" x14ac:dyDescent="0.25">
      <c r="A14" t="s">
        <v>75</v>
      </c>
      <c r="B14" s="22">
        <v>40192</v>
      </c>
      <c r="C14" t="s">
        <v>25</v>
      </c>
      <c r="D14" t="s">
        <v>14</v>
      </c>
      <c r="E14">
        <v>649</v>
      </c>
      <c r="H14">
        <f t="shared" si="4"/>
        <v>0</v>
      </c>
      <c r="M14" s="14">
        <f t="shared" si="2"/>
        <v>2568.2000000000003</v>
      </c>
      <c r="N14" s="2">
        <v>0.5</v>
      </c>
      <c r="O14" s="1">
        <v>0.66666666666666663</v>
      </c>
      <c r="P14" s="2">
        <v>0.16666666666666666</v>
      </c>
      <c r="Q14" s="7">
        <v>4</v>
      </c>
      <c r="S14" s="7">
        <f t="shared" si="3"/>
        <v>90.5</v>
      </c>
    </row>
    <row r="15" spans="1:20" x14ac:dyDescent="0.25">
      <c r="A15" t="s">
        <v>76</v>
      </c>
      <c r="B15" s="22">
        <v>40193</v>
      </c>
      <c r="C15" t="s">
        <v>15</v>
      </c>
      <c r="D15" t="s">
        <v>14</v>
      </c>
      <c r="E15">
        <v>649</v>
      </c>
      <c r="F15">
        <v>5.8</v>
      </c>
      <c r="G15" s="6">
        <v>2.5</v>
      </c>
      <c r="H15">
        <f t="shared" si="4"/>
        <v>8.3000000000000007</v>
      </c>
      <c r="K15">
        <f t="shared" ref="K15:K30" si="5">F9+F10+F11+F12+F13+F14+F15</f>
        <v>16.5</v>
      </c>
      <c r="M15" s="14">
        <f t="shared" si="2"/>
        <v>2576.5000000000005</v>
      </c>
      <c r="N15" s="2">
        <v>0.5</v>
      </c>
      <c r="O15" s="3">
        <v>1.0868055555555556</v>
      </c>
      <c r="P15" s="2">
        <f>O15-N15</f>
        <v>0.58680555555555558</v>
      </c>
      <c r="Q15" s="7">
        <v>14.1</v>
      </c>
      <c r="S15" s="7">
        <f t="shared" si="3"/>
        <v>104.6</v>
      </c>
    </row>
    <row r="16" spans="1:20" x14ac:dyDescent="0.25">
      <c r="A16" s="26" t="s">
        <v>70</v>
      </c>
      <c r="B16" s="22">
        <v>40194</v>
      </c>
      <c r="C16" t="s">
        <v>15</v>
      </c>
      <c r="D16" t="s">
        <v>14</v>
      </c>
      <c r="E16">
        <v>675</v>
      </c>
      <c r="F16">
        <v>4.8</v>
      </c>
      <c r="G16">
        <v>0.8</v>
      </c>
      <c r="H16">
        <f t="shared" si="4"/>
        <v>5.6</v>
      </c>
      <c r="K16">
        <f t="shared" si="5"/>
        <v>21.3</v>
      </c>
      <c r="M16" s="14">
        <f t="shared" si="2"/>
        <v>2582.1000000000008</v>
      </c>
      <c r="N16" s="2">
        <v>0.5</v>
      </c>
      <c r="O16" s="1">
        <v>0.97569444444444453</v>
      </c>
      <c r="P16" s="2">
        <f>O16-N16</f>
        <v>0.47569444444444453</v>
      </c>
      <c r="Q16" s="7">
        <v>11.4</v>
      </c>
      <c r="S16" s="7">
        <f t="shared" si="3"/>
        <v>116</v>
      </c>
    </row>
    <row r="17" spans="1:19" x14ac:dyDescent="0.25">
      <c r="A17" s="26" t="s">
        <v>71</v>
      </c>
      <c r="B17" s="22">
        <v>40195</v>
      </c>
      <c r="C17" s="17" t="s">
        <v>27</v>
      </c>
      <c r="D17" s="17" t="s">
        <v>14</v>
      </c>
      <c r="E17" s="17"/>
      <c r="F17" s="17"/>
      <c r="G17" s="17"/>
      <c r="H17" s="17">
        <f t="shared" si="4"/>
        <v>0</v>
      </c>
      <c r="I17" s="17"/>
      <c r="J17" s="17"/>
      <c r="K17" s="17">
        <f t="shared" si="5"/>
        <v>21.3</v>
      </c>
      <c r="L17" s="17"/>
      <c r="M17" s="18">
        <f t="shared" si="2"/>
        <v>2582.1000000000008</v>
      </c>
      <c r="N17" s="19"/>
      <c r="O17" s="17"/>
      <c r="P17" s="19">
        <v>0.16666666666666666</v>
      </c>
      <c r="Q17" s="20">
        <f>IF(C17="reserve",4,0)</f>
        <v>4</v>
      </c>
      <c r="S17" s="7">
        <f t="shared" si="3"/>
        <v>120</v>
      </c>
    </row>
    <row r="18" spans="1:19" x14ac:dyDescent="0.25">
      <c r="A18" t="s">
        <v>72</v>
      </c>
      <c r="B18" s="22">
        <v>40196</v>
      </c>
      <c r="C18" t="s">
        <v>15</v>
      </c>
      <c r="D18" t="s">
        <v>17</v>
      </c>
      <c r="E18" t="s">
        <v>24</v>
      </c>
      <c r="F18">
        <v>1.4</v>
      </c>
      <c r="G18">
        <v>4.4000000000000004</v>
      </c>
      <c r="H18">
        <f t="shared" si="4"/>
        <v>5.8000000000000007</v>
      </c>
      <c r="K18">
        <f t="shared" si="5"/>
        <v>18.599999999999998</v>
      </c>
      <c r="M18" s="14">
        <f t="shared" si="2"/>
        <v>2587.900000000001</v>
      </c>
      <c r="N18" s="2">
        <v>0.54166666666666663</v>
      </c>
      <c r="O18" s="3">
        <v>1.0722222222222222</v>
      </c>
      <c r="P18" s="2">
        <f t="shared" ref="P18:P49" si="6">O18-N18</f>
        <v>0.53055555555555556</v>
      </c>
      <c r="Q18" s="7">
        <v>12.7</v>
      </c>
      <c r="S18" s="7">
        <f t="shared" si="3"/>
        <v>132.69999999999999</v>
      </c>
    </row>
    <row r="19" spans="1:19" x14ac:dyDescent="0.25">
      <c r="A19" t="s">
        <v>73</v>
      </c>
      <c r="B19" s="22">
        <v>40197</v>
      </c>
      <c r="C19" t="s">
        <v>15</v>
      </c>
      <c r="D19" t="s">
        <v>17</v>
      </c>
      <c r="E19" t="s">
        <v>28</v>
      </c>
      <c r="F19">
        <v>4.5999999999999996</v>
      </c>
      <c r="G19">
        <v>1.4</v>
      </c>
      <c r="H19">
        <f t="shared" si="4"/>
        <v>6</v>
      </c>
      <c r="K19">
        <f t="shared" si="5"/>
        <v>19.5</v>
      </c>
      <c r="M19" s="14">
        <f t="shared" si="2"/>
        <v>2593.900000000001</v>
      </c>
      <c r="N19" s="2">
        <v>0.5</v>
      </c>
      <c r="O19" s="3">
        <v>1.0305555555555557</v>
      </c>
      <c r="P19" s="2">
        <f t="shared" si="6"/>
        <v>0.53055555555555567</v>
      </c>
      <c r="Q19" s="7">
        <v>12.7</v>
      </c>
      <c r="S19" s="7">
        <f t="shared" si="3"/>
        <v>145.39999999999998</v>
      </c>
    </row>
    <row r="20" spans="1:19" x14ac:dyDescent="0.25">
      <c r="A20" t="s">
        <v>74</v>
      </c>
      <c r="B20" s="22">
        <v>40198</v>
      </c>
      <c r="C20" t="s">
        <v>15</v>
      </c>
      <c r="D20" t="s">
        <v>17</v>
      </c>
      <c r="E20">
        <v>649</v>
      </c>
      <c r="F20">
        <v>4</v>
      </c>
      <c r="G20">
        <v>2.1</v>
      </c>
      <c r="H20">
        <f t="shared" si="4"/>
        <v>6.1</v>
      </c>
      <c r="K20">
        <f t="shared" si="5"/>
        <v>20.6</v>
      </c>
      <c r="M20" s="14">
        <f t="shared" si="2"/>
        <v>2600.0000000000009</v>
      </c>
      <c r="N20" s="2">
        <v>0.54166666666666663</v>
      </c>
      <c r="O20" s="3">
        <v>1.0840277777777778</v>
      </c>
      <c r="P20" s="2">
        <f t="shared" si="6"/>
        <v>0.54236111111111118</v>
      </c>
      <c r="Q20" s="7">
        <v>13</v>
      </c>
      <c r="S20" s="7">
        <f t="shared" si="3"/>
        <v>158.39999999999998</v>
      </c>
    </row>
    <row r="21" spans="1:19" x14ac:dyDescent="0.25">
      <c r="A21" t="s">
        <v>75</v>
      </c>
      <c r="B21" s="22">
        <v>40199</v>
      </c>
      <c r="C21" s="4" t="s">
        <v>26</v>
      </c>
      <c r="D21" s="4"/>
      <c r="E21" s="4"/>
      <c r="F21" s="4"/>
      <c r="G21" s="4"/>
      <c r="H21" s="4">
        <f t="shared" si="4"/>
        <v>0</v>
      </c>
      <c r="I21" s="4"/>
      <c r="J21" s="4"/>
      <c r="K21" s="4">
        <f t="shared" si="5"/>
        <v>20.6</v>
      </c>
      <c r="L21" s="4"/>
      <c r="M21" s="15">
        <f t="shared" si="2"/>
        <v>2600.0000000000009</v>
      </c>
      <c r="N21" s="5"/>
      <c r="O21" s="4"/>
      <c r="P21" s="5">
        <f t="shared" si="6"/>
        <v>0</v>
      </c>
      <c r="Q21" s="8"/>
      <c r="S21" s="7">
        <f t="shared" si="3"/>
        <v>158.39999999999998</v>
      </c>
    </row>
    <row r="22" spans="1:19" x14ac:dyDescent="0.25">
      <c r="A22" t="s">
        <v>76</v>
      </c>
      <c r="B22" s="22">
        <v>40200</v>
      </c>
      <c r="C22" t="s">
        <v>15</v>
      </c>
      <c r="D22" t="s">
        <v>13</v>
      </c>
      <c r="E22">
        <v>675</v>
      </c>
      <c r="F22">
        <v>0.2</v>
      </c>
      <c r="G22">
        <v>5.4</v>
      </c>
      <c r="H22">
        <f t="shared" si="4"/>
        <v>5.6000000000000005</v>
      </c>
      <c r="K22">
        <f t="shared" si="5"/>
        <v>14.999999999999998</v>
      </c>
      <c r="M22" s="14">
        <f t="shared" si="2"/>
        <v>2605.6000000000008</v>
      </c>
      <c r="N22" s="2">
        <v>0.52500000000000002</v>
      </c>
      <c r="O22" s="1">
        <v>0.9784722222222223</v>
      </c>
      <c r="P22" s="2">
        <f t="shared" si="6"/>
        <v>0.45347222222222228</v>
      </c>
      <c r="Q22" s="7">
        <v>10.9</v>
      </c>
      <c r="S22" s="7">
        <f t="shared" si="3"/>
        <v>169.29999999999998</v>
      </c>
    </row>
    <row r="23" spans="1:19" x14ac:dyDescent="0.25">
      <c r="A23" s="26" t="s">
        <v>70</v>
      </c>
      <c r="B23" s="22">
        <v>40201</v>
      </c>
      <c r="C23" s="17" t="s">
        <v>27</v>
      </c>
      <c r="D23" s="17" t="s">
        <v>13</v>
      </c>
      <c r="E23" s="17"/>
      <c r="F23" s="17"/>
      <c r="G23" s="17"/>
      <c r="H23" s="17">
        <f t="shared" si="4"/>
        <v>0</v>
      </c>
      <c r="I23" s="17"/>
      <c r="J23" s="17"/>
      <c r="K23" s="17">
        <f t="shared" si="5"/>
        <v>10.199999999999999</v>
      </c>
      <c r="L23" s="17"/>
      <c r="M23" s="18">
        <f t="shared" si="2"/>
        <v>2605.6000000000008</v>
      </c>
      <c r="N23" s="19"/>
      <c r="O23" s="17"/>
      <c r="P23" s="19">
        <f t="shared" si="6"/>
        <v>0</v>
      </c>
      <c r="Q23" s="20">
        <v>4</v>
      </c>
      <c r="S23" s="7">
        <f t="shared" si="3"/>
        <v>173.29999999999998</v>
      </c>
    </row>
    <row r="24" spans="1:19" x14ac:dyDescent="0.25">
      <c r="A24" s="26" t="s">
        <v>71</v>
      </c>
      <c r="B24" s="22">
        <v>40202</v>
      </c>
      <c r="C24" t="s">
        <v>15</v>
      </c>
      <c r="D24" t="s">
        <v>13</v>
      </c>
      <c r="E24">
        <v>675</v>
      </c>
      <c r="F24">
        <v>2.9</v>
      </c>
      <c r="H24">
        <f t="shared" si="4"/>
        <v>2.9</v>
      </c>
      <c r="K24">
        <f t="shared" si="5"/>
        <v>13.1</v>
      </c>
      <c r="M24" s="14">
        <f t="shared" si="2"/>
        <v>2608.5000000000009</v>
      </c>
      <c r="N24" s="2">
        <v>0.54166666666666663</v>
      </c>
      <c r="O24" s="1">
        <v>0.9375</v>
      </c>
      <c r="P24" s="2">
        <f t="shared" si="6"/>
        <v>0.39583333333333337</v>
      </c>
      <c r="Q24" s="7">
        <v>9.5</v>
      </c>
      <c r="R24" s="10">
        <f>SUM(Q4:Q24)</f>
        <v>182.79999999999998</v>
      </c>
      <c r="S24" s="7">
        <f t="shared" si="3"/>
        <v>182.79999999999998</v>
      </c>
    </row>
    <row r="25" spans="1:19" x14ac:dyDescent="0.25">
      <c r="A25" t="s">
        <v>72</v>
      </c>
      <c r="B25" s="22">
        <v>40203</v>
      </c>
      <c r="C25" s="4" t="s">
        <v>26</v>
      </c>
      <c r="D25" s="4"/>
      <c r="E25" s="4"/>
      <c r="F25" s="4"/>
      <c r="G25" s="4"/>
      <c r="H25" s="4"/>
      <c r="I25" s="4"/>
      <c r="J25" s="4"/>
      <c r="K25" s="4">
        <f t="shared" si="5"/>
        <v>11.7</v>
      </c>
      <c r="L25" s="4"/>
      <c r="M25" s="15">
        <f t="shared" si="2"/>
        <v>2608.5000000000009</v>
      </c>
      <c r="N25" s="5"/>
      <c r="O25" s="4"/>
      <c r="P25" s="5">
        <f t="shared" si="6"/>
        <v>0</v>
      </c>
      <c r="Q25" s="8"/>
      <c r="S25" s="7">
        <f t="shared" si="3"/>
        <v>182.79999999999998</v>
      </c>
    </row>
    <row r="26" spans="1:19" x14ac:dyDescent="0.25">
      <c r="A26" t="s">
        <v>73</v>
      </c>
      <c r="B26" s="22">
        <v>40204</v>
      </c>
      <c r="C26" s="4" t="s">
        <v>26</v>
      </c>
      <c r="D26" s="4"/>
      <c r="E26" s="4"/>
      <c r="F26" s="4"/>
      <c r="G26" s="4"/>
      <c r="H26" s="4"/>
      <c r="I26" s="4"/>
      <c r="J26" s="4"/>
      <c r="K26" s="4">
        <f t="shared" si="5"/>
        <v>7.1</v>
      </c>
      <c r="L26" s="4"/>
      <c r="M26" s="15">
        <f t="shared" si="2"/>
        <v>2608.5000000000009</v>
      </c>
      <c r="N26" s="5"/>
      <c r="O26" s="4"/>
      <c r="P26" s="5">
        <f t="shared" si="6"/>
        <v>0</v>
      </c>
      <c r="Q26" s="8"/>
      <c r="S26" s="7">
        <f t="shared" si="3"/>
        <v>182.79999999999998</v>
      </c>
    </row>
    <row r="27" spans="1:19" x14ac:dyDescent="0.25">
      <c r="A27" t="s">
        <v>74</v>
      </c>
      <c r="B27" s="22">
        <v>40205</v>
      </c>
      <c r="C27" s="4" t="s">
        <v>26</v>
      </c>
      <c r="D27" s="4"/>
      <c r="E27" s="4"/>
      <c r="F27" s="4"/>
      <c r="G27" s="4"/>
      <c r="H27" s="4">
        <f t="shared" si="4"/>
        <v>0</v>
      </c>
      <c r="I27" s="4"/>
      <c r="J27" s="4"/>
      <c r="K27" s="4">
        <f t="shared" si="5"/>
        <v>3.1</v>
      </c>
      <c r="L27" s="4"/>
      <c r="M27" s="15">
        <f t="shared" si="2"/>
        <v>2608.5000000000009</v>
      </c>
      <c r="N27" s="5"/>
      <c r="O27" s="4"/>
      <c r="P27" s="5">
        <f t="shared" si="6"/>
        <v>0</v>
      </c>
      <c r="Q27" s="8"/>
      <c r="S27" s="7">
        <f t="shared" si="3"/>
        <v>182.79999999999998</v>
      </c>
    </row>
    <row r="28" spans="1:19" x14ac:dyDescent="0.25">
      <c r="A28" t="s">
        <v>75</v>
      </c>
      <c r="B28" s="22">
        <v>40206</v>
      </c>
      <c r="C28" s="4" t="s">
        <v>26</v>
      </c>
      <c r="D28" s="4"/>
      <c r="E28" s="4"/>
      <c r="F28" s="4"/>
      <c r="G28" s="4"/>
      <c r="H28" s="4">
        <f t="shared" si="4"/>
        <v>0</v>
      </c>
      <c r="I28" s="4"/>
      <c r="J28" s="4"/>
      <c r="K28" s="4">
        <f t="shared" si="5"/>
        <v>3.1</v>
      </c>
      <c r="L28" s="4"/>
      <c r="M28" s="15">
        <f t="shared" si="2"/>
        <v>2608.5000000000009</v>
      </c>
      <c r="N28" s="5"/>
      <c r="O28" s="4"/>
      <c r="P28" s="5">
        <f t="shared" si="6"/>
        <v>0</v>
      </c>
      <c r="Q28" s="8"/>
      <c r="S28" s="7">
        <f t="shared" si="3"/>
        <v>182.79999999999998</v>
      </c>
    </row>
    <row r="29" spans="1:19" x14ac:dyDescent="0.25">
      <c r="A29" t="s">
        <v>76</v>
      </c>
      <c r="B29" s="22">
        <v>40207</v>
      </c>
      <c r="C29" s="4" t="s">
        <v>26</v>
      </c>
      <c r="D29" s="4"/>
      <c r="E29" s="4"/>
      <c r="F29" s="4"/>
      <c r="G29" s="4"/>
      <c r="H29" s="4">
        <f t="shared" si="4"/>
        <v>0</v>
      </c>
      <c r="I29" s="4"/>
      <c r="J29" s="4"/>
      <c r="K29" s="4">
        <f t="shared" si="5"/>
        <v>2.9</v>
      </c>
      <c r="L29" s="4"/>
      <c r="M29" s="15">
        <f t="shared" si="2"/>
        <v>2608.5000000000009</v>
      </c>
      <c r="N29" s="5"/>
      <c r="O29" s="4"/>
      <c r="P29" s="5">
        <f t="shared" si="6"/>
        <v>0</v>
      </c>
      <c r="Q29" s="8"/>
      <c r="S29" s="7">
        <f t="shared" si="3"/>
        <v>182.79999999999998</v>
      </c>
    </row>
    <row r="30" spans="1:19" x14ac:dyDescent="0.25">
      <c r="A30" s="26" t="s">
        <v>70</v>
      </c>
      <c r="B30" s="22">
        <v>40208</v>
      </c>
      <c r="C30" s="4" t="s">
        <v>26</v>
      </c>
      <c r="D30" s="4"/>
      <c r="E30" s="4"/>
      <c r="F30" s="4"/>
      <c r="G30" s="4"/>
      <c r="H30" s="4">
        <f t="shared" si="4"/>
        <v>0</v>
      </c>
      <c r="I30" s="4"/>
      <c r="J30" s="4"/>
      <c r="K30" s="4">
        <f t="shared" si="5"/>
        <v>2.9</v>
      </c>
      <c r="L30" s="4"/>
      <c r="M30" s="15">
        <f t="shared" si="2"/>
        <v>2608.5000000000009</v>
      </c>
      <c r="N30" s="5"/>
      <c r="O30" s="4"/>
      <c r="P30" s="5">
        <f t="shared" si="6"/>
        <v>0</v>
      </c>
      <c r="Q30" s="8"/>
      <c r="S30" s="7">
        <f t="shared" si="3"/>
        <v>182.79999999999998</v>
      </c>
    </row>
    <row r="31" spans="1:19" x14ac:dyDescent="0.25">
      <c r="A31" s="26" t="s">
        <v>71</v>
      </c>
      <c r="B31" s="22">
        <v>40209</v>
      </c>
      <c r="C31" s="4" t="s">
        <v>26</v>
      </c>
      <c r="D31" s="4"/>
      <c r="E31" s="4"/>
      <c r="F31" s="4"/>
      <c r="G31" s="4"/>
      <c r="H31" s="4">
        <f t="shared" si="4"/>
        <v>0</v>
      </c>
      <c r="I31" s="4"/>
      <c r="J31" s="4"/>
      <c r="K31" s="4">
        <f t="shared" ref="K31:K94" si="7">F25+F26+F27+F28+F29+F30+F31</f>
        <v>0</v>
      </c>
      <c r="L31" s="4"/>
      <c r="M31" s="15">
        <f t="shared" si="2"/>
        <v>2608.5000000000009</v>
      </c>
      <c r="N31" s="5"/>
      <c r="O31" s="4"/>
      <c r="P31" s="5">
        <f t="shared" si="6"/>
        <v>0</v>
      </c>
      <c r="Q31" s="8"/>
      <c r="S31" s="7">
        <f t="shared" si="3"/>
        <v>182.79999999999998</v>
      </c>
    </row>
    <row r="32" spans="1:19" x14ac:dyDescent="0.25">
      <c r="A32" t="s">
        <v>72</v>
      </c>
      <c r="B32" s="22">
        <v>40210</v>
      </c>
      <c r="C32" s="4" t="s">
        <v>26</v>
      </c>
      <c r="D32" s="4"/>
      <c r="E32" s="4"/>
      <c r="F32" s="4"/>
      <c r="G32" s="4"/>
      <c r="H32" s="4">
        <f t="shared" si="4"/>
        <v>0</v>
      </c>
      <c r="I32" s="4"/>
      <c r="J32" s="4"/>
      <c r="K32" s="4">
        <f t="shared" si="7"/>
        <v>0</v>
      </c>
      <c r="L32" s="4"/>
      <c r="M32" s="15">
        <f t="shared" si="2"/>
        <v>2608.5000000000009</v>
      </c>
      <c r="N32" s="5"/>
      <c r="O32" s="4"/>
      <c r="P32" s="5">
        <f t="shared" si="6"/>
        <v>0</v>
      </c>
      <c r="Q32" s="8"/>
      <c r="S32" s="7">
        <f t="shared" si="3"/>
        <v>182.79999999999998</v>
      </c>
    </row>
    <row r="33" spans="1:19" x14ac:dyDescent="0.25">
      <c r="A33" t="s">
        <v>73</v>
      </c>
      <c r="B33" s="22">
        <v>40211</v>
      </c>
      <c r="C33" s="4" t="s">
        <v>26</v>
      </c>
      <c r="D33" s="4"/>
      <c r="E33" s="4"/>
      <c r="F33" s="4"/>
      <c r="G33" s="4"/>
      <c r="H33" s="4">
        <f t="shared" si="4"/>
        <v>0</v>
      </c>
      <c r="I33" s="4"/>
      <c r="J33" s="4"/>
      <c r="K33" s="4">
        <f t="shared" si="7"/>
        <v>0</v>
      </c>
      <c r="L33" s="4"/>
      <c r="M33" s="15">
        <f t="shared" si="2"/>
        <v>2608.5000000000009</v>
      </c>
      <c r="N33" s="5"/>
      <c r="O33" s="4"/>
      <c r="P33" s="5">
        <f t="shared" si="6"/>
        <v>0</v>
      </c>
      <c r="Q33" s="8"/>
      <c r="S33" s="7">
        <f t="shared" si="3"/>
        <v>182.79999999999998</v>
      </c>
    </row>
    <row r="34" spans="1:19" x14ac:dyDescent="0.25">
      <c r="A34" t="s">
        <v>74</v>
      </c>
      <c r="B34" s="22">
        <v>40212</v>
      </c>
      <c r="C34" s="4" t="s">
        <v>26</v>
      </c>
      <c r="D34" s="4"/>
      <c r="E34" s="4"/>
      <c r="F34" s="4"/>
      <c r="G34" s="4"/>
      <c r="H34" s="4">
        <f t="shared" si="4"/>
        <v>0</v>
      </c>
      <c r="I34" s="4"/>
      <c r="J34" s="4"/>
      <c r="K34" s="4">
        <f t="shared" si="7"/>
        <v>0</v>
      </c>
      <c r="L34" s="4"/>
      <c r="M34" s="15">
        <f t="shared" si="2"/>
        <v>2608.5000000000009</v>
      </c>
      <c r="N34" s="5"/>
      <c r="O34" s="4"/>
      <c r="P34" s="5">
        <f t="shared" si="6"/>
        <v>0</v>
      </c>
      <c r="Q34" s="8"/>
      <c r="S34" s="7">
        <f t="shared" si="3"/>
        <v>182.79999999999998</v>
      </c>
    </row>
    <row r="35" spans="1:19" x14ac:dyDescent="0.25">
      <c r="A35" t="s">
        <v>75</v>
      </c>
      <c r="B35" s="22">
        <v>40213</v>
      </c>
      <c r="C35" s="4" t="s">
        <v>26</v>
      </c>
      <c r="D35" s="4"/>
      <c r="E35" s="4"/>
      <c r="F35" s="4"/>
      <c r="G35" s="4"/>
      <c r="H35" s="4">
        <f t="shared" si="4"/>
        <v>0</v>
      </c>
      <c r="I35" s="4"/>
      <c r="J35" s="4"/>
      <c r="K35" s="4">
        <f t="shared" si="7"/>
        <v>0</v>
      </c>
      <c r="L35" s="4"/>
      <c r="M35" s="15">
        <f t="shared" si="2"/>
        <v>2608.5000000000009</v>
      </c>
      <c r="N35" s="5"/>
      <c r="O35" s="4"/>
      <c r="P35" s="5">
        <f t="shared" si="6"/>
        <v>0</v>
      </c>
      <c r="Q35" s="8"/>
      <c r="S35" s="7">
        <f t="shared" si="3"/>
        <v>182.79999999999998</v>
      </c>
    </row>
    <row r="36" spans="1:19" x14ac:dyDescent="0.25">
      <c r="A36" t="s">
        <v>76</v>
      </c>
      <c r="B36" s="22">
        <v>40214</v>
      </c>
      <c r="C36" s="4" t="s">
        <v>26</v>
      </c>
      <c r="D36" s="4"/>
      <c r="E36" s="4"/>
      <c r="F36" s="4"/>
      <c r="G36" s="4"/>
      <c r="H36" s="4">
        <f t="shared" si="4"/>
        <v>0</v>
      </c>
      <c r="I36" s="4"/>
      <c r="J36" s="4"/>
      <c r="K36" s="4">
        <f t="shared" si="7"/>
        <v>0</v>
      </c>
      <c r="L36" s="4"/>
      <c r="M36" s="15">
        <f t="shared" si="2"/>
        <v>2608.5000000000009</v>
      </c>
      <c r="N36" s="5"/>
      <c r="O36" s="4"/>
      <c r="P36" s="5">
        <f t="shared" si="6"/>
        <v>0</v>
      </c>
      <c r="Q36" s="8"/>
      <c r="S36" s="7">
        <f t="shared" si="3"/>
        <v>182.79999999999998</v>
      </c>
    </row>
    <row r="37" spans="1:19" x14ac:dyDescent="0.25">
      <c r="A37" s="26" t="s">
        <v>70</v>
      </c>
      <c r="B37" s="22">
        <v>40215</v>
      </c>
      <c r="C37" s="17" t="s">
        <v>27</v>
      </c>
      <c r="D37" s="17"/>
      <c r="E37" s="17"/>
      <c r="F37" s="17"/>
      <c r="G37" s="17"/>
      <c r="H37" s="17">
        <f t="shared" si="4"/>
        <v>0</v>
      </c>
      <c r="I37" s="17"/>
      <c r="J37" s="17"/>
      <c r="K37" s="17">
        <f t="shared" si="7"/>
        <v>0</v>
      </c>
      <c r="L37" s="17"/>
      <c r="M37" s="18">
        <f t="shared" si="2"/>
        <v>2608.5000000000009</v>
      </c>
      <c r="N37" s="19"/>
      <c r="O37" s="17"/>
      <c r="P37" s="19">
        <f t="shared" si="6"/>
        <v>0</v>
      </c>
      <c r="Q37" s="20">
        <v>4</v>
      </c>
      <c r="S37" s="7">
        <f t="shared" si="3"/>
        <v>186.79999999999998</v>
      </c>
    </row>
    <row r="38" spans="1:19" x14ac:dyDescent="0.25">
      <c r="A38" s="26" t="s">
        <v>71</v>
      </c>
      <c r="B38" s="22">
        <v>40216</v>
      </c>
      <c r="C38" s="17" t="s">
        <v>27</v>
      </c>
      <c r="D38" s="17"/>
      <c r="E38" s="17"/>
      <c r="F38" s="17"/>
      <c r="G38" s="17"/>
      <c r="H38" s="17">
        <f t="shared" si="4"/>
        <v>0</v>
      </c>
      <c r="I38" s="17"/>
      <c r="J38" s="17"/>
      <c r="K38" s="17">
        <f t="shared" si="7"/>
        <v>0</v>
      </c>
      <c r="L38" s="17"/>
      <c r="M38" s="18">
        <f t="shared" si="2"/>
        <v>2608.5000000000009</v>
      </c>
      <c r="N38" s="19"/>
      <c r="O38" s="17"/>
      <c r="P38" s="19">
        <f t="shared" si="6"/>
        <v>0</v>
      </c>
      <c r="Q38" s="20">
        <v>4</v>
      </c>
      <c r="S38" s="7">
        <f t="shared" si="3"/>
        <v>190.79999999999998</v>
      </c>
    </row>
    <row r="39" spans="1:19" x14ac:dyDescent="0.25">
      <c r="A39" t="s">
        <v>72</v>
      </c>
      <c r="B39" s="22">
        <v>40217</v>
      </c>
      <c r="C39" s="6" t="s">
        <v>15</v>
      </c>
      <c r="D39" t="s">
        <v>17</v>
      </c>
      <c r="E39" t="s">
        <v>30</v>
      </c>
      <c r="F39">
        <v>6.1</v>
      </c>
      <c r="G39">
        <v>0.9</v>
      </c>
      <c r="H39">
        <f t="shared" si="4"/>
        <v>7</v>
      </c>
      <c r="K39" s="6">
        <f t="shared" si="7"/>
        <v>6.1</v>
      </c>
      <c r="M39" s="14">
        <f t="shared" si="2"/>
        <v>2615.5000000000009</v>
      </c>
      <c r="N39" s="2">
        <v>0.5</v>
      </c>
      <c r="O39" s="3">
        <v>1.0583333333333333</v>
      </c>
      <c r="P39" s="2">
        <f t="shared" si="6"/>
        <v>0.55833333333333335</v>
      </c>
      <c r="Q39" s="7">
        <v>13.4</v>
      </c>
      <c r="S39" s="7">
        <f t="shared" si="3"/>
        <v>204.2</v>
      </c>
    </row>
    <row r="40" spans="1:19" x14ac:dyDescent="0.25">
      <c r="A40" t="s">
        <v>73</v>
      </c>
      <c r="B40" s="22">
        <v>40218</v>
      </c>
      <c r="C40" s="17" t="s">
        <v>27</v>
      </c>
      <c r="D40" s="17"/>
      <c r="E40" s="17"/>
      <c r="F40" s="17"/>
      <c r="G40" s="17"/>
      <c r="H40" s="17">
        <f t="shared" si="4"/>
        <v>0</v>
      </c>
      <c r="I40" s="17"/>
      <c r="J40" s="17"/>
      <c r="K40" s="17">
        <f t="shared" si="7"/>
        <v>6.1</v>
      </c>
      <c r="L40" s="17"/>
      <c r="M40" s="18">
        <f t="shared" si="2"/>
        <v>2615.5000000000009</v>
      </c>
      <c r="N40" s="19"/>
      <c r="O40" s="17"/>
      <c r="P40" s="19">
        <f t="shared" si="6"/>
        <v>0</v>
      </c>
      <c r="Q40" s="20"/>
      <c r="S40" s="7">
        <f t="shared" si="3"/>
        <v>204.2</v>
      </c>
    </row>
    <row r="41" spans="1:19" x14ac:dyDescent="0.25">
      <c r="A41" t="s">
        <v>74</v>
      </c>
      <c r="B41" s="22">
        <v>40219</v>
      </c>
      <c r="C41" t="s">
        <v>15</v>
      </c>
      <c r="D41" t="s">
        <v>13</v>
      </c>
      <c r="E41">
        <v>649</v>
      </c>
      <c r="F41">
        <v>2.9</v>
      </c>
      <c r="H41">
        <f t="shared" si="4"/>
        <v>2.9</v>
      </c>
      <c r="K41" s="6">
        <f t="shared" si="7"/>
        <v>9</v>
      </c>
      <c r="M41" s="14">
        <f t="shared" si="2"/>
        <v>2618.400000000001</v>
      </c>
      <c r="N41" s="2">
        <v>0.5</v>
      </c>
      <c r="O41" s="1">
        <v>0.82638888888888884</v>
      </c>
      <c r="P41" s="2">
        <f t="shared" si="6"/>
        <v>0.32638888888888884</v>
      </c>
      <c r="Q41" s="7">
        <v>7.8</v>
      </c>
      <c r="S41" s="7">
        <f t="shared" si="3"/>
        <v>212</v>
      </c>
    </row>
    <row r="42" spans="1:19" x14ac:dyDescent="0.25">
      <c r="A42" t="s">
        <v>75</v>
      </c>
      <c r="B42" s="22">
        <v>40220</v>
      </c>
      <c r="C42" t="s">
        <v>15</v>
      </c>
      <c r="D42" t="s">
        <v>13</v>
      </c>
      <c r="E42">
        <v>649</v>
      </c>
      <c r="F42">
        <v>3.2</v>
      </c>
      <c r="H42">
        <f t="shared" si="4"/>
        <v>3.2</v>
      </c>
      <c r="K42" s="6">
        <f t="shared" si="7"/>
        <v>12.2</v>
      </c>
      <c r="M42" s="14">
        <f t="shared" si="2"/>
        <v>2621.6000000000008</v>
      </c>
      <c r="N42" s="2">
        <v>0.5</v>
      </c>
      <c r="O42" s="1">
        <v>0.76944444444444438</v>
      </c>
      <c r="P42" s="2">
        <f t="shared" si="6"/>
        <v>0.26944444444444438</v>
      </c>
      <c r="Q42" s="7">
        <v>6.5</v>
      </c>
      <c r="S42" s="7">
        <f t="shared" si="3"/>
        <v>218.5</v>
      </c>
    </row>
    <row r="43" spans="1:19" x14ac:dyDescent="0.25">
      <c r="A43" t="s">
        <v>76</v>
      </c>
      <c r="B43" s="22">
        <v>40221</v>
      </c>
      <c r="C43" s="17" t="s">
        <v>27</v>
      </c>
      <c r="D43" s="17"/>
      <c r="E43" s="17"/>
      <c r="F43" s="17"/>
      <c r="G43" s="17"/>
      <c r="H43" s="17">
        <f t="shared" si="4"/>
        <v>0</v>
      </c>
      <c r="I43" s="17"/>
      <c r="J43" s="17"/>
      <c r="K43" s="17">
        <f t="shared" si="7"/>
        <v>12.2</v>
      </c>
      <c r="L43" s="17"/>
      <c r="M43" s="18">
        <f t="shared" si="2"/>
        <v>2621.6000000000008</v>
      </c>
      <c r="N43" s="19"/>
      <c r="O43" s="17"/>
      <c r="P43" s="19">
        <f t="shared" si="6"/>
        <v>0</v>
      </c>
      <c r="Q43" s="20">
        <v>4</v>
      </c>
      <c r="S43" s="7">
        <f t="shared" si="3"/>
        <v>222.5</v>
      </c>
    </row>
    <row r="44" spans="1:19" x14ac:dyDescent="0.25">
      <c r="A44" s="26" t="s">
        <v>70</v>
      </c>
      <c r="B44" s="22">
        <v>40222</v>
      </c>
      <c r="C44" s="17" t="s">
        <v>27</v>
      </c>
      <c r="D44" s="17"/>
      <c r="E44" s="17"/>
      <c r="F44" s="17"/>
      <c r="G44" s="17"/>
      <c r="H44" s="17">
        <f t="shared" si="4"/>
        <v>0</v>
      </c>
      <c r="I44" s="17"/>
      <c r="J44" s="17"/>
      <c r="K44" s="17">
        <f t="shared" si="7"/>
        <v>12.2</v>
      </c>
      <c r="L44" s="17"/>
      <c r="M44" s="18">
        <f t="shared" si="2"/>
        <v>2621.6000000000008</v>
      </c>
      <c r="N44" s="19"/>
      <c r="O44" s="17"/>
      <c r="P44" s="19">
        <f t="shared" si="6"/>
        <v>0</v>
      </c>
      <c r="Q44" s="20">
        <v>4</v>
      </c>
      <c r="S44" s="7">
        <f t="shared" si="3"/>
        <v>226.5</v>
      </c>
    </row>
    <row r="45" spans="1:19" x14ac:dyDescent="0.25">
      <c r="A45" s="26" t="s">
        <v>71</v>
      </c>
      <c r="B45" s="22">
        <v>40223</v>
      </c>
      <c r="C45" s="17" t="s">
        <v>27</v>
      </c>
      <c r="D45" s="17"/>
      <c r="E45" s="17"/>
      <c r="F45" s="17"/>
      <c r="G45" s="17"/>
      <c r="H45" s="17">
        <f t="shared" si="4"/>
        <v>0</v>
      </c>
      <c r="I45" s="17"/>
      <c r="J45" s="17"/>
      <c r="K45" s="17">
        <f t="shared" si="7"/>
        <v>12.2</v>
      </c>
      <c r="L45" s="17"/>
      <c r="M45" s="18">
        <f t="shared" si="2"/>
        <v>2621.6000000000008</v>
      </c>
      <c r="N45" s="19"/>
      <c r="O45" s="17"/>
      <c r="P45" s="19">
        <f t="shared" si="6"/>
        <v>0</v>
      </c>
      <c r="Q45" s="20">
        <v>4</v>
      </c>
      <c r="S45" s="7">
        <f t="shared" si="3"/>
        <v>230.5</v>
      </c>
    </row>
    <row r="46" spans="1:19" x14ac:dyDescent="0.25">
      <c r="A46" t="s">
        <v>72</v>
      </c>
      <c r="B46" s="22">
        <v>40224</v>
      </c>
      <c r="C46" s="17" t="s">
        <v>27</v>
      </c>
      <c r="D46" s="17"/>
      <c r="E46" s="17"/>
      <c r="F46" s="17"/>
      <c r="G46" s="17"/>
      <c r="H46" s="17">
        <f t="shared" si="4"/>
        <v>0</v>
      </c>
      <c r="I46" s="17"/>
      <c r="J46" s="17"/>
      <c r="K46" s="17">
        <f t="shared" si="7"/>
        <v>6.1</v>
      </c>
      <c r="L46" s="17"/>
      <c r="M46" s="18">
        <f t="shared" si="2"/>
        <v>2621.6000000000008</v>
      </c>
      <c r="N46" s="19"/>
      <c r="O46" s="17"/>
      <c r="P46" s="19">
        <f t="shared" si="6"/>
        <v>0</v>
      </c>
      <c r="Q46" s="20">
        <v>4</v>
      </c>
      <c r="S46" s="7">
        <f t="shared" si="3"/>
        <v>234.5</v>
      </c>
    </row>
    <row r="47" spans="1:19" x14ac:dyDescent="0.25">
      <c r="A47" t="s">
        <v>73</v>
      </c>
      <c r="B47" s="22">
        <v>40225</v>
      </c>
      <c r="C47" s="6" t="s">
        <v>25</v>
      </c>
      <c r="H47">
        <f t="shared" si="4"/>
        <v>0</v>
      </c>
      <c r="K47" s="6">
        <f t="shared" si="7"/>
        <v>6.1</v>
      </c>
      <c r="M47" s="14">
        <f t="shared" si="2"/>
        <v>2621.6000000000008</v>
      </c>
      <c r="P47" s="2">
        <f t="shared" si="6"/>
        <v>0</v>
      </c>
      <c r="Q47" s="9">
        <v>4</v>
      </c>
      <c r="S47" s="7">
        <f t="shared" si="3"/>
        <v>238.5</v>
      </c>
    </row>
    <row r="48" spans="1:19" x14ac:dyDescent="0.25">
      <c r="A48" t="s">
        <v>74</v>
      </c>
      <c r="B48" s="22">
        <v>40226</v>
      </c>
      <c r="C48" s="6" t="s">
        <v>15</v>
      </c>
      <c r="D48" t="s">
        <v>14</v>
      </c>
      <c r="E48">
        <v>649</v>
      </c>
      <c r="F48">
        <v>2.8</v>
      </c>
      <c r="H48">
        <f t="shared" si="4"/>
        <v>2.8</v>
      </c>
      <c r="K48" s="6">
        <f t="shared" si="7"/>
        <v>6</v>
      </c>
      <c r="M48" s="14">
        <f t="shared" si="2"/>
        <v>2624.400000000001</v>
      </c>
      <c r="N48" s="2">
        <v>0.54166666666666663</v>
      </c>
      <c r="O48" s="1">
        <v>0.97222222222222221</v>
      </c>
      <c r="P48" s="2">
        <f t="shared" si="6"/>
        <v>0.43055555555555558</v>
      </c>
      <c r="Q48" s="9">
        <v>10.3</v>
      </c>
      <c r="S48" s="7">
        <f t="shared" si="3"/>
        <v>248.8</v>
      </c>
    </row>
    <row r="49" spans="1:19" x14ac:dyDescent="0.25">
      <c r="A49" t="s">
        <v>75</v>
      </c>
      <c r="B49" s="22">
        <v>40227</v>
      </c>
      <c r="C49" s="6" t="s">
        <v>15</v>
      </c>
      <c r="D49" t="s">
        <v>14</v>
      </c>
      <c r="E49">
        <v>649</v>
      </c>
      <c r="F49">
        <v>5.2</v>
      </c>
      <c r="H49">
        <f t="shared" si="4"/>
        <v>5.2</v>
      </c>
      <c r="K49" s="6">
        <f t="shared" si="7"/>
        <v>8</v>
      </c>
      <c r="M49" s="14">
        <f t="shared" si="2"/>
        <v>2629.6000000000008</v>
      </c>
      <c r="N49" s="2">
        <v>0.5</v>
      </c>
      <c r="O49" s="1">
        <v>0.92847222222222225</v>
      </c>
      <c r="P49" s="2">
        <f t="shared" si="6"/>
        <v>0.42847222222222225</v>
      </c>
      <c r="Q49" s="9">
        <v>10.3</v>
      </c>
      <c r="S49" s="7">
        <f t="shared" si="3"/>
        <v>259.10000000000002</v>
      </c>
    </row>
    <row r="50" spans="1:19" x14ac:dyDescent="0.25">
      <c r="A50" t="s">
        <v>76</v>
      </c>
      <c r="B50" s="22">
        <v>40228</v>
      </c>
      <c r="C50" s="6" t="s">
        <v>15</v>
      </c>
      <c r="D50" t="s">
        <v>14</v>
      </c>
      <c r="E50">
        <v>649</v>
      </c>
      <c r="F50">
        <v>4</v>
      </c>
      <c r="H50">
        <f t="shared" si="4"/>
        <v>4</v>
      </c>
      <c r="K50" s="6">
        <f t="shared" si="7"/>
        <v>12</v>
      </c>
      <c r="M50" s="14">
        <f t="shared" si="2"/>
        <v>2633.6000000000008</v>
      </c>
      <c r="N50" s="2">
        <v>0.54166666666666663</v>
      </c>
      <c r="O50" s="1">
        <v>0.89027777777777783</v>
      </c>
      <c r="P50" s="2">
        <f t="shared" ref="P50:P68" si="8">O50-N50</f>
        <v>0.3486111111111112</v>
      </c>
      <c r="Q50" s="9">
        <v>8.3000000000000007</v>
      </c>
      <c r="S50" s="7">
        <f t="shared" si="3"/>
        <v>267.40000000000003</v>
      </c>
    </row>
    <row r="51" spans="1:19" x14ac:dyDescent="0.25">
      <c r="A51" s="26" t="s">
        <v>70</v>
      </c>
      <c r="B51" s="22">
        <v>40229</v>
      </c>
      <c r="C51" s="4" t="s">
        <v>26</v>
      </c>
      <c r="D51" s="4"/>
      <c r="E51" s="4"/>
      <c r="F51" s="4"/>
      <c r="G51" s="4"/>
      <c r="H51" s="4">
        <f t="shared" si="4"/>
        <v>0</v>
      </c>
      <c r="I51" s="4"/>
      <c r="J51" s="4"/>
      <c r="K51" s="4">
        <f t="shared" si="7"/>
        <v>12</v>
      </c>
      <c r="L51" s="4"/>
      <c r="M51" s="15">
        <f t="shared" si="2"/>
        <v>2633.6000000000008</v>
      </c>
      <c r="N51" s="5"/>
      <c r="O51" s="4"/>
      <c r="P51" s="5">
        <f t="shared" si="8"/>
        <v>0</v>
      </c>
      <c r="Q51" s="8"/>
      <c r="S51" s="7">
        <f t="shared" si="3"/>
        <v>267.40000000000003</v>
      </c>
    </row>
    <row r="52" spans="1:19" x14ac:dyDescent="0.25">
      <c r="A52" s="26" t="s">
        <v>71</v>
      </c>
      <c r="B52" s="22">
        <v>40230</v>
      </c>
      <c r="C52" s="4" t="s">
        <v>26</v>
      </c>
      <c r="D52" s="4"/>
      <c r="E52" s="4"/>
      <c r="F52" s="4"/>
      <c r="G52" s="4"/>
      <c r="H52" s="4">
        <f t="shared" si="4"/>
        <v>0</v>
      </c>
      <c r="I52" s="4"/>
      <c r="J52" s="4"/>
      <c r="K52" s="4">
        <f t="shared" si="7"/>
        <v>12</v>
      </c>
      <c r="L52" s="4"/>
      <c r="M52" s="15">
        <f t="shared" si="2"/>
        <v>2633.6000000000008</v>
      </c>
      <c r="N52" s="5"/>
      <c r="O52" s="4"/>
      <c r="P52" s="5">
        <f t="shared" si="8"/>
        <v>0</v>
      </c>
      <c r="Q52" s="8"/>
      <c r="S52" s="7">
        <f t="shared" si="3"/>
        <v>267.40000000000003</v>
      </c>
    </row>
    <row r="53" spans="1:19" x14ac:dyDescent="0.25">
      <c r="A53" t="s">
        <v>72</v>
      </c>
      <c r="B53" s="22">
        <v>40231</v>
      </c>
      <c r="C53" s="4" t="s">
        <v>26</v>
      </c>
      <c r="D53" s="4"/>
      <c r="E53" s="4"/>
      <c r="F53" s="4"/>
      <c r="G53" s="4"/>
      <c r="H53" s="4">
        <f t="shared" si="4"/>
        <v>0</v>
      </c>
      <c r="I53" s="4"/>
      <c r="J53" s="4"/>
      <c r="K53" s="4">
        <f t="shared" si="7"/>
        <v>12</v>
      </c>
      <c r="L53" s="4"/>
      <c r="M53" s="15">
        <f t="shared" si="2"/>
        <v>2633.6000000000008</v>
      </c>
      <c r="N53" s="5"/>
      <c r="O53" s="4"/>
      <c r="P53" s="5">
        <f t="shared" si="8"/>
        <v>0</v>
      </c>
      <c r="Q53" s="8"/>
      <c r="S53" s="7">
        <f t="shared" si="3"/>
        <v>267.40000000000003</v>
      </c>
    </row>
    <row r="54" spans="1:19" x14ac:dyDescent="0.25">
      <c r="A54" t="s">
        <v>73</v>
      </c>
      <c r="B54" s="22">
        <v>40232</v>
      </c>
      <c r="C54" s="4" t="s">
        <v>26</v>
      </c>
      <c r="D54" s="4"/>
      <c r="E54" s="4"/>
      <c r="F54" s="4"/>
      <c r="G54" s="4"/>
      <c r="H54" s="4">
        <f t="shared" si="4"/>
        <v>0</v>
      </c>
      <c r="I54" s="4"/>
      <c r="J54" s="4"/>
      <c r="K54" s="4">
        <f t="shared" si="7"/>
        <v>12</v>
      </c>
      <c r="L54" s="4"/>
      <c r="M54" s="15">
        <f t="shared" si="2"/>
        <v>2633.6000000000008</v>
      </c>
      <c r="N54" s="5"/>
      <c r="O54" s="4"/>
      <c r="P54" s="5">
        <f t="shared" si="8"/>
        <v>0</v>
      </c>
      <c r="Q54" s="8"/>
      <c r="S54" s="7">
        <f t="shared" si="3"/>
        <v>267.40000000000003</v>
      </c>
    </row>
    <row r="55" spans="1:19" x14ac:dyDescent="0.25">
      <c r="A55" t="s">
        <v>74</v>
      </c>
      <c r="B55" s="22">
        <v>40233</v>
      </c>
      <c r="C55" s="4" t="s">
        <v>26</v>
      </c>
      <c r="D55" s="4"/>
      <c r="E55" s="4"/>
      <c r="F55" s="4"/>
      <c r="G55" s="4"/>
      <c r="H55" s="4">
        <f t="shared" si="4"/>
        <v>0</v>
      </c>
      <c r="I55" s="4"/>
      <c r="J55" s="4"/>
      <c r="K55" s="4">
        <f t="shared" si="7"/>
        <v>9.1999999999999993</v>
      </c>
      <c r="L55" s="4"/>
      <c r="M55" s="15">
        <f t="shared" si="2"/>
        <v>2633.6000000000008</v>
      </c>
      <c r="N55" s="5"/>
      <c r="O55" s="4"/>
      <c r="P55" s="5">
        <f t="shared" si="8"/>
        <v>0</v>
      </c>
      <c r="Q55" s="8"/>
      <c r="S55" s="7">
        <f t="shared" si="3"/>
        <v>267.40000000000003</v>
      </c>
    </row>
    <row r="56" spans="1:19" x14ac:dyDescent="0.25">
      <c r="A56" t="s">
        <v>75</v>
      </c>
      <c r="B56" s="22">
        <v>40234</v>
      </c>
      <c r="C56" s="4" t="s">
        <v>26</v>
      </c>
      <c r="D56" s="4"/>
      <c r="E56" s="4"/>
      <c r="F56" s="4"/>
      <c r="G56" s="4"/>
      <c r="H56" s="4">
        <f t="shared" si="4"/>
        <v>0</v>
      </c>
      <c r="I56" s="4"/>
      <c r="J56" s="4"/>
      <c r="K56" s="4">
        <f t="shared" si="7"/>
        <v>4</v>
      </c>
      <c r="L56" s="4"/>
      <c r="M56" s="15">
        <f t="shared" si="2"/>
        <v>2633.6000000000008</v>
      </c>
      <c r="N56" s="5"/>
      <c r="O56" s="4"/>
      <c r="P56" s="5">
        <f t="shared" si="8"/>
        <v>0</v>
      </c>
      <c r="Q56" s="8"/>
      <c r="S56" s="7">
        <f t="shared" si="3"/>
        <v>267.40000000000003</v>
      </c>
    </row>
    <row r="57" spans="1:19" x14ac:dyDescent="0.25">
      <c r="A57" t="s">
        <v>76</v>
      </c>
      <c r="B57" s="22">
        <v>40235</v>
      </c>
      <c r="C57" s="4" t="s">
        <v>26</v>
      </c>
      <c r="D57" s="4"/>
      <c r="E57" s="4"/>
      <c r="F57" s="4"/>
      <c r="G57" s="4"/>
      <c r="H57" s="4">
        <f t="shared" si="4"/>
        <v>0</v>
      </c>
      <c r="I57" s="4"/>
      <c r="J57" s="4"/>
      <c r="K57" s="4">
        <f t="shared" si="7"/>
        <v>0</v>
      </c>
      <c r="L57" s="4"/>
      <c r="M57" s="15">
        <f t="shared" si="2"/>
        <v>2633.6000000000008</v>
      </c>
      <c r="N57" s="5"/>
      <c r="O57" s="4"/>
      <c r="P57" s="5">
        <f t="shared" si="8"/>
        <v>0</v>
      </c>
      <c r="Q57" s="8"/>
      <c r="S57" s="7">
        <f t="shared" si="3"/>
        <v>267.40000000000003</v>
      </c>
    </row>
    <row r="58" spans="1:19" x14ac:dyDescent="0.25">
      <c r="A58" s="26" t="s">
        <v>70</v>
      </c>
      <c r="B58" s="22">
        <v>40236</v>
      </c>
      <c r="C58" s="4" t="s">
        <v>26</v>
      </c>
      <c r="D58" s="4"/>
      <c r="E58" s="4"/>
      <c r="F58" s="4"/>
      <c r="G58" s="4"/>
      <c r="H58" s="4">
        <f t="shared" si="4"/>
        <v>0</v>
      </c>
      <c r="I58" s="4"/>
      <c r="J58" s="4"/>
      <c r="K58" s="4">
        <f t="shared" si="7"/>
        <v>0</v>
      </c>
      <c r="L58" s="4"/>
      <c r="M58" s="15">
        <f t="shared" si="2"/>
        <v>2633.6000000000008</v>
      </c>
      <c r="N58" s="5"/>
      <c r="O58" s="4"/>
      <c r="P58" s="5">
        <f t="shared" si="8"/>
        <v>0</v>
      </c>
      <c r="Q58" s="8"/>
      <c r="S58" s="7">
        <f t="shared" si="3"/>
        <v>267.40000000000003</v>
      </c>
    </row>
    <row r="59" spans="1:19" x14ac:dyDescent="0.25">
      <c r="A59" s="26" t="s">
        <v>71</v>
      </c>
      <c r="B59" s="22">
        <v>40237</v>
      </c>
      <c r="C59" s="4" t="s">
        <v>26</v>
      </c>
      <c r="D59" s="4"/>
      <c r="E59" s="4"/>
      <c r="F59" s="4"/>
      <c r="G59" s="4"/>
      <c r="H59" s="4">
        <f t="shared" si="4"/>
        <v>0</v>
      </c>
      <c r="I59" s="4"/>
      <c r="J59" s="4"/>
      <c r="K59" s="4">
        <f t="shared" si="7"/>
        <v>0</v>
      </c>
      <c r="L59" s="4"/>
      <c r="M59" s="15">
        <f t="shared" si="2"/>
        <v>2633.6000000000008</v>
      </c>
      <c r="N59" s="5"/>
      <c r="O59" s="4"/>
      <c r="P59" s="5">
        <f t="shared" si="8"/>
        <v>0</v>
      </c>
      <c r="Q59" s="8"/>
      <c r="R59">
        <f>SUM(Q37:Q50)</f>
        <v>84.6</v>
      </c>
      <c r="S59" s="7">
        <f t="shared" si="3"/>
        <v>267.40000000000003</v>
      </c>
    </row>
    <row r="60" spans="1:19" x14ac:dyDescent="0.25">
      <c r="A60" t="s">
        <v>72</v>
      </c>
      <c r="B60" s="22">
        <v>40238</v>
      </c>
      <c r="C60" s="4" t="s">
        <v>26</v>
      </c>
      <c r="D60" s="4"/>
      <c r="E60" s="4"/>
      <c r="F60" s="4"/>
      <c r="G60" s="4"/>
      <c r="H60" s="4">
        <f t="shared" si="4"/>
        <v>0</v>
      </c>
      <c r="I60" s="4"/>
      <c r="J60" s="4"/>
      <c r="K60" s="4">
        <f t="shared" si="7"/>
        <v>0</v>
      </c>
      <c r="L60" s="4"/>
      <c r="M60" s="15">
        <f t="shared" si="2"/>
        <v>2633.6000000000008</v>
      </c>
      <c r="N60" s="5"/>
      <c r="O60" s="4"/>
      <c r="P60" s="5">
        <f t="shared" si="8"/>
        <v>0</v>
      </c>
      <c r="Q60" s="8"/>
      <c r="S60" s="7">
        <f t="shared" si="3"/>
        <v>267.40000000000003</v>
      </c>
    </row>
    <row r="61" spans="1:19" x14ac:dyDescent="0.25">
      <c r="A61" t="s">
        <v>73</v>
      </c>
      <c r="B61" s="22">
        <v>40239</v>
      </c>
      <c r="C61" s="4" t="s">
        <v>26</v>
      </c>
      <c r="D61" s="4"/>
      <c r="E61" s="4"/>
      <c r="F61" s="4"/>
      <c r="G61" s="4"/>
      <c r="H61" s="4">
        <f t="shared" si="4"/>
        <v>0</v>
      </c>
      <c r="I61" s="4"/>
      <c r="J61" s="4"/>
      <c r="K61" s="4">
        <f t="shared" si="7"/>
        <v>0</v>
      </c>
      <c r="L61" s="4"/>
      <c r="M61" s="15">
        <f t="shared" si="2"/>
        <v>2633.6000000000008</v>
      </c>
      <c r="N61" s="5"/>
      <c r="O61" s="4"/>
      <c r="P61" s="5">
        <f t="shared" si="8"/>
        <v>0</v>
      </c>
      <c r="Q61" s="8"/>
      <c r="S61" s="7">
        <f t="shared" si="3"/>
        <v>267.40000000000003</v>
      </c>
    </row>
    <row r="62" spans="1:19" x14ac:dyDescent="0.25">
      <c r="A62" t="s">
        <v>74</v>
      </c>
      <c r="B62" s="22">
        <v>40240</v>
      </c>
      <c r="C62" s="6" t="s">
        <v>16</v>
      </c>
      <c r="D62" t="s">
        <v>17</v>
      </c>
      <c r="E62">
        <v>675</v>
      </c>
      <c r="F62">
        <v>2.7</v>
      </c>
      <c r="H62">
        <f t="shared" si="4"/>
        <v>2.7</v>
      </c>
      <c r="K62" s="6">
        <f t="shared" si="7"/>
        <v>2.7</v>
      </c>
      <c r="M62" s="14">
        <f t="shared" si="2"/>
        <v>2636.3000000000006</v>
      </c>
      <c r="N62" s="2">
        <v>0.54166666666666663</v>
      </c>
      <c r="O62" s="1">
        <v>0.9472222222222223</v>
      </c>
      <c r="P62" s="2">
        <f t="shared" si="8"/>
        <v>0.40555555555555567</v>
      </c>
      <c r="Q62" s="7">
        <v>9.6999999999999993</v>
      </c>
      <c r="S62" s="7">
        <f t="shared" si="3"/>
        <v>277.10000000000002</v>
      </c>
    </row>
    <row r="63" spans="1:19" x14ac:dyDescent="0.25">
      <c r="A63" t="s">
        <v>75</v>
      </c>
      <c r="B63" s="22">
        <v>40241</v>
      </c>
      <c r="C63" s="6" t="s">
        <v>16</v>
      </c>
      <c r="D63" t="s">
        <v>17</v>
      </c>
      <c r="E63">
        <v>675</v>
      </c>
      <c r="F63">
        <v>2.6</v>
      </c>
      <c r="H63">
        <f t="shared" si="4"/>
        <v>2.6</v>
      </c>
      <c r="K63" s="6">
        <f t="shared" si="7"/>
        <v>5.3000000000000007</v>
      </c>
      <c r="M63" s="14">
        <f t="shared" si="2"/>
        <v>2638.9000000000005</v>
      </c>
      <c r="N63" s="2">
        <v>0.5</v>
      </c>
      <c r="O63" s="1">
        <v>0.92152777777777783</v>
      </c>
      <c r="P63" s="2">
        <f t="shared" si="8"/>
        <v>0.42152777777777783</v>
      </c>
      <c r="Q63" s="7">
        <v>10.1</v>
      </c>
      <c r="S63" s="7">
        <f t="shared" si="3"/>
        <v>287.20000000000005</v>
      </c>
    </row>
    <row r="64" spans="1:19" x14ac:dyDescent="0.25">
      <c r="A64" t="s">
        <v>76</v>
      </c>
      <c r="B64" s="22">
        <v>40242</v>
      </c>
      <c r="C64" s="6" t="s">
        <v>16</v>
      </c>
      <c r="D64" t="s">
        <v>17</v>
      </c>
      <c r="E64">
        <v>675</v>
      </c>
      <c r="F64">
        <v>2.6</v>
      </c>
      <c r="H64">
        <f t="shared" si="4"/>
        <v>2.6</v>
      </c>
      <c r="K64" s="6">
        <f t="shared" si="7"/>
        <v>7.9</v>
      </c>
      <c r="M64" s="14">
        <f t="shared" si="2"/>
        <v>2641.5000000000005</v>
      </c>
      <c r="N64" s="2">
        <v>0.5</v>
      </c>
      <c r="O64" s="1">
        <v>0.71736111111111101</v>
      </c>
      <c r="P64" s="2">
        <f t="shared" si="8"/>
        <v>0.21736111111111101</v>
      </c>
      <c r="Q64" s="7">
        <v>5.2</v>
      </c>
      <c r="S64" s="7">
        <f t="shared" si="3"/>
        <v>292.40000000000003</v>
      </c>
    </row>
    <row r="65" spans="1:19" x14ac:dyDescent="0.25">
      <c r="A65" s="26" t="s">
        <v>70</v>
      </c>
      <c r="B65" s="22">
        <v>40243</v>
      </c>
      <c r="C65" s="6" t="s">
        <v>16</v>
      </c>
      <c r="D65" t="s">
        <v>13</v>
      </c>
      <c r="E65">
        <v>675</v>
      </c>
      <c r="F65">
        <v>2.8</v>
      </c>
      <c r="H65">
        <f t="shared" si="4"/>
        <v>2.8</v>
      </c>
      <c r="K65" s="6">
        <f t="shared" si="7"/>
        <v>10.7</v>
      </c>
      <c r="M65" s="14">
        <f t="shared" si="2"/>
        <v>2644.3000000000006</v>
      </c>
      <c r="N65" s="2">
        <v>0.54166666666666663</v>
      </c>
      <c r="O65" s="1">
        <v>0.75277777777777777</v>
      </c>
      <c r="P65" s="2">
        <f t="shared" si="8"/>
        <v>0.21111111111111114</v>
      </c>
      <c r="Q65" s="7">
        <v>5.0999999999999996</v>
      </c>
      <c r="S65" s="7">
        <f t="shared" si="3"/>
        <v>297.50000000000006</v>
      </c>
    </row>
    <row r="66" spans="1:19" x14ac:dyDescent="0.25">
      <c r="A66" s="26" t="s">
        <v>71</v>
      </c>
      <c r="B66" s="22">
        <v>40244</v>
      </c>
      <c r="C66" s="17" t="s">
        <v>27</v>
      </c>
      <c r="D66" s="17"/>
      <c r="E66" s="17"/>
      <c r="F66" s="17"/>
      <c r="G66" s="17"/>
      <c r="H66" s="17">
        <f t="shared" si="4"/>
        <v>0</v>
      </c>
      <c r="I66" s="17"/>
      <c r="J66" s="17"/>
      <c r="K66" s="17">
        <f t="shared" si="7"/>
        <v>10.7</v>
      </c>
      <c r="L66" s="17"/>
      <c r="M66" s="18">
        <f t="shared" si="2"/>
        <v>2644.3000000000006</v>
      </c>
      <c r="N66" s="19"/>
      <c r="O66" s="17"/>
      <c r="P66" s="19">
        <f t="shared" si="8"/>
        <v>0</v>
      </c>
      <c r="Q66" s="20">
        <v>4</v>
      </c>
      <c r="S66" s="7">
        <f t="shared" si="3"/>
        <v>301.50000000000006</v>
      </c>
    </row>
    <row r="67" spans="1:19" x14ac:dyDescent="0.25">
      <c r="A67" t="s">
        <v>72</v>
      </c>
      <c r="B67" s="22">
        <v>40245</v>
      </c>
      <c r="C67" s="6" t="s">
        <v>15</v>
      </c>
      <c r="D67" t="s">
        <v>13</v>
      </c>
      <c r="E67">
        <v>649</v>
      </c>
      <c r="F67">
        <v>4.9000000000000004</v>
      </c>
      <c r="H67">
        <f t="shared" si="4"/>
        <v>4.9000000000000004</v>
      </c>
      <c r="K67" s="6">
        <f t="shared" si="7"/>
        <v>15.6</v>
      </c>
      <c r="M67" s="14">
        <f t="shared" si="2"/>
        <v>2649.2000000000007</v>
      </c>
      <c r="N67" s="2">
        <v>0.5</v>
      </c>
      <c r="O67" s="1">
        <v>0.89236111111111116</v>
      </c>
      <c r="P67" s="2">
        <f t="shared" si="8"/>
        <v>0.39236111111111116</v>
      </c>
      <c r="Q67" s="7">
        <v>9.4</v>
      </c>
      <c r="S67" s="7">
        <f t="shared" si="3"/>
        <v>310.90000000000003</v>
      </c>
    </row>
    <row r="68" spans="1:19" x14ac:dyDescent="0.25">
      <c r="A68" t="s">
        <v>73</v>
      </c>
      <c r="B68" s="22">
        <v>40246</v>
      </c>
      <c r="C68" s="17" t="s">
        <v>27</v>
      </c>
      <c r="D68" s="17"/>
      <c r="E68" s="17"/>
      <c r="F68" s="17"/>
      <c r="G68" s="17"/>
      <c r="H68" s="17">
        <f t="shared" si="4"/>
        <v>0</v>
      </c>
      <c r="I68" s="17"/>
      <c r="J68" s="17"/>
      <c r="K68" s="17">
        <f t="shared" si="7"/>
        <v>15.6</v>
      </c>
      <c r="L68" s="17"/>
      <c r="M68" s="18">
        <f t="shared" si="2"/>
        <v>2649.2000000000007</v>
      </c>
      <c r="N68" s="19"/>
      <c r="O68" s="17"/>
      <c r="P68" s="19">
        <f t="shared" si="8"/>
        <v>0</v>
      </c>
      <c r="Q68" s="20">
        <v>4</v>
      </c>
      <c r="S68" s="7">
        <f t="shared" si="3"/>
        <v>314.90000000000003</v>
      </c>
    </row>
    <row r="69" spans="1:19" x14ac:dyDescent="0.25">
      <c r="A69" t="s">
        <v>74</v>
      </c>
      <c r="B69" s="22">
        <v>40247</v>
      </c>
      <c r="C69" s="17" t="s">
        <v>27</v>
      </c>
      <c r="D69" s="17"/>
      <c r="E69" s="17"/>
      <c r="F69" s="17"/>
      <c r="G69" s="17"/>
      <c r="H69" s="17">
        <f t="shared" ref="H69:H132" si="9">F69+G69</f>
        <v>0</v>
      </c>
      <c r="I69" s="17"/>
      <c r="J69" s="17"/>
      <c r="K69" s="17">
        <f t="shared" si="7"/>
        <v>12.9</v>
      </c>
      <c r="L69" s="17"/>
      <c r="M69" s="18">
        <f t="shared" ref="M69:M132" si="10">M68+F69+G69+I69+J69</f>
        <v>2649.2000000000007</v>
      </c>
      <c r="N69" s="19"/>
      <c r="O69" s="17"/>
      <c r="P69" s="19">
        <f t="shared" ref="P69:P132" si="11">O69-N69</f>
        <v>0</v>
      </c>
      <c r="Q69" s="20">
        <v>4</v>
      </c>
      <c r="S69" s="7">
        <f t="shared" si="3"/>
        <v>318.90000000000003</v>
      </c>
    </row>
    <row r="70" spans="1:19" x14ac:dyDescent="0.25">
      <c r="A70" t="s">
        <v>75</v>
      </c>
      <c r="B70" s="22">
        <v>40248</v>
      </c>
      <c r="C70" s="6" t="s">
        <v>15</v>
      </c>
      <c r="D70" t="s">
        <v>13</v>
      </c>
      <c r="E70" t="s">
        <v>31</v>
      </c>
      <c r="F70">
        <v>5.7</v>
      </c>
      <c r="H70">
        <f t="shared" si="9"/>
        <v>5.7</v>
      </c>
      <c r="K70" s="6">
        <f t="shared" si="7"/>
        <v>16</v>
      </c>
      <c r="M70" s="14">
        <f t="shared" si="10"/>
        <v>2654.9000000000005</v>
      </c>
      <c r="N70" s="2">
        <v>0.5</v>
      </c>
      <c r="O70" s="1">
        <v>0.77083333333333337</v>
      </c>
      <c r="P70" s="2">
        <f t="shared" si="11"/>
        <v>0.27083333333333337</v>
      </c>
      <c r="Q70" s="7">
        <v>6.5</v>
      </c>
      <c r="S70" s="7">
        <f t="shared" si="3"/>
        <v>325.40000000000003</v>
      </c>
    </row>
    <row r="71" spans="1:19" x14ac:dyDescent="0.25">
      <c r="A71" t="s">
        <v>76</v>
      </c>
      <c r="B71" s="22">
        <v>40249</v>
      </c>
      <c r="C71" s="17" t="s">
        <v>27</v>
      </c>
      <c r="D71" s="17"/>
      <c r="E71" s="17"/>
      <c r="F71" s="17"/>
      <c r="G71" s="17"/>
      <c r="H71" s="17">
        <f t="shared" si="9"/>
        <v>0</v>
      </c>
      <c r="I71" s="17"/>
      <c r="J71" s="17"/>
      <c r="K71" s="17">
        <f t="shared" si="7"/>
        <v>13.4</v>
      </c>
      <c r="L71" s="17"/>
      <c r="M71" s="18">
        <f t="shared" si="10"/>
        <v>2654.9000000000005</v>
      </c>
      <c r="N71" s="19"/>
      <c r="O71" s="17"/>
      <c r="P71" s="19">
        <f t="shared" si="11"/>
        <v>0</v>
      </c>
      <c r="Q71" s="20">
        <v>4</v>
      </c>
      <c r="S71" s="7">
        <f t="shared" ref="S71:S134" si="12">S70+Q71</f>
        <v>329.40000000000003</v>
      </c>
    </row>
    <row r="72" spans="1:19" x14ac:dyDescent="0.25">
      <c r="A72" s="26" t="s">
        <v>70</v>
      </c>
      <c r="B72" s="22">
        <v>40250</v>
      </c>
      <c r="C72" s="17" t="s">
        <v>27</v>
      </c>
      <c r="D72" s="17"/>
      <c r="E72" s="17"/>
      <c r="F72" s="17"/>
      <c r="G72" s="17"/>
      <c r="H72" s="17">
        <f t="shared" si="9"/>
        <v>0</v>
      </c>
      <c r="I72" s="17"/>
      <c r="J72" s="17"/>
      <c r="K72" s="17">
        <f t="shared" si="7"/>
        <v>10.600000000000001</v>
      </c>
      <c r="L72" s="17"/>
      <c r="M72" s="18">
        <f t="shared" si="10"/>
        <v>2654.9000000000005</v>
      </c>
      <c r="N72" s="19"/>
      <c r="O72" s="17"/>
      <c r="P72" s="19">
        <f t="shared" si="11"/>
        <v>0</v>
      </c>
      <c r="Q72" s="20">
        <v>4</v>
      </c>
      <c r="S72" s="7">
        <f t="shared" si="12"/>
        <v>333.40000000000003</v>
      </c>
    </row>
    <row r="73" spans="1:19" x14ac:dyDescent="0.25">
      <c r="A73" s="26" t="s">
        <v>71</v>
      </c>
      <c r="B73" s="22">
        <v>40251</v>
      </c>
      <c r="C73" s="17" t="s">
        <v>27</v>
      </c>
      <c r="D73" s="17"/>
      <c r="E73" s="17"/>
      <c r="F73" s="17"/>
      <c r="G73" s="17"/>
      <c r="H73" s="17">
        <f t="shared" si="9"/>
        <v>0</v>
      </c>
      <c r="I73" s="17"/>
      <c r="J73" s="17"/>
      <c r="K73" s="17">
        <f t="shared" si="7"/>
        <v>10.600000000000001</v>
      </c>
      <c r="L73" s="17"/>
      <c r="M73" s="18">
        <f t="shared" si="10"/>
        <v>2654.9000000000005</v>
      </c>
      <c r="N73" s="19"/>
      <c r="O73" s="17"/>
      <c r="P73" s="19">
        <f t="shared" si="11"/>
        <v>0</v>
      </c>
      <c r="Q73" s="20">
        <v>4</v>
      </c>
      <c r="S73" s="7">
        <f t="shared" si="12"/>
        <v>337.40000000000003</v>
      </c>
    </row>
    <row r="74" spans="1:19" x14ac:dyDescent="0.25">
      <c r="A74" t="s">
        <v>72</v>
      </c>
      <c r="B74" s="22">
        <v>40252</v>
      </c>
      <c r="C74" s="6" t="s">
        <v>16</v>
      </c>
      <c r="D74" t="s">
        <v>14</v>
      </c>
      <c r="E74">
        <v>60</v>
      </c>
      <c r="F74">
        <v>2.2999999999999998</v>
      </c>
      <c r="H74">
        <f t="shared" si="9"/>
        <v>2.2999999999999998</v>
      </c>
      <c r="K74" s="6">
        <f t="shared" si="7"/>
        <v>8</v>
      </c>
      <c r="M74" s="14">
        <f t="shared" si="10"/>
        <v>2657.2000000000007</v>
      </c>
      <c r="N74" s="2">
        <v>0.625</v>
      </c>
      <c r="O74" s="1">
        <v>0.81597222222222221</v>
      </c>
      <c r="P74" s="2">
        <f t="shared" si="11"/>
        <v>0.19097222222222221</v>
      </c>
      <c r="Q74" s="7">
        <v>4.5999999999999996</v>
      </c>
      <c r="S74" s="7">
        <f t="shared" si="12"/>
        <v>342.00000000000006</v>
      </c>
    </row>
    <row r="75" spans="1:19" x14ac:dyDescent="0.25">
      <c r="A75" t="s">
        <v>73</v>
      </c>
      <c r="B75" s="22">
        <v>40253</v>
      </c>
      <c r="C75" s="4" t="s">
        <v>26</v>
      </c>
      <c r="D75" s="4"/>
      <c r="E75" s="4"/>
      <c r="F75" s="4"/>
      <c r="G75" s="4"/>
      <c r="H75" s="4">
        <f t="shared" si="9"/>
        <v>0</v>
      </c>
      <c r="I75" s="4"/>
      <c r="J75" s="4"/>
      <c r="K75" s="4">
        <f t="shared" si="7"/>
        <v>8</v>
      </c>
      <c r="L75" s="4"/>
      <c r="M75" s="15">
        <f t="shared" si="10"/>
        <v>2657.2000000000007</v>
      </c>
      <c r="N75" s="5"/>
      <c r="O75" s="4"/>
      <c r="P75" s="5"/>
      <c r="Q75" s="8"/>
      <c r="S75" s="7">
        <f t="shared" si="12"/>
        <v>342.00000000000006</v>
      </c>
    </row>
    <row r="76" spans="1:19" x14ac:dyDescent="0.25">
      <c r="A76" t="s">
        <v>74</v>
      </c>
      <c r="B76" s="22">
        <v>40254</v>
      </c>
      <c r="C76" s="4" t="s">
        <v>26</v>
      </c>
      <c r="D76" s="4"/>
      <c r="E76" s="4"/>
      <c r="F76" s="4"/>
      <c r="G76" s="4"/>
      <c r="H76" s="4">
        <f t="shared" si="9"/>
        <v>0</v>
      </c>
      <c r="I76" s="4"/>
      <c r="J76" s="4"/>
      <c r="K76" s="4">
        <f t="shared" si="7"/>
        <v>8</v>
      </c>
      <c r="L76" s="4"/>
      <c r="M76" s="15">
        <f t="shared" si="10"/>
        <v>2657.2000000000007</v>
      </c>
      <c r="N76" s="5"/>
      <c r="O76" s="4"/>
      <c r="P76" s="5">
        <f t="shared" si="11"/>
        <v>0</v>
      </c>
      <c r="Q76" s="8"/>
      <c r="S76" s="7">
        <f t="shared" si="12"/>
        <v>342.00000000000006</v>
      </c>
    </row>
    <row r="77" spans="1:19" x14ac:dyDescent="0.25">
      <c r="A77" t="s">
        <v>75</v>
      </c>
      <c r="B77" s="22">
        <v>40255</v>
      </c>
      <c r="C77" s="4" t="s">
        <v>26</v>
      </c>
      <c r="D77" s="4"/>
      <c r="E77" s="4"/>
      <c r="F77" s="4"/>
      <c r="G77" s="4"/>
      <c r="H77" s="4">
        <f t="shared" si="9"/>
        <v>0</v>
      </c>
      <c r="I77" s="4"/>
      <c r="J77" s="4"/>
      <c r="K77" s="4">
        <f t="shared" si="7"/>
        <v>2.2999999999999998</v>
      </c>
      <c r="L77" s="4"/>
      <c r="M77" s="15">
        <f t="shared" si="10"/>
        <v>2657.2000000000007</v>
      </c>
      <c r="N77" s="5"/>
      <c r="O77" s="4"/>
      <c r="P77" s="5">
        <f t="shared" si="11"/>
        <v>0</v>
      </c>
      <c r="Q77" s="8"/>
      <c r="S77" s="7">
        <f t="shared" si="12"/>
        <v>342.00000000000006</v>
      </c>
    </row>
    <row r="78" spans="1:19" x14ac:dyDescent="0.25">
      <c r="A78" t="s">
        <v>76</v>
      </c>
      <c r="B78" s="22">
        <v>40256</v>
      </c>
      <c r="C78" s="4" t="s">
        <v>26</v>
      </c>
      <c r="D78" s="4"/>
      <c r="E78" s="4"/>
      <c r="F78" s="4"/>
      <c r="G78" s="4"/>
      <c r="H78" s="4">
        <f t="shared" si="9"/>
        <v>0</v>
      </c>
      <c r="I78" s="4"/>
      <c r="J78" s="4"/>
      <c r="K78" s="4">
        <f t="shared" si="7"/>
        <v>2.2999999999999998</v>
      </c>
      <c r="L78" s="4"/>
      <c r="M78" s="15">
        <f t="shared" si="10"/>
        <v>2657.2000000000007</v>
      </c>
      <c r="N78" s="5"/>
      <c r="O78" s="4"/>
      <c r="P78" s="5">
        <f t="shared" si="11"/>
        <v>0</v>
      </c>
      <c r="Q78" s="8"/>
      <c r="S78" s="7">
        <f t="shared" si="12"/>
        <v>342.00000000000006</v>
      </c>
    </row>
    <row r="79" spans="1:19" x14ac:dyDescent="0.25">
      <c r="A79" s="26" t="s">
        <v>70</v>
      </c>
      <c r="B79" s="22">
        <v>40257</v>
      </c>
      <c r="C79" s="4" t="s">
        <v>26</v>
      </c>
      <c r="D79" s="4"/>
      <c r="E79" s="4"/>
      <c r="F79" s="4"/>
      <c r="G79" s="4"/>
      <c r="H79" s="4">
        <f t="shared" si="9"/>
        <v>0</v>
      </c>
      <c r="I79" s="4"/>
      <c r="J79" s="4"/>
      <c r="K79" s="4">
        <f t="shared" si="7"/>
        <v>2.2999999999999998</v>
      </c>
      <c r="L79" s="4"/>
      <c r="M79" s="15">
        <f t="shared" si="10"/>
        <v>2657.2000000000007</v>
      </c>
      <c r="N79" s="5"/>
      <c r="O79" s="4"/>
      <c r="P79" s="5">
        <f t="shared" si="11"/>
        <v>0</v>
      </c>
      <c r="Q79" s="8"/>
      <c r="S79" s="7">
        <f t="shared" si="12"/>
        <v>342.00000000000006</v>
      </c>
    </row>
    <row r="80" spans="1:19" x14ac:dyDescent="0.25">
      <c r="A80" s="26" t="s">
        <v>71</v>
      </c>
      <c r="B80" s="22">
        <v>40258</v>
      </c>
      <c r="C80" s="4" t="s">
        <v>26</v>
      </c>
      <c r="D80" s="4"/>
      <c r="E80" s="4"/>
      <c r="F80" s="4"/>
      <c r="G80" s="4"/>
      <c r="H80" s="4">
        <f t="shared" si="9"/>
        <v>0</v>
      </c>
      <c r="I80" s="4"/>
      <c r="J80" s="4"/>
      <c r="K80" s="4">
        <f t="shared" si="7"/>
        <v>2.2999999999999998</v>
      </c>
      <c r="L80" s="4"/>
      <c r="M80" s="15">
        <f t="shared" si="10"/>
        <v>2657.2000000000007</v>
      </c>
      <c r="N80" s="5"/>
      <c r="O80" s="4"/>
      <c r="P80" s="5">
        <f t="shared" si="11"/>
        <v>0</v>
      </c>
      <c r="Q80" s="8"/>
      <c r="S80" s="7">
        <f t="shared" si="12"/>
        <v>342.00000000000006</v>
      </c>
    </row>
    <row r="81" spans="1:19" x14ac:dyDescent="0.25">
      <c r="A81" t="s">
        <v>72</v>
      </c>
      <c r="B81" s="22">
        <v>40259</v>
      </c>
      <c r="C81" s="4" t="s">
        <v>26</v>
      </c>
      <c r="D81" s="4"/>
      <c r="E81" s="4"/>
      <c r="F81" s="4"/>
      <c r="G81" s="4"/>
      <c r="H81" s="4">
        <f t="shared" si="9"/>
        <v>0</v>
      </c>
      <c r="I81" s="4"/>
      <c r="J81" s="4"/>
      <c r="K81" s="4">
        <f t="shared" si="7"/>
        <v>0</v>
      </c>
      <c r="L81" s="4"/>
      <c r="M81" s="15">
        <f t="shared" si="10"/>
        <v>2657.2000000000007</v>
      </c>
      <c r="N81" s="5"/>
      <c r="O81" s="4"/>
      <c r="P81" s="5">
        <f t="shared" si="11"/>
        <v>0</v>
      </c>
      <c r="Q81" s="8"/>
      <c r="S81" s="7">
        <f t="shared" si="12"/>
        <v>342.00000000000006</v>
      </c>
    </row>
    <row r="82" spans="1:19" x14ac:dyDescent="0.25">
      <c r="A82" t="s">
        <v>73</v>
      </c>
      <c r="B82" s="22">
        <v>40260</v>
      </c>
      <c r="C82" s="4" t="s">
        <v>26</v>
      </c>
      <c r="D82" s="4"/>
      <c r="E82" s="4"/>
      <c r="F82" s="4"/>
      <c r="G82" s="4"/>
      <c r="H82" s="4">
        <f t="shared" si="9"/>
        <v>0</v>
      </c>
      <c r="I82" s="4"/>
      <c r="J82" s="4"/>
      <c r="K82" s="4">
        <f t="shared" si="7"/>
        <v>0</v>
      </c>
      <c r="L82" s="4"/>
      <c r="M82" s="15">
        <f t="shared" si="10"/>
        <v>2657.2000000000007</v>
      </c>
      <c r="N82" s="5"/>
      <c r="O82" s="4"/>
      <c r="P82" s="5">
        <f t="shared" si="11"/>
        <v>0</v>
      </c>
      <c r="Q82" s="8"/>
      <c r="S82" s="7">
        <f t="shared" si="12"/>
        <v>342.00000000000006</v>
      </c>
    </row>
    <row r="83" spans="1:19" x14ac:dyDescent="0.25">
      <c r="A83" t="s">
        <v>74</v>
      </c>
      <c r="B83" s="22">
        <v>40261</v>
      </c>
      <c r="C83" s="4" t="s">
        <v>26</v>
      </c>
      <c r="D83" s="4"/>
      <c r="E83" s="4"/>
      <c r="F83" s="4"/>
      <c r="G83" s="4"/>
      <c r="H83" s="4">
        <f t="shared" si="9"/>
        <v>0</v>
      </c>
      <c r="I83" s="4"/>
      <c r="J83" s="4"/>
      <c r="K83" s="4">
        <f t="shared" si="7"/>
        <v>0</v>
      </c>
      <c r="L83" s="4"/>
      <c r="M83" s="15">
        <f t="shared" si="10"/>
        <v>2657.2000000000007</v>
      </c>
      <c r="N83" s="5"/>
      <c r="O83" s="4"/>
      <c r="P83" s="5">
        <f t="shared" si="11"/>
        <v>0</v>
      </c>
      <c r="Q83" s="8"/>
      <c r="S83" s="7">
        <f t="shared" si="12"/>
        <v>342.00000000000006</v>
      </c>
    </row>
    <row r="84" spans="1:19" x14ac:dyDescent="0.25">
      <c r="A84" t="s">
        <v>75</v>
      </c>
      <c r="B84" s="22">
        <v>40262</v>
      </c>
      <c r="C84" s="4" t="s">
        <v>26</v>
      </c>
      <c r="D84" s="4"/>
      <c r="E84" s="4"/>
      <c r="F84" s="4"/>
      <c r="G84" s="4"/>
      <c r="H84" s="4">
        <f t="shared" si="9"/>
        <v>0</v>
      </c>
      <c r="I84" s="4"/>
      <c r="J84" s="4"/>
      <c r="K84" s="4">
        <f t="shared" si="7"/>
        <v>0</v>
      </c>
      <c r="L84" s="4"/>
      <c r="M84" s="15">
        <f t="shared" si="10"/>
        <v>2657.2000000000007</v>
      </c>
      <c r="N84" s="5"/>
      <c r="O84" s="4"/>
      <c r="P84" s="5">
        <f t="shared" si="11"/>
        <v>0</v>
      </c>
      <c r="Q84" s="8"/>
      <c r="S84" s="7">
        <f t="shared" si="12"/>
        <v>342.00000000000006</v>
      </c>
    </row>
    <row r="85" spans="1:19" x14ac:dyDescent="0.25">
      <c r="A85" t="s">
        <v>76</v>
      </c>
      <c r="B85" s="22">
        <v>40263</v>
      </c>
      <c r="C85" s="4" t="s">
        <v>26</v>
      </c>
      <c r="D85" s="4"/>
      <c r="E85" s="4"/>
      <c r="F85" s="4"/>
      <c r="G85" s="4"/>
      <c r="H85" s="4">
        <f t="shared" si="9"/>
        <v>0</v>
      </c>
      <c r="I85" s="4"/>
      <c r="J85" s="4"/>
      <c r="K85" s="4">
        <f t="shared" si="7"/>
        <v>0</v>
      </c>
      <c r="L85" s="4"/>
      <c r="M85" s="15">
        <f t="shared" si="10"/>
        <v>2657.2000000000007</v>
      </c>
      <c r="N85" s="5"/>
      <c r="O85" s="4"/>
      <c r="P85" s="5">
        <f t="shared" si="11"/>
        <v>0</v>
      </c>
      <c r="Q85" s="8"/>
      <c r="S85" s="7">
        <f t="shared" si="12"/>
        <v>342.00000000000006</v>
      </c>
    </row>
    <row r="86" spans="1:19" x14ac:dyDescent="0.25">
      <c r="A86" s="26" t="s">
        <v>70</v>
      </c>
      <c r="B86" s="22">
        <v>40264</v>
      </c>
      <c r="C86" s="4" t="s">
        <v>26</v>
      </c>
      <c r="D86" s="4"/>
      <c r="E86" s="4"/>
      <c r="F86" s="4"/>
      <c r="G86" s="4"/>
      <c r="H86" s="4">
        <f t="shared" si="9"/>
        <v>0</v>
      </c>
      <c r="I86" s="4"/>
      <c r="J86" s="4"/>
      <c r="K86" s="4">
        <f t="shared" si="7"/>
        <v>0</v>
      </c>
      <c r="L86" s="4"/>
      <c r="M86" s="15">
        <f t="shared" si="10"/>
        <v>2657.2000000000007</v>
      </c>
      <c r="N86" s="5"/>
      <c r="O86" s="4"/>
      <c r="P86" s="5">
        <f t="shared" si="11"/>
        <v>0</v>
      </c>
      <c r="Q86" s="8"/>
      <c r="S86" s="7">
        <f t="shared" si="12"/>
        <v>342.00000000000006</v>
      </c>
    </row>
    <row r="87" spans="1:19" x14ac:dyDescent="0.25">
      <c r="A87" s="26" t="s">
        <v>71</v>
      </c>
      <c r="B87" s="22">
        <v>40265</v>
      </c>
      <c r="C87" s="4" t="s">
        <v>26</v>
      </c>
      <c r="D87" s="4"/>
      <c r="E87" s="4"/>
      <c r="F87" s="4"/>
      <c r="G87" s="4"/>
      <c r="H87" s="4">
        <f t="shared" si="9"/>
        <v>0</v>
      </c>
      <c r="I87" s="4"/>
      <c r="J87" s="4"/>
      <c r="K87" s="4">
        <f t="shared" si="7"/>
        <v>0</v>
      </c>
      <c r="L87" s="4"/>
      <c r="M87" s="15">
        <f t="shared" si="10"/>
        <v>2657.2000000000007</v>
      </c>
      <c r="N87" s="5"/>
      <c r="O87" s="4"/>
      <c r="P87" s="5">
        <f t="shared" si="11"/>
        <v>0</v>
      </c>
      <c r="Q87" s="8"/>
      <c r="S87" s="7">
        <f t="shared" si="12"/>
        <v>342.00000000000006</v>
      </c>
    </row>
    <row r="88" spans="1:19" x14ac:dyDescent="0.25">
      <c r="A88" t="s">
        <v>72</v>
      </c>
      <c r="B88" s="22">
        <v>40266</v>
      </c>
      <c r="C88" s="6" t="s">
        <v>15</v>
      </c>
      <c r="D88" t="s">
        <v>14</v>
      </c>
      <c r="E88">
        <v>649</v>
      </c>
      <c r="F88">
        <v>4.8</v>
      </c>
      <c r="H88">
        <f t="shared" si="9"/>
        <v>4.8</v>
      </c>
      <c r="K88" s="6">
        <f t="shared" si="7"/>
        <v>4.8</v>
      </c>
      <c r="M88" s="14">
        <f t="shared" si="10"/>
        <v>2662.0000000000009</v>
      </c>
      <c r="N88" s="2">
        <v>0.45833333333333331</v>
      </c>
      <c r="O88" s="1">
        <v>0.81458333333333333</v>
      </c>
      <c r="P88" s="2">
        <f t="shared" si="11"/>
        <v>0.35625000000000001</v>
      </c>
      <c r="Q88" s="7">
        <v>8.5</v>
      </c>
      <c r="S88" s="7">
        <f t="shared" si="12"/>
        <v>350.50000000000006</v>
      </c>
    </row>
    <row r="89" spans="1:19" x14ac:dyDescent="0.25">
      <c r="A89" t="s">
        <v>73</v>
      </c>
      <c r="B89" s="22">
        <v>40267</v>
      </c>
      <c r="C89" s="6" t="s">
        <v>15</v>
      </c>
      <c r="D89" t="s">
        <v>14</v>
      </c>
      <c r="E89">
        <v>649</v>
      </c>
      <c r="F89">
        <v>2.6</v>
      </c>
      <c r="H89">
        <f t="shared" si="9"/>
        <v>2.6</v>
      </c>
      <c r="K89" s="6">
        <f t="shared" si="7"/>
        <v>7.4</v>
      </c>
      <c r="M89" s="14">
        <f t="shared" si="10"/>
        <v>2664.6000000000008</v>
      </c>
      <c r="N89" s="2">
        <v>0.70833333333333337</v>
      </c>
      <c r="O89" s="3">
        <v>1.0486111111111112</v>
      </c>
      <c r="P89" s="2">
        <f t="shared" si="11"/>
        <v>0.34027777777777779</v>
      </c>
      <c r="Q89" s="7">
        <v>8.1999999999999993</v>
      </c>
      <c r="S89" s="7">
        <f t="shared" si="12"/>
        <v>358.70000000000005</v>
      </c>
    </row>
    <row r="90" spans="1:19" x14ac:dyDescent="0.25">
      <c r="A90" t="s">
        <v>74</v>
      </c>
      <c r="B90" s="22">
        <v>40268</v>
      </c>
      <c r="C90" s="6" t="s">
        <v>15</v>
      </c>
      <c r="D90" s="6" t="s">
        <v>14</v>
      </c>
      <c r="E90" s="6">
        <v>649</v>
      </c>
      <c r="F90" s="6">
        <v>1.8</v>
      </c>
      <c r="G90" s="6"/>
      <c r="H90" s="6">
        <f t="shared" si="9"/>
        <v>1.8</v>
      </c>
      <c r="I90" s="6"/>
      <c r="J90" s="6"/>
      <c r="K90" s="6">
        <f t="shared" si="7"/>
        <v>9.2000000000000011</v>
      </c>
      <c r="L90" s="6">
        <f>H61+H62+H63+H64+H65+H66+H67+H68+H69+H70+H71+H72+H73+H74+H75+H76+H77+H78+H79+H80+H81+H82+H83+H84+H85+H86+H87+H88+H89+H90</f>
        <v>32.800000000000004</v>
      </c>
      <c r="M90" s="16">
        <f t="shared" si="10"/>
        <v>2666.400000000001</v>
      </c>
      <c r="N90" s="11">
        <v>0.5</v>
      </c>
      <c r="O90" s="12">
        <v>0.66666666666666663</v>
      </c>
      <c r="P90" s="11">
        <f t="shared" si="11"/>
        <v>0.16666666666666663</v>
      </c>
      <c r="Q90" s="9">
        <v>4</v>
      </c>
      <c r="R90">
        <f>SUM(Q60:Q90)</f>
        <v>95.3</v>
      </c>
      <c r="S90" s="7">
        <f t="shared" si="12"/>
        <v>362.70000000000005</v>
      </c>
    </row>
    <row r="91" spans="1:19" x14ac:dyDescent="0.25">
      <c r="A91" t="s">
        <v>75</v>
      </c>
      <c r="B91" s="22">
        <v>40269</v>
      </c>
      <c r="C91" s="17" t="s">
        <v>27</v>
      </c>
      <c r="D91" s="17"/>
      <c r="E91" s="17"/>
      <c r="F91" s="17"/>
      <c r="G91" s="17"/>
      <c r="H91" s="17">
        <f t="shared" si="9"/>
        <v>0</v>
      </c>
      <c r="I91" s="17"/>
      <c r="J91" s="17"/>
      <c r="K91" s="17">
        <f t="shared" si="7"/>
        <v>9.2000000000000011</v>
      </c>
      <c r="L91" s="17">
        <f t="shared" ref="L91:L154" si="13">H62+H63+H64+H65+H66+H67+H68+H69+H70+H71+H72+H73+H74+H75+H76+H77+H78+H79+H80+H81+H82+H83+H84+H85+H86+H87+H88+H89+H90+H91</f>
        <v>32.800000000000004</v>
      </c>
      <c r="M91" s="18">
        <f t="shared" si="10"/>
        <v>2666.400000000001</v>
      </c>
      <c r="N91" s="19"/>
      <c r="O91" s="17"/>
      <c r="P91" s="19">
        <f t="shared" si="11"/>
        <v>0</v>
      </c>
      <c r="Q91" s="20">
        <v>4</v>
      </c>
      <c r="S91" s="7">
        <f t="shared" si="12"/>
        <v>366.70000000000005</v>
      </c>
    </row>
    <row r="92" spans="1:19" x14ac:dyDescent="0.25">
      <c r="A92" t="s">
        <v>76</v>
      </c>
      <c r="B92" s="22">
        <v>40270</v>
      </c>
      <c r="C92" s="17" t="s">
        <v>27</v>
      </c>
      <c r="D92" s="17"/>
      <c r="E92" s="17"/>
      <c r="F92" s="17"/>
      <c r="G92" s="17"/>
      <c r="H92" s="17">
        <f t="shared" si="9"/>
        <v>0</v>
      </c>
      <c r="I92" s="17"/>
      <c r="J92" s="17"/>
      <c r="K92" s="17">
        <f t="shared" si="7"/>
        <v>9.2000000000000011</v>
      </c>
      <c r="L92" s="17">
        <f t="shared" si="13"/>
        <v>30.100000000000005</v>
      </c>
      <c r="M92" s="18">
        <f t="shared" si="10"/>
        <v>2666.400000000001</v>
      </c>
      <c r="N92" s="19"/>
      <c r="O92" s="17"/>
      <c r="P92" s="19">
        <f t="shared" si="11"/>
        <v>0</v>
      </c>
      <c r="Q92" s="20">
        <v>4</v>
      </c>
      <c r="S92" s="7">
        <f t="shared" si="12"/>
        <v>370.70000000000005</v>
      </c>
    </row>
    <row r="93" spans="1:19" x14ac:dyDescent="0.25">
      <c r="A93" s="26" t="s">
        <v>70</v>
      </c>
      <c r="B93" s="22">
        <v>40271</v>
      </c>
      <c r="C93" s="17" t="s">
        <v>27</v>
      </c>
      <c r="D93" s="17"/>
      <c r="E93" s="17"/>
      <c r="F93" s="17"/>
      <c r="G93" s="17"/>
      <c r="H93" s="17">
        <f t="shared" si="9"/>
        <v>0</v>
      </c>
      <c r="I93" s="17"/>
      <c r="J93" s="17"/>
      <c r="K93" s="17">
        <f t="shared" si="7"/>
        <v>9.2000000000000011</v>
      </c>
      <c r="L93" s="17">
        <f t="shared" si="13"/>
        <v>27.500000000000004</v>
      </c>
      <c r="M93" s="18">
        <f t="shared" si="10"/>
        <v>2666.400000000001</v>
      </c>
      <c r="N93" s="19"/>
      <c r="O93" s="17"/>
      <c r="P93" s="19">
        <f t="shared" si="11"/>
        <v>0</v>
      </c>
      <c r="Q93" s="20">
        <v>4</v>
      </c>
      <c r="S93" s="7">
        <f t="shared" si="12"/>
        <v>374.70000000000005</v>
      </c>
    </row>
    <row r="94" spans="1:19" x14ac:dyDescent="0.25">
      <c r="A94" s="26" t="s">
        <v>71</v>
      </c>
      <c r="B94" s="22">
        <v>40272</v>
      </c>
      <c r="C94" s="17" t="s">
        <v>27</v>
      </c>
      <c r="D94" s="17"/>
      <c r="E94" s="17"/>
      <c r="F94" s="17"/>
      <c r="G94" s="17"/>
      <c r="H94" s="17">
        <f t="shared" si="9"/>
        <v>0</v>
      </c>
      <c r="I94" s="17"/>
      <c r="J94" s="17"/>
      <c r="K94" s="17">
        <f t="shared" si="7"/>
        <v>9.2000000000000011</v>
      </c>
      <c r="L94" s="17">
        <f t="shared" si="13"/>
        <v>24.900000000000002</v>
      </c>
      <c r="M94" s="18">
        <f t="shared" si="10"/>
        <v>2666.400000000001</v>
      </c>
      <c r="N94" s="19"/>
      <c r="O94" s="17"/>
      <c r="P94" s="19">
        <f t="shared" si="11"/>
        <v>0</v>
      </c>
      <c r="Q94" s="20">
        <v>4</v>
      </c>
      <c r="S94" s="7">
        <f t="shared" si="12"/>
        <v>378.70000000000005</v>
      </c>
    </row>
    <row r="95" spans="1:19" x14ac:dyDescent="0.25">
      <c r="A95" t="s">
        <v>72</v>
      </c>
      <c r="B95" s="22">
        <v>40273</v>
      </c>
      <c r="C95" s="6" t="s">
        <v>15</v>
      </c>
      <c r="D95" t="s">
        <v>17</v>
      </c>
      <c r="E95">
        <v>649</v>
      </c>
      <c r="F95">
        <v>4.3</v>
      </c>
      <c r="H95">
        <f t="shared" si="9"/>
        <v>4.3</v>
      </c>
      <c r="K95" s="6">
        <f t="shared" ref="K95:K158" si="14">F89+F90+F91+F92+F93+F94+F95</f>
        <v>8.6999999999999993</v>
      </c>
      <c r="L95" s="6">
        <f t="shared" si="13"/>
        <v>26.400000000000006</v>
      </c>
      <c r="M95" s="14">
        <f t="shared" si="10"/>
        <v>2670.7000000000012</v>
      </c>
      <c r="N95" s="2">
        <v>0.58333333333333337</v>
      </c>
      <c r="O95" s="1">
        <v>0.94444444444444453</v>
      </c>
      <c r="P95" s="2">
        <f t="shared" si="11"/>
        <v>0.36111111111111116</v>
      </c>
      <c r="Q95" s="7">
        <v>8.6999999999999993</v>
      </c>
      <c r="S95" s="7">
        <f t="shared" si="12"/>
        <v>387.40000000000003</v>
      </c>
    </row>
    <row r="96" spans="1:19" x14ac:dyDescent="0.25">
      <c r="A96" t="s">
        <v>73</v>
      </c>
      <c r="B96" s="22">
        <v>40274</v>
      </c>
      <c r="C96" s="6" t="s">
        <v>15</v>
      </c>
      <c r="D96" t="s">
        <v>17</v>
      </c>
      <c r="E96" t="s">
        <v>30</v>
      </c>
      <c r="F96">
        <v>4.4000000000000004</v>
      </c>
      <c r="H96">
        <f t="shared" si="9"/>
        <v>4.4000000000000004</v>
      </c>
      <c r="K96" s="6">
        <f t="shared" si="14"/>
        <v>10.5</v>
      </c>
      <c r="L96" s="6">
        <f t="shared" si="13"/>
        <v>30.800000000000004</v>
      </c>
      <c r="M96" s="14">
        <f t="shared" si="10"/>
        <v>2675.1000000000013</v>
      </c>
      <c r="N96" s="2">
        <v>0.5</v>
      </c>
      <c r="O96" s="1">
        <v>0.89166666666666661</v>
      </c>
      <c r="P96" s="2">
        <f t="shared" si="11"/>
        <v>0.39166666666666661</v>
      </c>
      <c r="Q96" s="9">
        <v>9.4</v>
      </c>
      <c r="S96" s="7">
        <f t="shared" si="12"/>
        <v>396.8</v>
      </c>
    </row>
    <row r="97" spans="1:19" x14ac:dyDescent="0.25">
      <c r="A97" t="s">
        <v>74</v>
      </c>
      <c r="B97" s="22">
        <v>40275</v>
      </c>
      <c r="C97" s="17" t="s">
        <v>27</v>
      </c>
      <c r="D97" s="17"/>
      <c r="E97" s="17"/>
      <c r="F97" s="17"/>
      <c r="G97" s="17"/>
      <c r="H97" s="17">
        <f t="shared" si="9"/>
        <v>0</v>
      </c>
      <c r="I97" s="17"/>
      <c r="J97" s="17"/>
      <c r="K97" s="17">
        <f t="shared" si="14"/>
        <v>8.6999999999999993</v>
      </c>
      <c r="L97" s="17">
        <f t="shared" si="13"/>
        <v>25.9</v>
      </c>
      <c r="M97" s="18">
        <f t="shared" si="10"/>
        <v>2675.1000000000013</v>
      </c>
      <c r="N97" s="19"/>
      <c r="O97" s="17"/>
      <c r="P97" s="19">
        <f t="shared" si="11"/>
        <v>0</v>
      </c>
      <c r="Q97" s="20">
        <v>4</v>
      </c>
      <c r="S97" s="7">
        <f t="shared" si="12"/>
        <v>400.8</v>
      </c>
    </row>
    <row r="98" spans="1:19" x14ac:dyDescent="0.25">
      <c r="A98" t="s">
        <v>75</v>
      </c>
      <c r="B98" s="22">
        <v>40276</v>
      </c>
      <c r="C98" s="6" t="s">
        <v>15</v>
      </c>
      <c r="D98" t="s">
        <v>17</v>
      </c>
      <c r="E98">
        <v>649</v>
      </c>
      <c r="F98">
        <v>6.7</v>
      </c>
      <c r="H98">
        <f t="shared" si="9"/>
        <v>6.7</v>
      </c>
      <c r="K98" s="6">
        <f t="shared" si="14"/>
        <v>15.399999999999999</v>
      </c>
      <c r="L98" s="6">
        <f t="shared" si="13"/>
        <v>32.6</v>
      </c>
      <c r="M98" s="14">
        <f t="shared" si="10"/>
        <v>2681.8000000000011</v>
      </c>
      <c r="N98" s="2">
        <v>0.45833333333333331</v>
      </c>
      <c r="O98" s="3">
        <v>1.0097222222222222</v>
      </c>
      <c r="P98" s="2">
        <f t="shared" si="11"/>
        <v>0.55138888888888893</v>
      </c>
      <c r="Q98" s="9">
        <v>13.2</v>
      </c>
      <c r="S98" s="7">
        <f t="shared" si="12"/>
        <v>414</v>
      </c>
    </row>
    <row r="99" spans="1:19" x14ac:dyDescent="0.25">
      <c r="A99" t="s">
        <v>76</v>
      </c>
      <c r="B99" s="22">
        <v>40277</v>
      </c>
      <c r="C99" s="17" t="s">
        <v>27</v>
      </c>
      <c r="D99" s="17"/>
      <c r="E99" s="17"/>
      <c r="F99" s="17"/>
      <c r="G99" s="17"/>
      <c r="H99" s="17">
        <f t="shared" si="9"/>
        <v>0</v>
      </c>
      <c r="I99" s="17"/>
      <c r="J99" s="17"/>
      <c r="K99" s="17">
        <f t="shared" si="14"/>
        <v>15.399999999999999</v>
      </c>
      <c r="L99" s="17">
        <f t="shared" si="13"/>
        <v>32.6</v>
      </c>
      <c r="M99" s="18">
        <f t="shared" si="10"/>
        <v>2681.8000000000011</v>
      </c>
      <c r="N99" s="19"/>
      <c r="O99" s="17"/>
      <c r="P99" s="19">
        <f t="shared" si="11"/>
        <v>0</v>
      </c>
      <c r="Q99" s="20">
        <v>4</v>
      </c>
      <c r="S99" s="7">
        <f t="shared" si="12"/>
        <v>418</v>
      </c>
    </row>
    <row r="100" spans="1:19" x14ac:dyDescent="0.25">
      <c r="A100" s="26" t="s">
        <v>70</v>
      </c>
      <c r="B100" s="22">
        <v>40278</v>
      </c>
      <c r="C100" s="17" t="s">
        <v>27</v>
      </c>
      <c r="D100" s="17"/>
      <c r="E100" s="17"/>
      <c r="F100" s="17"/>
      <c r="G100" s="17"/>
      <c r="H100" s="17">
        <f t="shared" si="9"/>
        <v>0</v>
      </c>
      <c r="I100" s="17"/>
      <c r="J100" s="17"/>
      <c r="K100" s="17">
        <f t="shared" si="14"/>
        <v>15.399999999999999</v>
      </c>
      <c r="L100" s="17">
        <f t="shared" si="13"/>
        <v>26.900000000000002</v>
      </c>
      <c r="M100" s="18">
        <f t="shared" si="10"/>
        <v>2681.8000000000011</v>
      </c>
      <c r="N100" s="19"/>
      <c r="O100" s="17"/>
      <c r="P100" s="19">
        <f t="shared" si="11"/>
        <v>0</v>
      </c>
      <c r="Q100" s="20">
        <v>4</v>
      </c>
      <c r="S100" s="7">
        <f t="shared" si="12"/>
        <v>422</v>
      </c>
    </row>
    <row r="101" spans="1:19" x14ac:dyDescent="0.25">
      <c r="A101" s="26" t="s">
        <v>71</v>
      </c>
      <c r="B101" s="22">
        <v>40279</v>
      </c>
      <c r="C101" s="4" t="s">
        <v>26</v>
      </c>
      <c r="D101" s="4"/>
      <c r="E101" s="4"/>
      <c r="F101" s="4"/>
      <c r="G101" s="4"/>
      <c r="H101" s="4">
        <f t="shared" si="9"/>
        <v>0</v>
      </c>
      <c r="I101" s="4"/>
      <c r="J101" s="4"/>
      <c r="K101" s="4">
        <f t="shared" si="14"/>
        <v>15.399999999999999</v>
      </c>
      <c r="L101" s="4">
        <f t="shared" si="13"/>
        <v>26.900000000000002</v>
      </c>
      <c r="M101" s="15">
        <f t="shared" si="10"/>
        <v>2681.8000000000011</v>
      </c>
      <c r="N101" s="5"/>
      <c r="O101" s="4"/>
      <c r="P101" s="5">
        <f t="shared" si="11"/>
        <v>0</v>
      </c>
      <c r="Q101" s="8"/>
      <c r="S101" s="7">
        <f t="shared" si="12"/>
        <v>422</v>
      </c>
    </row>
    <row r="102" spans="1:19" x14ac:dyDescent="0.25">
      <c r="A102" t="s">
        <v>72</v>
      </c>
      <c r="B102" s="22">
        <v>40280</v>
      </c>
      <c r="C102" s="4" t="s">
        <v>26</v>
      </c>
      <c r="D102" s="4"/>
      <c r="E102" s="4"/>
      <c r="F102" s="4"/>
      <c r="G102" s="4"/>
      <c r="H102" s="4">
        <f t="shared" si="9"/>
        <v>0</v>
      </c>
      <c r="I102" s="4"/>
      <c r="J102" s="4"/>
      <c r="K102" s="4">
        <f t="shared" si="14"/>
        <v>11.100000000000001</v>
      </c>
      <c r="L102" s="4">
        <f t="shared" si="13"/>
        <v>26.900000000000002</v>
      </c>
      <c r="M102" s="15">
        <f t="shared" si="10"/>
        <v>2681.8000000000011</v>
      </c>
      <c r="N102" s="5"/>
      <c r="O102" s="4"/>
      <c r="P102" s="5">
        <f t="shared" si="11"/>
        <v>0</v>
      </c>
      <c r="Q102" s="8"/>
      <c r="S102" s="7">
        <f t="shared" si="12"/>
        <v>422</v>
      </c>
    </row>
    <row r="103" spans="1:19" x14ac:dyDescent="0.25">
      <c r="A103" t="s">
        <v>73</v>
      </c>
      <c r="B103" s="22">
        <v>40281</v>
      </c>
      <c r="C103" s="4" t="s">
        <v>26</v>
      </c>
      <c r="D103" s="4"/>
      <c r="E103" s="4"/>
      <c r="F103" s="4"/>
      <c r="G103" s="4"/>
      <c r="H103" s="4">
        <f t="shared" si="9"/>
        <v>0</v>
      </c>
      <c r="I103" s="4"/>
      <c r="J103" s="4"/>
      <c r="K103" s="4">
        <f t="shared" si="14"/>
        <v>6.7</v>
      </c>
      <c r="L103" s="4">
        <f t="shared" si="13"/>
        <v>26.900000000000002</v>
      </c>
      <c r="M103" s="15">
        <f t="shared" si="10"/>
        <v>2681.8000000000011</v>
      </c>
      <c r="N103" s="5"/>
      <c r="O103" s="4"/>
      <c r="P103" s="5">
        <f t="shared" si="11"/>
        <v>0</v>
      </c>
      <c r="Q103" s="8"/>
      <c r="S103" s="7">
        <f t="shared" si="12"/>
        <v>422</v>
      </c>
    </row>
    <row r="104" spans="1:19" x14ac:dyDescent="0.25">
      <c r="A104" t="s">
        <v>74</v>
      </c>
      <c r="B104" s="22">
        <v>40282</v>
      </c>
      <c r="C104" s="4" t="s">
        <v>26</v>
      </c>
      <c r="D104" s="4"/>
      <c r="E104" s="4"/>
      <c r="F104" s="4"/>
      <c r="G104" s="4"/>
      <c r="H104" s="4">
        <f t="shared" si="9"/>
        <v>0</v>
      </c>
      <c r="I104" s="4"/>
      <c r="J104" s="4"/>
      <c r="K104" s="4">
        <f t="shared" si="14"/>
        <v>6.7</v>
      </c>
      <c r="L104" s="4">
        <f t="shared" si="13"/>
        <v>24.599999999999998</v>
      </c>
      <c r="M104" s="15">
        <f t="shared" si="10"/>
        <v>2681.8000000000011</v>
      </c>
      <c r="N104" s="5"/>
      <c r="O104" s="4"/>
      <c r="P104" s="5">
        <f t="shared" si="11"/>
        <v>0</v>
      </c>
      <c r="Q104" s="8"/>
      <c r="S104" s="7">
        <f t="shared" si="12"/>
        <v>422</v>
      </c>
    </row>
    <row r="105" spans="1:19" x14ac:dyDescent="0.25">
      <c r="A105" t="s">
        <v>75</v>
      </c>
      <c r="B105" s="22">
        <v>40283</v>
      </c>
      <c r="C105" s="6" t="s">
        <v>16</v>
      </c>
      <c r="D105" t="s">
        <v>17</v>
      </c>
      <c r="E105" t="s">
        <v>32</v>
      </c>
      <c r="F105">
        <v>6</v>
      </c>
      <c r="H105">
        <f t="shared" si="9"/>
        <v>6</v>
      </c>
      <c r="K105" s="6">
        <f t="shared" si="14"/>
        <v>6</v>
      </c>
      <c r="L105" s="6">
        <f t="shared" si="13"/>
        <v>30.599999999999998</v>
      </c>
      <c r="M105" s="14">
        <f t="shared" si="10"/>
        <v>2687.8000000000011</v>
      </c>
      <c r="N105" s="2">
        <v>0.45833333333333331</v>
      </c>
      <c r="O105" s="1">
        <v>0.94236111111111109</v>
      </c>
      <c r="P105" s="2">
        <f t="shared" si="11"/>
        <v>0.48402777777777778</v>
      </c>
      <c r="Q105" s="7">
        <v>11.6</v>
      </c>
      <c r="S105" s="7">
        <f t="shared" si="12"/>
        <v>433.6</v>
      </c>
    </row>
    <row r="106" spans="1:19" x14ac:dyDescent="0.25">
      <c r="A106" t="s">
        <v>76</v>
      </c>
      <c r="B106" s="22">
        <v>40284</v>
      </c>
      <c r="C106" s="6" t="s">
        <v>16</v>
      </c>
      <c r="D106" t="s">
        <v>17</v>
      </c>
      <c r="E106">
        <v>675</v>
      </c>
      <c r="F106">
        <v>2.7</v>
      </c>
      <c r="H106">
        <f t="shared" si="9"/>
        <v>2.7</v>
      </c>
      <c r="K106" s="6">
        <f t="shared" si="14"/>
        <v>8.6999999999999993</v>
      </c>
      <c r="L106" s="6">
        <f t="shared" si="13"/>
        <v>33.299999999999997</v>
      </c>
      <c r="M106" s="14">
        <f t="shared" si="10"/>
        <v>2690.5000000000009</v>
      </c>
      <c r="N106" s="2">
        <v>0.45833333333333331</v>
      </c>
      <c r="O106" s="1">
        <v>0.63611111111111118</v>
      </c>
      <c r="P106" s="2">
        <f t="shared" si="11"/>
        <v>0.17777777777777787</v>
      </c>
      <c r="Q106" s="7">
        <v>4.2</v>
      </c>
      <c r="S106" s="7">
        <f t="shared" si="12"/>
        <v>437.8</v>
      </c>
    </row>
    <row r="107" spans="1:19" x14ac:dyDescent="0.25">
      <c r="A107" s="26" t="s">
        <v>70</v>
      </c>
      <c r="B107" s="22">
        <v>40285</v>
      </c>
      <c r="C107" s="6" t="s">
        <v>25</v>
      </c>
      <c r="H107">
        <f t="shared" si="9"/>
        <v>0</v>
      </c>
      <c r="K107" s="6">
        <f t="shared" si="14"/>
        <v>8.6999999999999993</v>
      </c>
      <c r="L107" s="6">
        <f t="shared" si="13"/>
        <v>33.299999999999997</v>
      </c>
      <c r="M107" s="14">
        <f t="shared" si="10"/>
        <v>2690.5000000000009</v>
      </c>
      <c r="P107" s="2">
        <f t="shared" si="11"/>
        <v>0</v>
      </c>
      <c r="Q107" s="7">
        <v>4</v>
      </c>
      <c r="S107" s="7">
        <f t="shared" si="12"/>
        <v>441.8</v>
      </c>
    </row>
    <row r="108" spans="1:19" x14ac:dyDescent="0.25">
      <c r="A108" s="26" t="s">
        <v>71</v>
      </c>
      <c r="B108" s="22">
        <v>40286</v>
      </c>
      <c r="C108" s="4" t="s">
        <v>26</v>
      </c>
      <c r="D108" s="4"/>
      <c r="E108" s="4"/>
      <c r="F108" s="4"/>
      <c r="G108" s="4"/>
      <c r="H108" s="4">
        <f t="shared" si="9"/>
        <v>0</v>
      </c>
      <c r="I108" s="4"/>
      <c r="J108" s="4"/>
      <c r="K108" s="4">
        <f t="shared" si="14"/>
        <v>8.6999999999999993</v>
      </c>
      <c r="L108" s="4">
        <f t="shared" si="13"/>
        <v>33.299999999999997</v>
      </c>
      <c r="M108" s="15">
        <f t="shared" si="10"/>
        <v>2690.5000000000009</v>
      </c>
      <c r="N108" s="5"/>
      <c r="O108" s="4"/>
      <c r="P108" s="5">
        <f t="shared" si="11"/>
        <v>0</v>
      </c>
      <c r="Q108" s="8"/>
      <c r="S108" s="7">
        <f t="shared" si="12"/>
        <v>441.8</v>
      </c>
    </row>
    <row r="109" spans="1:19" x14ac:dyDescent="0.25">
      <c r="A109" t="s">
        <v>72</v>
      </c>
      <c r="B109" s="22">
        <v>40287</v>
      </c>
      <c r="C109" s="4" t="s">
        <v>26</v>
      </c>
      <c r="D109" s="4"/>
      <c r="E109" s="4"/>
      <c r="F109" s="4"/>
      <c r="G109" s="4"/>
      <c r="H109" s="4">
        <f t="shared" si="9"/>
        <v>0</v>
      </c>
      <c r="I109" s="4"/>
      <c r="J109" s="4"/>
      <c r="K109" s="4">
        <f t="shared" si="14"/>
        <v>8.6999999999999993</v>
      </c>
      <c r="L109" s="4">
        <f t="shared" si="13"/>
        <v>33.299999999999997</v>
      </c>
      <c r="M109" s="15">
        <f t="shared" si="10"/>
        <v>2690.5000000000009</v>
      </c>
      <c r="N109" s="5"/>
      <c r="O109" s="4"/>
      <c r="P109" s="5">
        <f t="shared" si="11"/>
        <v>0</v>
      </c>
      <c r="Q109" s="8"/>
      <c r="S109" s="7">
        <f t="shared" si="12"/>
        <v>441.8</v>
      </c>
    </row>
    <row r="110" spans="1:19" x14ac:dyDescent="0.25">
      <c r="A110" t="s">
        <v>73</v>
      </c>
      <c r="B110" s="22">
        <v>40288</v>
      </c>
      <c r="C110" s="4" t="s">
        <v>26</v>
      </c>
      <c r="D110" s="4"/>
      <c r="E110" s="4"/>
      <c r="F110" s="4"/>
      <c r="G110" s="4"/>
      <c r="H110" s="4">
        <f t="shared" si="9"/>
        <v>0</v>
      </c>
      <c r="I110" s="4"/>
      <c r="J110" s="4"/>
      <c r="K110" s="4">
        <f t="shared" si="14"/>
        <v>8.6999999999999993</v>
      </c>
      <c r="L110" s="4">
        <f t="shared" si="13"/>
        <v>33.299999999999997</v>
      </c>
      <c r="M110" s="15">
        <f t="shared" si="10"/>
        <v>2690.5000000000009</v>
      </c>
      <c r="N110" s="5"/>
      <c r="O110" s="4"/>
      <c r="P110" s="5">
        <f t="shared" si="11"/>
        <v>0</v>
      </c>
      <c r="Q110" s="8"/>
      <c r="S110" s="7">
        <f t="shared" si="12"/>
        <v>441.8</v>
      </c>
    </row>
    <row r="111" spans="1:19" x14ac:dyDescent="0.25">
      <c r="A111" t="s">
        <v>74</v>
      </c>
      <c r="B111" s="22">
        <v>40289</v>
      </c>
      <c r="C111" s="4" t="s">
        <v>26</v>
      </c>
      <c r="D111" s="4"/>
      <c r="E111" s="4"/>
      <c r="F111" s="4"/>
      <c r="G111" s="4"/>
      <c r="H111" s="4">
        <f t="shared" si="9"/>
        <v>0</v>
      </c>
      <c r="I111" s="4"/>
      <c r="J111" s="4"/>
      <c r="K111" s="4">
        <f t="shared" si="14"/>
        <v>8.6999999999999993</v>
      </c>
      <c r="L111" s="4">
        <f t="shared" si="13"/>
        <v>33.299999999999997</v>
      </c>
      <c r="M111" s="15">
        <f t="shared" si="10"/>
        <v>2690.5000000000009</v>
      </c>
      <c r="N111" s="5"/>
      <c r="O111" s="4"/>
      <c r="P111" s="5">
        <f t="shared" si="11"/>
        <v>0</v>
      </c>
      <c r="Q111" s="8"/>
      <c r="S111" s="7">
        <f t="shared" si="12"/>
        <v>441.8</v>
      </c>
    </row>
    <row r="112" spans="1:19" x14ac:dyDescent="0.25">
      <c r="A112" t="s">
        <v>75</v>
      </c>
      <c r="B112" s="22">
        <v>40290</v>
      </c>
      <c r="C112" s="4" t="s">
        <v>26</v>
      </c>
      <c r="D112" s="4"/>
      <c r="E112" s="4"/>
      <c r="F112" s="4"/>
      <c r="G112" s="4"/>
      <c r="H112" s="4">
        <f t="shared" si="9"/>
        <v>0</v>
      </c>
      <c r="I112" s="4"/>
      <c r="J112" s="4"/>
      <c r="K112" s="4">
        <f t="shared" si="14"/>
        <v>2.7</v>
      </c>
      <c r="L112" s="4">
        <f t="shared" si="13"/>
        <v>33.299999999999997</v>
      </c>
      <c r="M112" s="15">
        <f t="shared" si="10"/>
        <v>2690.5000000000009</v>
      </c>
      <c r="N112" s="5"/>
      <c r="O112" s="4"/>
      <c r="P112" s="5">
        <f t="shared" si="11"/>
        <v>0</v>
      </c>
      <c r="Q112" s="8"/>
      <c r="S112" s="7">
        <f t="shared" si="12"/>
        <v>441.8</v>
      </c>
    </row>
    <row r="113" spans="1:19" x14ac:dyDescent="0.25">
      <c r="A113" t="s">
        <v>76</v>
      </c>
      <c r="B113" s="22">
        <v>40291</v>
      </c>
      <c r="C113" s="4" t="s">
        <v>26</v>
      </c>
      <c r="D113" s="4"/>
      <c r="E113" s="4"/>
      <c r="F113" s="4"/>
      <c r="G113" s="4"/>
      <c r="H113" s="4">
        <f t="shared" si="9"/>
        <v>0</v>
      </c>
      <c r="I113" s="4"/>
      <c r="J113" s="4"/>
      <c r="K113" s="4">
        <f t="shared" si="14"/>
        <v>0</v>
      </c>
      <c r="L113" s="4">
        <f t="shared" si="13"/>
        <v>33.299999999999997</v>
      </c>
      <c r="M113" s="15">
        <f t="shared" si="10"/>
        <v>2690.5000000000009</v>
      </c>
      <c r="N113" s="5"/>
      <c r="O113" s="4"/>
      <c r="P113" s="5">
        <f t="shared" si="11"/>
        <v>0</v>
      </c>
      <c r="Q113" s="8"/>
      <c r="S113" s="7">
        <f t="shared" si="12"/>
        <v>441.8</v>
      </c>
    </row>
    <row r="114" spans="1:19" x14ac:dyDescent="0.25">
      <c r="A114" s="26" t="s">
        <v>70</v>
      </c>
      <c r="B114" s="22">
        <v>40292</v>
      </c>
      <c r="C114" s="6" t="s">
        <v>33</v>
      </c>
      <c r="H114">
        <f t="shared" si="9"/>
        <v>0</v>
      </c>
      <c r="K114" s="6">
        <f t="shared" si="14"/>
        <v>0</v>
      </c>
      <c r="L114" s="6">
        <f t="shared" si="13"/>
        <v>33.299999999999997</v>
      </c>
      <c r="M114" s="14">
        <f t="shared" si="10"/>
        <v>2690.5000000000009</v>
      </c>
      <c r="P114" s="2">
        <f t="shared" si="11"/>
        <v>0</v>
      </c>
      <c r="Q114" s="7">
        <v>8</v>
      </c>
      <c r="S114" s="7">
        <f t="shared" si="12"/>
        <v>449.8</v>
      </c>
    </row>
    <row r="115" spans="1:19" x14ac:dyDescent="0.25">
      <c r="A115" s="26" t="s">
        <v>71</v>
      </c>
      <c r="B115" s="22">
        <v>40293</v>
      </c>
      <c r="C115" s="6" t="s">
        <v>33</v>
      </c>
      <c r="H115">
        <f t="shared" si="9"/>
        <v>0</v>
      </c>
      <c r="K115" s="6">
        <f t="shared" si="14"/>
        <v>0</v>
      </c>
      <c r="L115" s="6">
        <f t="shared" si="13"/>
        <v>33.299999999999997</v>
      </c>
      <c r="M115" s="14">
        <f t="shared" si="10"/>
        <v>2690.5000000000009</v>
      </c>
      <c r="P115" s="2">
        <f t="shared" si="11"/>
        <v>0</v>
      </c>
      <c r="Q115" s="7">
        <v>8</v>
      </c>
      <c r="S115" s="7">
        <f t="shared" si="12"/>
        <v>457.8</v>
      </c>
    </row>
    <row r="116" spans="1:19" x14ac:dyDescent="0.25">
      <c r="A116" t="s">
        <v>72</v>
      </c>
      <c r="B116" s="22">
        <v>40294</v>
      </c>
      <c r="C116" s="6" t="s">
        <v>15</v>
      </c>
      <c r="D116" t="s">
        <v>17</v>
      </c>
      <c r="E116">
        <v>649</v>
      </c>
      <c r="F116">
        <v>7.1</v>
      </c>
      <c r="H116">
        <f t="shared" si="9"/>
        <v>7.1</v>
      </c>
      <c r="K116" s="6">
        <f t="shared" si="14"/>
        <v>7.1</v>
      </c>
      <c r="L116" s="6">
        <f t="shared" si="13"/>
        <v>40.4</v>
      </c>
      <c r="M116" s="14">
        <f t="shared" si="10"/>
        <v>2697.6000000000008</v>
      </c>
      <c r="N116" s="2">
        <v>0.45833333333333331</v>
      </c>
      <c r="O116" s="3">
        <v>1.0333333333333334</v>
      </c>
      <c r="P116" s="2">
        <f t="shared" si="11"/>
        <v>0.57500000000000018</v>
      </c>
      <c r="Q116" s="7">
        <v>13.8</v>
      </c>
      <c r="S116" s="7">
        <f t="shared" si="12"/>
        <v>471.6</v>
      </c>
    </row>
    <row r="117" spans="1:19" x14ac:dyDescent="0.25">
      <c r="A117" t="s">
        <v>73</v>
      </c>
      <c r="B117" s="22">
        <v>40295</v>
      </c>
      <c r="C117" s="6" t="s">
        <v>15</v>
      </c>
      <c r="D117" t="s">
        <v>17</v>
      </c>
      <c r="E117">
        <v>649</v>
      </c>
      <c r="F117">
        <v>3.6</v>
      </c>
      <c r="H117">
        <f t="shared" si="9"/>
        <v>3.6</v>
      </c>
      <c r="K117" s="6">
        <f t="shared" si="14"/>
        <v>10.7</v>
      </c>
      <c r="L117" s="6">
        <f t="shared" si="13"/>
        <v>44</v>
      </c>
      <c r="M117" s="14">
        <f t="shared" si="10"/>
        <v>2701.2000000000007</v>
      </c>
      <c r="N117" s="2">
        <v>0.45833333333333331</v>
      </c>
      <c r="O117" s="1">
        <v>0.95347222222222217</v>
      </c>
      <c r="P117" s="2">
        <f t="shared" si="11"/>
        <v>0.49513888888888885</v>
      </c>
      <c r="Q117" s="7">
        <v>11.9</v>
      </c>
      <c r="S117" s="7">
        <f t="shared" si="12"/>
        <v>483.5</v>
      </c>
    </row>
    <row r="118" spans="1:19" x14ac:dyDescent="0.25">
      <c r="A118" t="s">
        <v>74</v>
      </c>
      <c r="B118" s="22">
        <v>40296</v>
      </c>
      <c r="C118" s="6" t="s">
        <v>15</v>
      </c>
      <c r="D118" t="s">
        <v>17</v>
      </c>
      <c r="E118">
        <v>649</v>
      </c>
      <c r="F118">
        <v>3</v>
      </c>
      <c r="H118">
        <f t="shared" si="9"/>
        <v>3</v>
      </c>
      <c r="K118" s="6">
        <f t="shared" si="14"/>
        <v>13.7</v>
      </c>
      <c r="L118" s="6">
        <f t="shared" si="13"/>
        <v>42.2</v>
      </c>
      <c r="M118" s="14">
        <f t="shared" si="10"/>
        <v>2704.2000000000007</v>
      </c>
      <c r="N118" s="2">
        <v>0.45833333333333331</v>
      </c>
      <c r="O118" s="1">
        <v>0.7402777777777777</v>
      </c>
      <c r="P118" s="2">
        <f t="shared" si="11"/>
        <v>0.28194444444444439</v>
      </c>
      <c r="Q118" s="7">
        <v>6.7</v>
      </c>
      <c r="S118" s="7">
        <f t="shared" si="12"/>
        <v>490.2</v>
      </c>
    </row>
    <row r="119" spans="1:19" x14ac:dyDescent="0.25">
      <c r="A119" t="s">
        <v>75</v>
      </c>
      <c r="B119" s="22">
        <v>40297</v>
      </c>
      <c r="C119" s="6" t="s">
        <v>15</v>
      </c>
      <c r="D119" t="s">
        <v>17</v>
      </c>
      <c r="E119">
        <v>649</v>
      </c>
      <c r="F119">
        <v>5</v>
      </c>
      <c r="H119">
        <f t="shared" si="9"/>
        <v>5</v>
      </c>
      <c r="K119" s="6">
        <f t="shared" si="14"/>
        <v>18.7</v>
      </c>
      <c r="L119" s="6">
        <f t="shared" si="13"/>
        <v>44.6</v>
      </c>
      <c r="M119" s="14">
        <f t="shared" si="10"/>
        <v>2709.2000000000007</v>
      </c>
      <c r="N119" s="2">
        <v>0.45833333333333331</v>
      </c>
      <c r="O119" s="1">
        <v>0.84652777777777777</v>
      </c>
      <c r="P119" s="2">
        <f t="shared" si="11"/>
        <v>0.38819444444444445</v>
      </c>
      <c r="Q119" s="7">
        <v>9.3000000000000007</v>
      </c>
      <c r="S119" s="7">
        <f t="shared" si="12"/>
        <v>499.5</v>
      </c>
    </row>
    <row r="120" spans="1:19" x14ac:dyDescent="0.25">
      <c r="A120" t="s">
        <v>76</v>
      </c>
      <c r="B120" s="22">
        <v>40298</v>
      </c>
      <c r="C120" s="6" t="s">
        <v>27</v>
      </c>
      <c r="H120">
        <f t="shared" si="9"/>
        <v>0</v>
      </c>
      <c r="K120" s="6">
        <f t="shared" si="14"/>
        <v>18.7</v>
      </c>
      <c r="L120" s="6">
        <f t="shared" si="13"/>
        <v>42.8</v>
      </c>
      <c r="M120" s="14">
        <f t="shared" si="10"/>
        <v>2709.2000000000007</v>
      </c>
      <c r="P120" s="2">
        <f t="shared" si="11"/>
        <v>0</v>
      </c>
      <c r="Q120" s="7">
        <v>4</v>
      </c>
      <c r="R120">
        <f>SUM(Q91:Q120)</f>
        <v>140.80000000000001</v>
      </c>
      <c r="S120" s="7">
        <f t="shared" si="12"/>
        <v>503.5</v>
      </c>
    </row>
    <row r="121" spans="1:19" x14ac:dyDescent="0.25">
      <c r="A121" s="26" t="s">
        <v>70</v>
      </c>
      <c r="B121" s="22">
        <v>40299</v>
      </c>
      <c r="C121" s="6" t="s">
        <v>27</v>
      </c>
      <c r="H121">
        <f t="shared" si="9"/>
        <v>0</v>
      </c>
      <c r="K121" s="6">
        <f t="shared" si="14"/>
        <v>18.7</v>
      </c>
      <c r="L121" s="6">
        <f t="shared" si="13"/>
        <v>42.8</v>
      </c>
      <c r="M121" s="14">
        <f t="shared" si="10"/>
        <v>2709.2000000000007</v>
      </c>
      <c r="P121" s="2">
        <f t="shared" si="11"/>
        <v>0</v>
      </c>
      <c r="Q121" s="7">
        <v>4</v>
      </c>
      <c r="S121" s="7">
        <f t="shared" si="12"/>
        <v>507.5</v>
      </c>
    </row>
    <row r="122" spans="1:19" x14ac:dyDescent="0.25">
      <c r="A122" s="26" t="s">
        <v>71</v>
      </c>
      <c r="B122" s="22">
        <v>40300</v>
      </c>
      <c r="C122" s="6" t="s">
        <v>27</v>
      </c>
      <c r="H122">
        <f t="shared" si="9"/>
        <v>0</v>
      </c>
      <c r="K122" s="6">
        <f t="shared" si="14"/>
        <v>18.7</v>
      </c>
      <c r="L122" s="6">
        <f t="shared" si="13"/>
        <v>42.8</v>
      </c>
      <c r="M122" s="14">
        <f t="shared" si="10"/>
        <v>2709.2000000000007</v>
      </c>
      <c r="P122" s="2">
        <f t="shared" si="11"/>
        <v>0</v>
      </c>
      <c r="Q122" s="7">
        <v>4</v>
      </c>
      <c r="S122" s="7">
        <f t="shared" si="12"/>
        <v>511.5</v>
      </c>
    </row>
    <row r="123" spans="1:19" x14ac:dyDescent="0.25">
      <c r="A123" t="s">
        <v>72</v>
      </c>
      <c r="B123" s="22">
        <v>40301</v>
      </c>
      <c r="C123" s="6" t="s">
        <v>25</v>
      </c>
      <c r="H123">
        <f t="shared" si="9"/>
        <v>0</v>
      </c>
      <c r="K123" s="6">
        <f t="shared" si="14"/>
        <v>11.6</v>
      </c>
      <c r="L123" s="6">
        <f t="shared" si="13"/>
        <v>42.8</v>
      </c>
      <c r="M123" s="14">
        <f t="shared" si="10"/>
        <v>2709.2000000000007</v>
      </c>
      <c r="P123" s="2">
        <f t="shared" si="11"/>
        <v>0</v>
      </c>
      <c r="Q123" s="7">
        <v>4</v>
      </c>
      <c r="S123" s="7">
        <f t="shared" si="12"/>
        <v>515.5</v>
      </c>
    </row>
    <row r="124" spans="1:19" x14ac:dyDescent="0.25">
      <c r="A124" t="s">
        <v>73</v>
      </c>
      <c r="B124" s="22">
        <v>40302</v>
      </c>
      <c r="C124" s="6" t="s">
        <v>16</v>
      </c>
      <c r="D124" t="s">
        <v>17</v>
      </c>
      <c r="E124">
        <v>675</v>
      </c>
      <c r="F124">
        <v>5.4</v>
      </c>
      <c r="H124">
        <f t="shared" si="9"/>
        <v>5.4</v>
      </c>
      <c r="K124" s="6">
        <f t="shared" si="14"/>
        <v>13.4</v>
      </c>
      <c r="L124" s="6">
        <f t="shared" si="13"/>
        <v>48.199999999999996</v>
      </c>
      <c r="M124" s="14">
        <f t="shared" si="10"/>
        <v>2714.6000000000008</v>
      </c>
      <c r="N124" s="2">
        <v>0.45833333333333331</v>
      </c>
      <c r="O124" s="1">
        <v>0.88680555555555562</v>
      </c>
      <c r="P124" s="2">
        <f t="shared" si="11"/>
        <v>0.42847222222222231</v>
      </c>
      <c r="Q124" s="7">
        <v>10.3</v>
      </c>
      <c r="S124" s="7">
        <f t="shared" si="12"/>
        <v>525.79999999999995</v>
      </c>
    </row>
    <row r="125" spans="1:19" x14ac:dyDescent="0.25">
      <c r="A125" t="s">
        <v>74</v>
      </c>
      <c r="B125" s="22">
        <v>40303</v>
      </c>
      <c r="C125" s="6" t="s">
        <v>16</v>
      </c>
      <c r="D125" t="s">
        <v>14</v>
      </c>
      <c r="E125">
        <v>675</v>
      </c>
      <c r="F125">
        <v>5.9</v>
      </c>
      <c r="H125">
        <f t="shared" si="9"/>
        <v>5.9</v>
      </c>
      <c r="K125" s="6">
        <f t="shared" si="14"/>
        <v>16.3</v>
      </c>
      <c r="L125" s="6">
        <f t="shared" si="13"/>
        <v>49.8</v>
      </c>
      <c r="M125" s="14">
        <f t="shared" si="10"/>
        <v>2720.5000000000009</v>
      </c>
      <c r="N125" s="2">
        <v>0.5</v>
      </c>
      <c r="O125" s="1">
        <v>0.91805555555555562</v>
      </c>
      <c r="P125" s="2">
        <f t="shared" si="11"/>
        <v>0.41805555555555562</v>
      </c>
      <c r="Q125" s="7">
        <v>10</v>
      </c>
      <c r="S125" s="7">
        <f t="shared" si="12"/>
        <v>535.79999999999995</v>
      </c>
    </row>
    <row r="126" spans="1:19" x14ac:dyDescent="0.25">
      <c r="A126" t="s">
        <v>75</v>
      </c>
      <c r="B126" s="22">
        <v>40304</v>
      </c>
      <c r="C126" s="6" t="s">
        <v>16</v>
      </c>
      <c r="D126" t="s">
        <v>14</v>
      </c>
      <c r="E126" t="s">
        <v>34</v>
      </c>
      <c r="F126">
        <v>7.5</v>
      </c>
      <c r="H126">
        <f t="shared" si="9"/>
        <v>7.5</v>
      </c>
      <c r="K126" s="6">
        <f t="shared" si="14"/>
        <v>18.8</v>
      </c>
      <c r="L126" s="6">
        <f t="shared" si="13"/>
        <v>52.9</v>
      </c>
      <c r="M126" s="14">
        <f t="shared" si="10"/>
        <v>2728.0000000000009</v>
      </c>
      <c r="N126" s="2">
        <v>0.45833333333333331</v>
      </c>
      <c r="O126" s="1">
        <v>1.0361111111111112</v>
      </c>
      <c r="P126" s="2">
        <f t="shared" si="11"/>
        <v>0.57777777777777795</v>
      </c>
      <c r="Q126" s="7">
        <v>13.9</v>
      </c>
      <c r="S126" s="7">
        <f t="shared" si="12"/>
        <v>549.69999999999993</v>
      </c>
    </row>
    <row r="127" spans="1:19" x14ac:dyDescent="0.25">
      <c r="A127" t="s">
        <v>76</v>
      </c>
      <c r="B127" s="22">
        <v>40305</v>
      </c>
      <c r="C127" s="6" t="s">
        <v>16</v>
      </c>
      <c r="D127" t="s">
        <v>14</v>
      </c>
      <c r="E127">
        <v>670</v>
      </c>
      <c r="F127">
        <v>6.5</v>
      </c>
      <c r="H127">
        <f t="shared" si="9"/>
        <v>6.5</v>
      </c>
      <c r="K127" s="6">
        <f t="shared" si="14"/>
        <v>25.3</v>
      </c>
      <c r="L127" s="6">
        <f t="shared" si="13"/>
        <v>59.4</v>
      </c>
      <c r="M127" s="14">
        <f t="shared" si="10"/>
        <v>2734.5000000000009</v>
      </c>
      <c r="N127" s="2">
        <v>0.46875</v>
      </c>
      <c r="O127" s="1">
        <v>0.99652777777777779</v>
      </c>
      <c r="P127" s="2">
        <f t="shared" si="11"/>
        <v>0.52777777777777779</v>
      </c>
      <c r="Q127" s="7">
        <v>12.7</v>
      </c>
      <c r="S127" s="7">
        <f t="shared" si="12"/>
        <v>562.4</v>
      </c>
    </row>
    <row r="128" spans="1:19" x14ac:dyDescent="0.25">
      <c r="A128" s="26" t="s">
        <v>70</v>
      </c>
      <c r="B128" s="23">
        <v>40306</v>
      </c>
      <c r="C128" s="4" t="s">
        <v>26</v>
      </c>
      <c r="D128" s="4"/>
      <c r="E128" s="4"/>
      <c r="F128" s="4"/>
      <c r="G128" s="4"/>
      <c r="H128" s="4">
        <f t="shared" si="9"/>
        <v>0</v>
      </c>
      <c r="I128" s="4"/>
      <c r="J128" s="4"/>
      <c r="K128" s="4">
        <f t="shared" si="14"/>
        <v>25.3</v>
      </c>
      <c r="L128" s="4">
        <f t="shared" si="13"/>
        <v>52.699999999999996</v>
      </c>
      <c r="M128" s="15">
        <f t="shared" si="10"/>
        <v>2734.5000000000009</v>
      </c>
      <c r="N128" s="5"/>
      <c r="O128" s="4"/>
      <c r="P128" s="5">
        <f t="shared" si="11"/>
        <v>0</v>
      </c>
      <c r="Q128" s="8"/>
      <c r="S128" s="7">
        <f t="shared" si="12"/>
        <v>562.4</v>
      </c>
    </row>
    <row r="129" spans="1:19" x14ac:dyDescent="0.25">
      <c r="A129" s="26" t="s">
        <v>71</v>
      </c>
      <c r="B129" s="23">
        <v>40307</v>
      </c>
      <c r="C129" s="4" t="s">
        <v>26</v>
      </c>
      <c r="D129" s="4"/>
      <c r="E129" s="4"/>
      <c r="F129" s="4"/>
      <c r="G129" s="4"/>
      <c r="H129" s="4">
        <f t="shared" si="9"/>
        <v>0</v>
      </c>
      <c r="I129" s="4"/>
      <c r="J129" s="4"/>
      <c r="K129" s="4">
        <f t="shared" si="14"/>
        <v>25.3</v>
      </c>
      <c r="L129" s="4">
        <f t="shared" si="13"/>
        <v>52.699999999999996</v>
      </c>
      <c r="M129" s="15">
        <f t="shared" si="10"/>
        <v>2734.5000000000009</v>
      </c>
      <c r="N129" s="5"/>
      <c r="O129" s="4"/>
      <c r="P129" s="5">
        <f t="shared" si="11"/>
        <v>0</v>
      </c>
      <c r="Q129" s="8"/>
      <c r="S129" s="7">
        <f t="shared" si="12"/>
        <v>562.4</v>
      </c>
    </row>
    <row r="130" spans="1:19" x14ac:dyDescent="0.25">
      <c r="A130" t="s">
        <v>72</v>
      </c>
      <c r="B130" s="23">
        <v>40308</v>
      </c>
      <c r="C130" s="4" t="s">
        <v>26</v>
      </c>
      <c r="D130" s="4"/>
      <c r="E130" s="4"/>
      <c r="F130" s="4"/>
      <c r="G130" s="4"/>
      <c r="H130" s="4">
        <f t="shared" si="9"/>
        <v>0</v>
      </c>
      <c r="I130" s="4"/>
      <c r="J130" s="4"/>
      <c r="K130" s="4">
        <f t="shared" si="14"/>
        <v>25.3</v>
      </c>
      <c r="L130" s="4">
        <f t="shared" si="13"/>
        <v>52.699999999999996</v>
      </c>
      <c r="M130" s="15">
        <f t="shared" si="10"/>
        <v>2734.5000000000009</v>
      </c>
      <c r="N130" s="5"/>
      <c r="O130" s="4"/>
      <c r="P130" s="5">
        <f t="shared" si="11"/>
        <v>0</v>
      </c>
      <c r="Q130" s="8"/>
      <c r="S130" s="7">
        <f t="shared" si="12"/>
        <v>562.4</v>
      </c>
    </row>
    <row r="131" spans="1:19" x14ac:dyDescent="0.25">
      <c r="A131" t="s">
        <v>73</v>
      </c>
      <c r="B131" s="23">
        <v>40309</v>
      </c>
      <c r="C131" s="4" t="s">
        <v>26</v>
      </c>
      <c r="D131" s="4"/>
      <c r="E131" s="4"/>
      <c r="F131" s="4"/>
      <c r="G131" s="4"/>
      <c r="H131" s="4">
        <f t="shared" si="9"/>
        <v>0</v>
      </c>
      <c r="I131" s="4"/>
      <c r="J131" s="4"/>
      <c r="K131" s="4">
        <f t="shared" si="14"/>
        <v>19.899999999999999</v>
      </c>
      <c r="L131" s="4">
        <f t="shared" si="13"/>
        <v>52.699999999999996</v>
      </c>
      <c r="M131" s="15">
        <f t="shared" si="10"/>
        <v>2734.5000000000009</v>
      </c>
      <c r="N131" s="5"/>
      <c r="O131" s="4"/>
      <c r="P131" s="5">
        <f t="shared" si="11"/>
        <v>0</v>
      </c>
      <c r="Q131" s="8"/>
      <c r="S131" s="7">
        <f t="shared" si="12"/>
        <v>562.4</v>
      </c>
    </row>
    <row r="132" spans="1:19" x14ac:dyDescent="0.25">
      <c r="A132" t="s">
        <v>74</v>
      </c>
      <c r="B132" s="23">
        <v>40310</v>
      </c>
      <c r="C132" s="4" t="s">
        <v>26</v>
      </c>
      <c r="D132" s="4"/>
      <c r="E132" s="4"/>
      <c r="F132" s="4"/>
      <c r="G132" s="4"/>
      <c r="H132" s="4">
        <f t="shared" si="9"/>
        <v>0</v>
      </c>
      <c r="I132" s="4"/>
      <c r="J132" s="4"/>
      <c r="K132" s="4">
        <f t="shared" si="14"/>
        <v>14</v>
      </c>
      <c r="L132" s="4">
        <f t="shared" si="13"/>
        <v>52.699999999999996</v>
      </c>
      <c r="M132" s="15">
        <f t="shared" si="10"/>
        <v>2734.5000000000009</v>
      </c>
      <c r="N132" s="5"/>
      <c r="O132" s="4"/>
      <c r="P132" s="5">
        <f t="shared" si="11"/>
        <v>0</v>
      </c>
      <c r="Q132" s="8"/>
      <c r="S132" s="7">
        <f t="shared" si="12"/>
        <v>562.4</v>
      </c>
    </row>
    <row r="133" spans="1:19" x14ac:dyDescent="0.25">
      <c r="A133" t="s">
        <v>75</v>
      </c>
      <c r="B133" s="23">
        <v>40311</v>
      </c>
      <c r="C133" s="4" t="s">
        <v>26</v>
      </c>
      <c r="D133" s="4"/>
      <c r="E133" s="4"/>
      <c r="F133" s="4"/>
      <c r="G133" s="4"/>
      <c r="H133" s="4">
        <f t="shared" ref="H133:H195" si="15">F133+G133</f>
        <v>0</v>
      </c>
      <c r="I133" s="4"/>
      <c r="J133" s="4"/>
      <c r="K133" s="4">
        <f t="shared" si="14"/>
        <v>6.5</v>
      </c>
      <c r="L133" s="4">
        <f t="shared" si="13"/>
        <v>52.699999999999996</v>
      </c>
      <c r="M133" s="15">
        <f t="shared" ref="M133:M196" si="16">M132+F133+G133+I133+J133</f>
        <v>2734.5000000000009</v>
      </c>
      <c r="N133" s="5"/>
      <c r="O133" s="4"/>
      <c r="P133" s="5">
        <f t="shared" ref="P133:P195" si="17">O133-N133</f>
        <v>0</v>
      </c>
      <c r="Q133" s="8"/>
      <c r="S133" s="7">
        <f t="shared" si="12"/>
        <v>562.4</v>
      </c>
    </row>
    <row r="134" spans="1:19" x14ac:dyDescent="0.25">
      <c r="A134" t="s">
        <v>76</v>
      </c>
      <c r="B134" s="23">
        <v>40312</v>
      </c>
      <c r="C134" s="4" t="s">
        <v>26</v>
      </c>
      <c r="D134" s="4"/>
      <c r="E134" s="4"/>
      <c r="F134" s="4"/>
      <c r="G134" s="4"/>
      <c r="H134" s="4">
        <f t="shared" si="15"/>
        <v>0</v>
      </c>
      <c r="I134" s="4"/>
      <c r="J134" s="4"/>
      <c r="K134" s="4">
        <f t="shared" si="14"/>
        <v>0</v>
      </c>
      <c r="L134" s="4">
        <f t="shared" si="13"/>
        <v>52.699999999999996</v>
      </c>
      <c r="M134" s="15">
        <f t="shared" si="16"/>
        <v>2734.5000000000009</v>
      </c>
      <c r="N134" s="5"/>
      <c r="O134" s="4"/>
      <c r="P134" s="5">
        <f t="shared" si="17"/>
        <v>0</v>
      </c>
      <c r="Q134" s="8"/>
      <c r="S134" s="7">
        <f t="shared" si="12"/>
        <v>562.4</v>
      </c>
    </row>
    <row r="135" spans="1:19" x14ac:dyDescent="0.25">
      <c r="A135" s="26" t="s">
        <v>70</v>
      </c>
      <c r="B135" s="23">
        <v>40313</v>
      </c>
      <c r="C135" s="4" t="s">
        <v>26</v>
      </c>
      <c r="D135" s="4"/>
      <c r="E135" s="4"/>
      <c r="F135" s="4"/>
      <c r="G135" s="4"/>
      <c r="H135" s="4">
        <f t="shared" si="15"/>
        <v>0</v>
      </c>
      <c r="I135" s="4"/>
      <c r="J135" s="4"/>
      <c r="K135" s="4">
        <f t="shared" si="14"/>
        <v>0</v>
      </c>
      <c r="L135" s="4">
        <f t="shared" si="13"/>
        <v>46.699999999999996</v>
      </c>
      <c r="M135" s="15">
        <f t="shared" si="16"/>
        <v>2734.5000000000009</v>
      </c>
      <c r="N135" s="5"/>
      <c r="O135" s="4"/>
      <c r="P135" s="5">
        <f t="shared" si="17"/>
        <v>0</v>
      </c>
      <c r="Q135" s="8"/>
      <c r="S135" s="7">
        <f t="shared" ref="S135:S198" si="18">S134+Q135</f>
        <v>562.4</v>
      </c>
    </row>
    <row r="136" spans="1:19" x14ac:dyDescent="0.25">
      <c r="A136" s="26" t="s">
        <v>71</v>
      </c>
      <c r="B136" s="23">
        <v>40314</v>
      </c>
      <c r="C136" s="4" t="s">
        <v>26</v>
      </c>
      <c r="D136" s="4"/>
      <c r="E136" s="4"/>
      <c r="F136" s="4"/>
      <c r="G136" s="4"/>
      <c r="H136" s="4">
        <f t="shared" si="15"/>
        <v>0</v>
      </c>
      <c r="I136" s="4"/>
      <c r="J136" s="4"/>
      <c r="K136" s="4">
        <f t="shared" si="14"/>
        <v>0</v>
      </c>
      <c r="L136" s="4">
        <f t="shared" si="13"/>
        <v>44</v>
      </c>
      <c r="M136" s="15">
        <f t="shared" si="16"/>
        <v>2734.5000000000009</v>
      </c>
      <c r="N136" s="5"/>
      <c r="O136" s="4"/>
      <c r="P136" s="5">
        <f t="shared" si="17"/>
        <v>0</v>
      </c>
      <c r="Q136" s="8"/>
      <c r="S136" s="7">
        <f t="shared" si="18"/>
        <v>562.4</v>
      </c>
    </row>
    <row r="137" spans="1:19" x14ac:dyDescent="0.25">
      <c r="A137" t="s">
        <v>72</v>
      </c>
      <c r="B137" s="22">
        <v>40315</v>
      </c>
      <c r="C137" s="6" t="s">
        <v>15</v>
      </c>
      <c r="D137" t="s">
        <v>17</v>
      </c>
      <c r="E137">
        <v>649</v>
      </c>
      <c r="F137">
        <v>4.3</v>
      </c>
      <c r="H137">
        <f t="shared" si="15"/>
        <v>4.3</v>
      </c>
      <c r="K137" s="6">
        <f t="shared" si="14"/>
        <v>4.3</v>
      </c>
      <c r="L137" s="6">
        <f t="shared" si="13"/>
        <v>48.3</v>
      </c>
      <c r="M137" s="14">
        <f t="shared" si="16"/>
        <v>2738.8000000000011</v>
      </c>
      <c r="N137" s="2">
        <v>0.45833333333333331</v>
      </c>
      <c r="O137" s="1">
        <v>0.80902777777777779</v>
      </c>
      <c r="P137" s="2">
        <f t="shared" si="17"/>
        <v>0.35069444444444448</v>
      </c>
      <c r="Q137" s="7">
        <v>8.4</v>
      </c>
      <c r="S137" s="7">
        <f t="shared" si="18"/>
        <v>570.79999999999995</v>
      </c>
    </row>
    <row r="138" spans="1:19" x14ac:dyDescent="0.25">
      <c r="A138" t="s">
        <v>73</v>
      </c>
      <c r="B138" s="22">
        <v>40316</v>
      </c>
      <c r="C138" s="6" t="s">
        <v>15</v>
      </c>
      <c r="D138" t="s">
        <v>17</v>
      </c>
      <c r="E138">
        <v>649</v>
      </c>
      <c r="F138">
        <v>2.2999999999999998</v>
      </c>
      <c r="H138">
        <f t="shared" si="15"/>
        <v>2.2999999999999998</v>
      </c>
      <c r="K138" s="6">
        <f t="shared" si="14"/>
        <v>6.6</v>
      </c>
      <c r="L138" s="6">
        <f t="shared" si="13"/>
        <v>50.599999999999994</v>
      </c>
      <c r="M138" s="14">
        <f t="shared" si="16"/>
        <v>2741.1000000000013</v>
      </c>
      <c r="N138" s="2">
        <v>0.70833333333333337</v>
      </c>
      <c r="O138" s="1">
        <v>0.98749999999999993</v>
      </c>
      <c r="P138" s="2">
        <f t="shared" si="17"/>
        <v>0.27916666666666656</v>
      </c>
      <c r="Q138" s="7">
        <v>6.7</v>
      </c>
      <c r="S138" s="7">
        <f t="shared" si="18"/>
        <v>577.5</v>
      </c>
    </row>
    <row r="139" spans="1:19" x14ac:dyDescent="0.25">
      <c r="A139" t="s">
        <v>74</v>
      </c>
      <c r="B139" s="22">
        <v>40317</v>
      </c>
      <c r="C139" s="6" t="s">
        <v>15</v>
      </c>
      <c r="D139" t="s">
        <v>17</v>
      </c>
      <c r="E139">
        <v>649</v>
      </c>
      <c r="F139">
        <v>3.6</v>
      </c>
      <c r="H139">
        <f t="shared" si="15"/>
        <v>3.6</v>
      </c>
      <c r="K139" s="6">
        <f t="shared" si="14"/>
        <v>10.199999999999999</v>
      </c>
      <c r="L139" s="6">
        <f t="shared" si="13"/>
        <v>54.199999999999996</v>
      </c>
      <c r="M139" s="14">
        <f t="shared" si="16"/>
        <v>2744.7000000000012</v>
      </c>
      <c r="N139" s="2">
        <v>0.54166666666666663</v>
      </c>
      <c r="O139" s="1">
        <v>0.89374999999999993</v>
      </c>
      <c r="P139" s="2">
        <f t="shared" si="17"/>
        <v>0.3520833333333333</v>
      </c>
      <c r="Q139" s="7">
        <v>8.5</v>
      </c>
      <c r="S139" s="7">
        <f t="shared" si="18"/>
        <v>586</v>
      </c>
    </row>
    <row r="140" spans="1:19" x14ac:dyDescent="0.25">
      <c r="A140" t="s">
        <v>75</v>
      </c>
      <c r="B140" s="22">
        <v>40318</v>
      </c>
      <c r="C140" s="6" t="s">
        <v>15</v>
      </c>
      <c r="D140" t="s">
        <v>17</v>
      </c>
      <c r="E140">
        <v>649</v>
      </c>
      <c r="F140">
        <v>5</v>
      </c>
      <c r="H140">
        <f t="shared" si="15"/>
        <v>5</v>
      </c>
      <c r="K140" s="6">
        <f t="shared" si="14"/>
        <v>15.2</v>
      </c>
      <c r="L140" s="6">
        <f t="shared" si="13"/>
        <v>59.199999999999996</v>
      </c>
      <c r="M140" s="14">
        <f t="shared" si="16"/>
        <v>2749.7000000000012</v>
      </c>
      <c r="N140" s="2">
        <v>0.45833333333333331</v>
      </c>
      <c r="O140" s="1">
        <v>0.81180555555555556</v>
      </c>
      <c r="P140" s="2">
        <f t="shared" si="17"/>
        <v>0.35347222222222224</v>
      </c>
      <c r="Q140" s="7">
        <v>8.5</v>
      </c>
      <c r="S140" s="7">
        <f t="shared" si="18"/>
        <v>594.5</v>
      </c>
    </row>
    <row r="141" spans="1:19" x14ac:dyDescent="0.25">
      <c r="A141" t="s">
        <v>76</v>
      </c>
      <c r="B141" s="24">
        <v>40319</v>
      </c>
      <c r="C141" s="17" t="s">
        <v>27</v>
      </c>
      <c r="D141" s="17"/>
      <c r="E141" s="17"/>
      <c r="F141" s="17"/>
      <c r="G141" s="17"/>
      <c r="H141" s="17">
        <f t="shared" si="15"/>
        <v>0</v>
      </c>
      <c r="I141" s="17"/>
      <c r="J141" s="17"/>
      <c r="K141" s="17">
        <f t="shared" si="14"/>
        <v>15.2</v>
      </c>
      <c r="L141" s="17">
        <f t="shared" si="13"/>
        <v>59.199999999999996</v>
      </c>
      <c r="M141" s="18">
        <f t="shared" si="16"/>
        <v>2749.7000000000012</v>
      </c>
      <c r="N141" s="19"/>
      <c r="O141" s="17"/>
      <c r="P141" s="19">
        <f t="shared" si="17"/>
        <v>0</v>
      </c>
      <c r="Q141" s="20">
        <v>4</v>
      </c>
      <c r="S141" s="7">
        <f t="shared" si="18"/>
        <v>598.5</v>
      </c>
    </row>
    <row r="142" spans="1:19" x14ac:dyDescent="0.25">
      <c r="A142" s="26" t="s">
        <v>70</v>
      </c>
      <c r="B142" s="24">
        <v>40320</v>
      </c>
      <c r="C142" s="17" t="s">
        <v>27</v>
      </c>
      <c r="D142" s="17"/>
      <c r="E142" s="17"/>
      <c r="F142" s="17"/>
      <c r="G142" s="17"/>
      <c r="H142" s="17">
        <f t="shared" si="15"/>
        <v>0</v>
      </c>
      <c r="I142" s="17"/>
      <c r="J142" s="17"/>
      <c r="K142" s="17">
        <f t="shared" si="14"/>
        <v>15.2</v>
      </c>
      <c r="L142" s="17">
        <f t="shared" si="13"/>
        <v>59.199999999999996</v>
      </c>
      <c r="M142" s="18">
        <f t="shared" si="16"/>
        <v>2749.7000000000012</v>
      </c>
      <c r="N142" s="19"/>
      <c r="O142" s="17"/>
      <c r="P142" s="19">
        <f t="shared" si="17"/>
        <v>0</v>
      </c>
      <c r="Q142" s="20">
        <v>4</v>
      </c>
      <c r="S142" s="7">
        <f t="shared" si="18"/>
        <v>602.5</v>
      </c>
    </row>
    <row r="143" spans="1:19" x14ac:dyDescent="0.25">
      <c r="A143" s="26" t="s">
        <v>71</v>
      </c>
      <c r="B143" s="24">
        <v>40321</v>
      </c>
      <c r="C143" s="17" t="s">
        <v>27</v>
      </c>
      <c r="D143" s="17"/>
      <c r="E143" s="17"/>
      <c r="F143" s="17"/>
      <c r="G143" s="17"/>
      <c r="H143" s="17">
        <f t="shared" si="15"/>
        <v>0</v>
      </c>
      <c r="I143" s="17"/>
      <c r="J143" s="17"/>
      <c r="K143" s="17">
        <f t="shared" si="14"/>
        <v>15.2</v>
      </c>
      <c r="L143" s="17">
        <f t="shared" si="13"/>
        <v>59.199999999999996</v>
      </c>
      <c r="M143" s="18">
        <f t="shared" si="16"/>
        <v>2749.7000000000012</v>
      </c>
      <c r="N143" s="19"/>
      <c r="O143" s="17"/>
      <c r="P143" s="19">
        <f t="shared" si="17"/>
        <v>0</v>
      </c>
      <c r="Q143" s="20">
        <v>4</v>
      </c>
      <c r="S143" s="7">
        <f t="shared" si="18"/>
        <v>606.5</v>
      </c>
    </row>
    <row r="144" spans="1:19" x14ac:dyDescent="0.25">
      <c r="A144" t="s">
        <v>72</v>
      </c>
      <c r="B144" s="24">
        <v>40322</v>
      </c>
      <c r="C144" s="17" t="s">
        <v>27</v>
      </c>
      <c r="D144" s="17"/>
      <c r="E144" s="17"/>
      <c r="F144" s="17"/>
      <c r="G144" s="17"/>
      <c r="H144" s="17">
        <f t="shared" si="15"/>
        <v>0</v>
      </c>
      <c r="I144" s="17"/>
      <c r="J144" s="17"/>
      <c r="K144" s="17">
        <f t="shared" si="14"/>
        <v>10.9</v>
      </c>
      <c r="L144" s="17">
        <f t="shared" si="13"/>
        <v>59.199999999999996</v>
      </c>
      <c r="M144" s="18">
        <f t="shared" si="16"/>
        <v>2749.7000000000012</v>
      </c>
      <c r="N144" s="19"/>
      <c r="O144" s="17"/>
      <c r="P144" s="19">
        <f t="shared" si="17"/>
        <v>0</v>
      </c>
      <c r="Q144" s="20">
        <v>4</v>
      </c>
      <c r="S144" s="7">
        <f t="shared" si="18"/>
        <v>610.5</v>
      </c>
    </row>
    <row r="145" spans="1:19" x14ac:dyDescent="0.25">
      <c r="A145" t="s">
        <v>73</v>
      </c>
      <c r="B145" s="22">
        <v>40323</v>
      </c>
      <c r="C145" s="6" t="s">
        <v>15</v>
      </c>
      <c r="D145" t="s">
        <v>13</v>
      </c>
      <c r="E145">
        <v>649</v>
      </c>
      <c r="F145">
        <v>5.6</v>
      </c>
      <c r="H145">
        <f t="shared" si="15"/>
        <v>5.6</v>
      </c>
      <c r="K145" s="6">
        <f t="shared" si="14"/>
        <v>14.2</v>
      </c>
      <c r="L145" s="6">
        <f t="shared" si="13"/>
        <v>64.8</v>
      </c>
      <c r="M145" s="14">
        <f t="shared" si="16"/>
        <v>2755.3000000000011</v>
      </c>
      <c r="N145" s="2">
        <v>0.45833333333333331</v>
      </c>
      <c r="O145" s="1">
        <v>0.90902777777777777</v>
      </c>
      <c r="P145" s="2">
        <f t="shared" si="17"/>
        <v>0.45069444444444445</v>
      </c>
      <c r="Q145" s="9">
        <v>10.8</v>
      </c>
      <c r="S145" s="7">
        <f t="shared" si="18"/>
        <v>621.29999999999995</v>
      </c>
    </row>
    <row r="146" spans="1:19" x14ac:dyDescent="0.25">
      <c r="A146" t="s">
        <v>74</v>
      </c>
      <c r="B146" s="22">
        <v>40324</v>
      </c>
      <c r="C146" s="6" t="s">
        <v>15</v>
      </c>
      <c r="D146" t="s">
        <v>13</v>
      </c>
      <c r="E146">
        <v>649</v>
      </c>
      <c r="F146">
        <v>4.8</v>
      </c>
      <c r="H146">
        <f t="shared" si="15"/>
        <v>4.8</v>
      </c>
      <c r="K146" s="6">
        <f t="shared" si="14"/>
        <v>15.399999999999999</v>
      </c>
      <c r="L146" s="6">
        <f t="shared" si="13"/>
        <v>62.499999999999993</v>
      </c>
      <c r="M146" s="14">
        <f t="shared" si="16"/>
        <v>2760.1000000000013</v>
      </c>
      <c r="N146" s="2">
        <v>0.45833333333333331</v>
      </c>
      <c r="O146" s="1">
        <v>0.93888888888888899</v>
      </c>
      <c r="P146" s="2">
        <f t="shared" si="17"/>
        <v>0.48055555555555568</v>
      </c>
      <c r="Q146" s="9">
        <v>11.5</v>
      </c>
      <c r="S146" s="7">
        <f t="shared" si="18"/>
        <v>632.79999999999995</v>
      </c>
    </row>
    <row r="147" spans="1:19" x14ac:dyDescent="0.25">
      <c r="A147" t="s">
        <v>75</v>
      </c>
      <c r="B147" s="22">
        <v>40325</v>
      </c>
      <c r="C147" s="6" t="s">
        <v>15</v>
      </c>
      <c r="D147" t="s">
        <v>13</v>
      </c>
      <c r="E147">
        <v>649</v>
      </c>
      <c r="F147">
        <v>3.9</v>
      </c>
      <c r="H147">
        <f t="shared" si="15"/>
        <v>3.9</v>
      </c>
      <c r="K147" s="6">
        <f t="shared" si="14"/>
        <v>14.299999999999999</v>
      </c>
      <c r="L147" s="6">
        <f t="shared" si="13"/>
        <v>62.79999999999999</v>
      </c>
      <c r="M147" s="14">
        <f t="shared" si="16"/>
        <v>2764.0000000000014</v>
      </c>
      <c r="N147" s="2">
        <v>0.45833333333333331</v>
      </c>
      <c r="O147" s="1">
        <v>0.97916666666666663</v>
      </c>
      <c r="P147" s="2">
        <f t="shared" si="17"/>
        <v>0.52083333333333326</v>
      </c>
      <c r="Q147" s="9">
        <v>12.5</v>
      </c>
      <c r="S147" s="7">
        <f t="shared" si="18"/>
        <v>645.29999999999995</v>
      </c>
    </row>
    <row r="148" spans="1:19" x14ac:dyDescent="0.25">
      <c r="A148" t="s">
        <v>76</v>
      </c>
      <c r="B148" s="22">
        <v>40326</v>
      </c>
      <c r="C148" s="6" t="s">
        <v>15</v>
      </c>
      <c r="D148" t="s">
        <v>13</v>
      </c>
      <c r="E148">
        <v>649</v>
      </c>
      <c r="F148">
        <v>2.2999999999999998</v>
      </c>
      <c r="H148">
        <f t="shared" si="15"/>
        <v>2.2999999999999998</v>
      </c>
      <c r="K148" s="6">
        <f t="shared" si="14"/>
        <v>16.599999999999998</v>
      </c>
      <c r="L148" s="6">
        <f t="shared" si="13"/>
        <v>62.099999999999994</v>
      </c>
      <c r="M148" s="14">
        <f t="shared" si="16"/>
        <v>2766.3000000000015</v>
      </c>
      <c r="N148" s="2">
        <v>0.45833333333333331</v>
      </c>
      <c r="O148" s="1">
        <v>0.68055555555555547</v>
      </c>
      <c r="P148" s="2">
        <f t="shared" si="17"/>
        <v>0.22222222222222215</v>
      </c>
      <c r="Q148" s="9">
        <v>5.3</v>
      </c>
      <c r="S148" s="7">
        <f t="shared" si="18"/>
        <v>650.59999999999991</v>
      </c>
    </row>
    <row r="149" spans="1:19" x14ac:dyDescent="0.25">
      <c r="A149" s="26" t="s">
        <v>70</v>
      </c>
      <c r="B149" s="24">
        <v>40327</v>
      </c>
      <c r="C149" s="17" t="s">
        <v>27</v>
      </c>
      <c r="D149" s="17"/>
      <c r="E149" s="17"/>
      <c r="F149" s="17"/>
      <c r="G149" s="17"/>
      <c r="H149" s="17">
        <f t="shared" si="15"/>
        <v>0</v>
      </c>
      <c r="I149" s="17"/>
      <c r="J149" s="17"/>
      <c r="K149" s="17">
        <f t="shared" si="14"/>
        <v>16.599999999999998</v>
      </c>
      <c r="L149" s="17">
        <f t="shared" si="13"/>
        <v>57.099999999999994</v>
      </c>
      <c r="M149" s="18">
        <f t="shared" si="16"/>
        <v>2766.3000000000015</v>
      </c>
      <c r="N149" s="19"/>
      <c r="O149" s="17"/>
      <c r="P149" s="19">
        <f t="shared" si="17"/>
        <v>0</v>
      </c>
      <c r="Q149" s="20">
        <v>4</v>
      </c>
      <c r="S149" s="7">
        <f t="shared" si="18"/>
        <v>654.59999999999991</v>
      </c>
    </row>
    <row r="150" spans="1:19" x14ac:dyDescent="0.25">
      <c r="A150" s="26" t="s">
        <v>71</v>
      </c>
      <c r="B150" s="24">
        <v>40328</v>
      </c>
      <c r="C150" s="17" t="s">
        <v>27</v>
      </c>
      <c r="D150" s="17"/>
      <c r="E150" s="17"/>
      <c r="F150" s="17"/>
      <c r="G150" s="17"/>
      <c r="H150" s="17">
        <f t="shared" si="15"/>
        <v>0</v>
      </c>
      <c r="I150" s="17"/>
      <c r="J150" s="17"/>
      <c r="K150" s="17">
        <f t="shared" si="14"/>
        <v>16.599999999999998</v>
      </c>
      <c r="L150" s="17">
        <f t="shared" si="13"/>
        <v>57.099999999999994</v>
      </c>
      <c r="M150" s="18">
        <f t="shared" si="16"/>
        <v>2766.3000000000015</v>
      </c>
      <c r="N150" s="19"/>
      <c r="O150" s="17"/>
      <c r="P150" s="19">
        <f t="shared" si="17"/>
        <v>0</v>
      </c>
      <c r="Q150" s="20">
        <v>4</v>
      </c>
      <c r="R150">
        <f>SUM(Q121:Q148)</f>
        <v>147.10000000000002</v>
      </c>
      <c r="S150" s="7">
        <f t="shared" si="18"/>
        <v>658.59999999999991</v>
      </c>
    </row>
    <row r="151" spans="1:19" x14ac:dyDescent="0.25">
      <c r="A151" t="s">
        <v>72</v>
      </c>
      <c r="B151" s="22">
        <v>40329</v>
      </c>
      <c r="C151" s="6" t="s">
        <v>26</v>
      </c>
      <c r="H151">
        <f t="shared" si="15"/>
        <v>0</v>
      </c>
      <c r="K151" s="6">
        <f t="shared" si="14"/>
        <v>16.599999999999998</v>
      </c>
      <c r="L151" s="6">
        <f t="shared" si="13"/>
        <v>57.099999999999994</v>
      </c>
      <c r="M151" s="14">
        <f t="shared" si="16"/>
        <v>2766.3000000000015</v>
      </c>
      <c r="P151" s="2">
        <f t="shared" si="17"/>
        <v>0</v>
      </c>
      <c r="S151" s="7">
        <f t="shared" si="18"/>
        <v>658.59999999999991</v>
      </c>
    </row>
    <row r="152" spans="1:19" x14ac:dyDescent="0.25">
      <c r="A152" t="s">
        <v>73</v>
      </c>
      <c r="B152" s="22">
        <v>40330</v>
      </c>
      <c r="C152" s="6" t="s">
        <v>26</v>
      </c>
      <c r="H152">
        <f t="shared" si="15"/>
        <v>0</v>
      </c>
      <c r="K152" s="6">
        <f t="shared" si="14"/>
        <v>11</v>
      </c>
      <c r="L152" s="6">
        <f t="shared" si="13"/>
        <v>57.099999999999994</v>
      </c>
      <c r="M152" s="14">
        <f t="shared" si="16"/>
        <v>2766.3000000000015</v>
      </c>
      <c r="P152" s="2">
        <f t="shared" si="17"/>
        <v>0</v>
      </c>
      <c r="S152" s="7">
        <f t="shared" si="18"/>
        <v>658.59999999999991</v>
      </c>
    </row>
    <row r="153" spans="1:19" x14ac:dyDescent="0.25">
      <c r="A153" t="s">
        <v>74</v>
      </c>
      <c r="B153" s="22">
        <v>40331</v>
      </c>
      <c r="C153" s="6" t="s">
        <v>26</v>
      </c>
      <c r="H153">
        <f t="shared" si="15"/>
        <v>0</v>
      </c>
      <c r="K153" s="6">
        <f t="shared" si="14"/>
        <v>6.1999999999999993</v>
      </c>
      <c r="L153" s="6">
        <f t="shared" si="13"/>
        <v>57.099999999999994</v>
      </c>
      <c r="M153" s="14">
        <f t="shared" si="16"/>
        <v>2766.3000000000015</v>
      </c>
      <c r="P153" s="2">
        <f t="shared" si="17"/>
        <v>0</v>
      </c>
      <c r="S153" s="7">
        <f t="shared" si="18"/>
        <v>658.59999999999991</v>
      </c>
    </row>
    <row r="154" spans="1:19" x14ac:dyDescent="0.25">
      <c r="A154" t="s">
        <v>75</v>
      </c>
      <c r="B154" s="22">
        <v>40332</v>
      </c>
      <c r="C154" s="6" t="s">
        <v>26</v>
      </c>
      <c r="H154">
        <f t="shared" si="15"/>
        <v>0</v>
      </c>
      <c r="K154" s="6">
        <f t="shared" si="14"/>
        <v>2.2999999999999998</v>
      </c>
      <c r="L154" s="6">
        <f t="shared" si="13"/>
        <v>51.699999999999996</v>
      </c>
      <c r="M154" s="14">
        <f t="shared" si="16"/>
        <v>2766.3000000000015</v>
      </c>
      <c r="P154" s="2">
        <f t="shared" si="17"/>
        <v>0</v>
      </c>
      <c r="S154" s="7">
        <f t="shared" si="18"/>
        <v>658.59999999999991</v>
      </c>
    </row>
    <row r="155" spans="1:19" x14ac:dyDescent="0.25">
      <c r="A155" t="s">
        <v>76</v>
      </c>
      <c r="B155" s="22">
        <v>40333</v>
      </c>
      <c r="C155" s="6" t="s">
        <v>26</v>
      </c>
      <c r="H155">
        <f t="shared" si="15"/>
        <v>0</v>
      </c>
      <c r="K155" s="6">
        <f t="shared" si="14"/>
        <v>0</v>
      </c>
      <c r="L155" s="6">
        <f t="shared" ref="L155:L218" si="19">H126+H127+H128+H129+H130+H131+H132+H133+H134+H135+H136+H137+H138+H139+H140+H141+H142+H143+H144+H145+H146+H147+H148+H149+H150+H151+H152+H153+H154+H155</f>
        <v>45.8</v>
      </c>
      <c r="M155" s="14">
        <f t="shared" si="16"/>
        <v>2766.3000000000015</v>
      </c>
      <c r="P155" s="2">
        <f t="shared" si="17"/>
        <v>0</v>
      </c>
      <c r="S155" s="7">
        <f t="shared" si="18"/>
        <v>658.59999999999991</v>
      </c>
    </row>
    <row r="156" spans="1:19" x14ac:dyDescent="0.25">
      <c r="A156" s="26" t="s">
        <v>70</v>
      </c>
      <c r="B156" s="22">
        <v>40334</v>
      </c>
      <c r="C156" s="6" t="s">
        <v>26</v>
      </c>
      <c r="H156">
        <f t="shared" si="15"/>
        <v>0</v>
      </c>
      <c r="K156" s="6">
        <f t="shared" si="14"/>
        <v>0</v>
      </c>
      <c r="L156" s="6">
        <f t="shared" si="19"/>
        <v>38.299999999999997</v>
      </c>
      <c r="M156" s="14">
        <f t="shared" si="16"/>
        <v>2766.3000000000015</v>
      </c>
      <c r="P156" s="2">
        <f t="shared" si="17"/>
        <v>0</v>
      </c>
      <c r="S156" s="7">
        <f t="shared" si="18"/>
        <v>658.59999999999991</v>
      </c>
    </row>
    <row r="157" spans="1:19" x14ac:dyDescent="0.25">
      <c r="A157" s="26" t="s">
        <v>71</v>
      </c>
      <c r="B157" s="22">
        <v>40335</v>
      </c>
      <c r="C157" s="6" t="s">
        <v>26</v>
      </c>
      <c r="H157">
        <f t="shared" si="15"/>
        <v>0</v>
      </c>
      <c r="K157" s="6">
        <f t="shared" si="14"/>
        <v>0</v>
      </c>
      <c r="L157" s="6">
        <f t="shared" si="19"/>
        <v>31.799999999999997</v>
      </c>
      <c r="M157" s="14">
        <f t="shared" si="16"/>
        <v>2766.3000000000015</v>
      </c>
      <c r="P157" s="2">
        <f t="shared" si="17"/>
        <v>0</v>
      </c>
      <c r="S157" s="7">
        <f t="shared" si="18"/>
        <v>658.59999999999991</v>
      </c>
    </row>
    <row r="158" spans="1:19" x14ac:dyDescent="0.25">
      <c r="A158" t="s">
        <v>72</v>
      </c>
      <c r="B158" s="22">
        <v>40336</v>
      </c>
      <c r="C158" s="6" t="s">
        <v>15</v>
      </c>
      <c r="D158" t="s">
        <v>17</v>
      </c>
      <c r="E158">
        <v>649</v>
      </c>
      <c r="F158">
        <v>5.6</v>
      </c>
      <c r="H158">
        <f t="shared" si="15"/>
        <v>5.6</v>
      </c>
      <c r="K158" s="6">
        <f t="shared" si="14"/>
        <v>5.6</v>
      </c>
      <c r="L158" s="6">
        <f t="shared" si="19"/>
        <v>37.4</v>
      </c>
      <c r="M158" s="14">
        <f t="shared" si="16"/>
        <v>2771.9000000000015</v>
      </c>
      <c r="N158" s="2">
        <v>0.45833333333333331</v>
      </c>
      <c r="O158" s="1">
        <v>0.9472222222222223</v>
      </c>
      <c r="P158" s="2">
        <f t="shared" si="17"/>
        <v>0.48888888888888898</v>
      </c>
      <c r="Q158" s="7">
        <v>11.7</v>
      </c>
      <c r="S158" s="7">
        <f t="shared" si="18"/>
        <v>670.3</v>
      </c>
    </row>
    <row r="159" spans="1:19" x14ac:dyDescent="0.25">
      <c r="A159" t="s">
        <v>73</v>
      </c>
      <c r="B159" s="22">
        <v>40337</v>
      </c>
      <c r="C159" s="6" t="s">
        <v>15</v>
      </c>
      <c r="D159" t="s">
        <v>17</v>
      </c>
      <c r="E159" t="s">
        <v>30</v>
      </c>
      <c r="F159">
        <v>3.6</v>
      </c>
      <c r="H159">
        <f t="shared" si="15"/>
        <v>3.6</v>
      </c>
      <c r="K159" s="6">
        <f t="shared" ref="K159:K222" si="20">F153+F154+F155+F156+F157+F158+F159</f>
        <v>9.1999999999999993</v>
      </c>
      <c r="L159" s="6">
        <f t="shared" si="19"/>
        <v>41</v>
      </c>
      <c r="M159" s="14">
        <f t="shared" si="16"/>
        <v>2775.5000000000014</v>
      </c>
      <c r="N159" s="2">
        <v>0.45833333333333331</v>
      </c>
      <c r="O159" s="1">
        <v>0.99097222222222225</v>
      </c>
      <c r="P159" s="2">
        <f t="shared" si="17"/>
        <v>0.53263888888888888</v>
      </c>
      <c r="Q159" s="7">
        <v>12.7</v>
      </c>
      <c r="S159" s="7">
        <f t="shared" si="18"/>
        <v>683</v>
      </c>
    </row>
    <row r="160" spans="1:19" x14ac:dyDescent="0.25">
      <c r="A160" t="s">
        <v>74</v>
      </c>
      <c r="B160" s="22">
        <v>40338</v>
      </c>
      <c r="C160" s="6" t="s">
        <v>15</v>
      </c>
      <c r="D160" t="s">
        <v>17</v>
      </c>
      <c r="E160">
        <v>649</v>
      </c>
      <c r="F160">
        <v>3.3</v>
      </c>
      <c r="H160">
        <f t="shared" si="15"/>
        <v>3.3</v>
      </c>
      <c r="K160" s="6">
        <f t="shared" si="20"/>
        <v>12.5</v>
      </c>
      <c r="L160" s="6">
        <f t="shared" si="19"/>
        <v>44.3</v>
      </c>
      <c r="M160" s="14">
        <f t="shared" si="16"/>
        <v>2778.8000000000015</v>
      </c>
      <c r="N160" s="2">
        <v>0.45833333333333331</v>
      </c>
      <c r="O160" s="1">
        <v>0.76388888888888884</v>
      </c>
      <c r="P160" s="2">
        <f t="shared" si="17"/>
        <v>0.30555555555555552</v>
      </c>
      <c r="Q160" s="7">
        <v>7.2</v>
      </c>
      <c r="S160" s="7">
        <f t="shared" si="18"/>
        <v>690.2</v>
      </c>
    </row>
    <row r="161" spans="1:19" x14ac:dyDescent="0.25">
      <c r="A161" t="s">
        <v>75</v>
      </c>
      <c r="B161" s="22">
        <v>40339</v>
      </c>
      <c r="C161" s="6" t="s">
        <v>15</v>
      </c>
      <c r="D161" t="s">
        <v>17</v>
      </c>
      <c r="E161">
        <v>649</v>
      </c>
      <c r="F161">
        <v>5</v>
      </c>
      <c r="H161">
        <f t="shared" si="15"/>
        <v>5</v>
      </c>
      <c r="K161" s="6">
        <f t="shared" si="20"/>
        <v>17.5</v>
      </c>
      <c r="L161" s="6">
        <f t="shared" si="19"/>
        <v>49.3</v>
      </c>
      <c r="M161" s="14">
        <f t="shared" si="16"/>
        <v>2783.8000000000015</v>
      </c>
      <c r="N161" s="2">
        <v>0.45833333333333331</v>
      </c>
      <c r="O161" s="1">
        <v>0.8305555555555556</v>
      </c>
      <c r="P161" s="2">
        <f t="shared" si="17"/>
        <v>0.37222222222222229</v>
      </c>
      <c r="Q161" s="7">
        <v>8.9</v>
      </c>
      <c r="S161" s="7">
        <f t="shared" si="18"/>
        <v>699.1</v>
      </c>
    </row>
    <row r="162" spans="1:19" x14ac:dyDescent="0.25">
      <c r="A162" t="s">
        <v>76</v>
      </c>
      <c r="B162" s="24">
        <v>40340</v>
      </c>
      <c r="C162" s="17" t="s">
        <v>27</v>
      </c>
      <c r="D162" s="17"/>
      <c r="E162" s="17"/>
      <c r="F162" s="17"/>
      <c r="G162" s="17"/>
      <c r="H162" s="17">
        <f t="shared" si="15"/>
        <v>0</v>
      </c>
      <c r="I162" s="17"/>
      <c r="J162" s="17"/>
      <c r="K162" s="17">
        <f t="shared" si="20"/>
        <v>17.5</v>
      </c>
      <c r="L162" s="17">
        <f t="shared" si="19"/>
        <v>49.3</v>
      </c>
      <c r="M162" s="18">
        <f t="shared" si="16"/>
        <v>2783.8000000000015</v>
      </c>
      <c r="N162" s="19"/>
      <c r="O162" s="17"/>
      <c r="P162" s="19">
        <f t="shared" si="17"/>
        <v>0</v>
      </c>
      <c r="Q162" s="20">
        <v>4</v>
      </c>
      <c r="S162" s="7">
        <f t="shared" si="18"/>
        <v>703.1</v>
      </c>
    </row>
    <row r="163" spans="1:19" x14ac:dyDescent="0.25">
      <c r="A163" s="26" t="s">
        <v>70</v>
      </c>
      <c r="B163" s="24">
        <v>40341</v>
      </c>
      <c r="C163" s="17" t="s">
        <v>27</v>
      </c>
      <c r="D163" s="17"/>
      <c r="E163" s="17"/>
      <c r="F163" s="17"/>
      <c r="G163" s="17"/>
      <c r="H163" s="17">
        <f t="shared" si="15"/>
        <v>0</v>
      </c>
      <c r="I163" s="17"/>
      <c r="J163" s="17"/>
      <c r="K163" s="17">
        <f t="shared" si="20"/>
        <v>17.5</v>
      </c>
      <c r="L163" s="17">
        <f t="shared" si="19"/>
        <v>49.3</v>
      </c>
      <c r="M163" s="18">
        <f t="shared" si="16"/>
        <v>2783.8000000000015</v>
      </c>
      <c r="N163" s="19"/>
      <c r="O163" s="17"/>
      <c r="P163" s="19">
        <f t="shared" si="17"/>
        <v>0</v>
      </c>
      <c r="Q163" s="20">
        <v>4</v>
      </c>
      <c r="S163" s="7">
        <f t="shared" si="18"/>
        <v>707.1</v>
      </c>
    </row>
    <row r="164" spans="1:19" x14ac:dyDescent="0.25">
      <c r="A164" s="26" t="s">
        <v>71</v>
      </c>
      <c r="B164" s="24">
        <v>40342</v>
      </c>
      <c r="C164" s="17" t="s">
        <v>27</v>
      </c>
      <c r="D164" s="17"/>
      <c r="E164" s="17"/>
      <c r="F164" s="17"/>
      <c r="G164" s="17"/>
      <c r="H164" s="17">
        <f t="shared" si="15"/>
        <v>0</v>
      </c>
      <c r="I164" s="17"/>
      <c r="J164" s="17"/>
      <c r="K164" s="17">
        <f t="shared" si="20"/>
        <v>17.5</v>
      </c>
      <c r="L164" s="17">
        <f t="shared" si="19"/>
        <v>49.3</v>
      </c>
      <c r="M164" s="18">
        <f t="shared" si="16"/>
        <v>2783.8000000000015</v>
      </c>
      <c r="N164" s="19"/>
      <c r="O164" s="17"/>
      <c r="P164" s="19">
        <f t="shared" si="17"/>
        <v>0</v>
      </c>
      <c r="Q164" s="20">
        <v>4</v>
      </c>
      <c r="S164" s="7">
        <f t="shared" si="18"/>
        <v>711.1</v>
      </c>
    </row>
    <row r="165" spans="1:19" x14ac:dyDescent="0.25">
      <c r="A165" t="s">
        <v>72</v>
      </c>
      <c r="B165" s="22">
        <v>40343</v>
      </c>
      <c r="C165" s="6" t="s">
        <v>16</v>
      </c>
      <c r="D165" t="s">
        <v>17</v>
      </c>
      <c r="E165">
        <v>675</v>
      </c>
      <c r="F165">
        <v>5.4</v>
      </c>
      <c r="H165">
        <f t="shared" si="15"/>
        <v>5.4</v>
      </c>
      <c r="K165" s="6">
        <f t="shared" si="20"/>
        <v>17.3</v>
      </c>
      <c r="L165" s="6">
        <f t="shared" si="19"/>
        <v>54.699999999999996</v>
      </c>
      <c r="M165" s="14">
        <f t="shared" si="16"/>
        <v>2789.2000000000016</v>
      </c>
      <c r="N165" s="2">
        <v>0.45833333333333331</v>
      </c>
      <c r="O165" s="1">
        <v>0.85486111111111107</v>
      </c>
      <c r="P165" s="2">
        <f t="shared" si="17"/>
        <v>0.39652777777777776</v>
      </c>
      <c r="Q165" s="7">
        <v>9.5</v>
      </c>
      <c r="S165" s="7">
        <f t="shared" si="18"/>
        <v>720.6</v>
      </c>
    </row>
    <row r="166" spans="1:19" x14ac:dyDescent="0.25">
      <c r="A166" t="s">
        <v>73</v>
      </c>
      <c r="B166" s="22">
        <v>40344</v>
      </c>
      <c r="C166" s="6" t="s">
        <v>16</v>
      </c>
      <c r="D166" t="s">
        <v>17</v>
      </c>
      <c r="E166">
        <v>675</v>
      </c>
      <c r="F166">
        <v>5.4</v>
      </c>
      <c r="H166">
        <f t="shared" si="15"/>
        <v>5.4</v>
      </c>
      <c r="K166" s="6">
        <f t="shared" si="20"/>
        <v>19.100000000000001</v>
      </c>
      <c r="L166" s="6">
        <f t="shared" si="19"/>
        <v>60.099999999999994</v>
      </c>
      <c r="M166" s="14">
        <f t="shared" si="16"/>
        <v>2794.6000000000017</v>
      </c>
      <c r="N166" s="2">
        <v>0.45833333333333331</v>
      </c>
      <c r="O166" s="1">
        <v>0.82361111111111107</v>
      </c>
      <c r="P166" s="2">
        <f t="shared" si="17"/>
        <v>0.36527777777777776</v>
      </c>
      <c r="Q166" s="7">
        <v>8.6999999999999993</v>
      </c>
      <c r="S166" s="7">
        <f t="shared" si="18"/>
        <v>729.30000000000007</v>
      </c>
    </row>
    <row r="167" spans="1:19" x14ac:dyDescent="0.25">
      <c r="A167" t="s">
        <v>74</v>
      </c>
      <c r="B167" s="22">
        <v>40345</v>
      </c>
      <c r="C167" s="6" t="s">
        <v>16</v>
      </c>
      <c r="D167" t="s">
        <v>17</v>
      </c>
      <c r="E167">
        <v>675</v>
      </c>
      <c r="F167">
        <v>5.5</v>
      </c>
      <c r="H167">
        <f t="shared" si="15"/>
        <v>5.5</v>
      </c>
      <c r="K167" s="6">
        <f t="shared" si="20"/>
        <v>21.3</v>
      </c>
      <c r="L167" s="6">
        <f t="shared" si="19"/>
        <v>61.3</v>
      </c>
      <c r="M167" s="14">
        <f t="shared" si="16"/>
        <v>2800.1000000000017</v>
      </c>
      <c r="N167" s="2">
        <v>0.45833333333333331</v>
      </c>
      <c r="O167" s="1">
        <v>0.81458333333333333</v>
      </c>
      <c r="P167" s="2">
        <f t="shared" si="17"/>
        <v>0.35625000000000001</v>
      </c>
      <c r="Q167" s="7">
        <v>8.5</v>
      </c>
      <c r="S167" s="7">
        <f t="shared" si="18"/>
        <v>737.80000000000007</v>
      </c>
    </row>
    <row r="168" spans="1:19" x14ac:dyDescent="0.25">
      <c r="A168" t="s">
        <v>75</v>
      </c>
      <c r="B168" s="22">
        <v>40346</v>
      </c>
      <c r="C168" s="6" t="s">
        <v>16</v>
      </c>
      <c r="D168" t="s">
        <v>17</v>
      </c>
      <c r="E168" s="6">
        <v>675</v>
      </c>
      <c r="F168">
        <v>5.5</v>
      </c>
      <c r="H168">
        <f t="shared" si="15"/>
        <v>5.5</v>
      </c>
      <c r="K168" s="6">
        <f t="shared" si="20"/>
        <v>21.8</v>
      </c>
      <c r="L168" s="6">
        <f t="shared" si="19"/>
        <v>64.5</v>
      </c>
      <c r="M168" s="14">
        <f t="shared" si="16"/>
        <v>2805.6000000000017</v>
      </c>
      <c r="N168" s="2">
        <v>0.45833333333333331</v>
      </c>
      <c r="O168" s="1">
        <v>0.80625000000000002</v>
      </c>
      <c r="P168" s="2">
        <f t="shared" si="17"/>
        <v>0.34791666666666671</v>
      </c>
      <c r="Q168" s="7">
        <v>8.4</v>
      </c>
      <c r="S168" s="7">
        <f t="shared" si="18"/>
        <v>746.2</v>
      </c>
    </row>
    <row r="169" spans="1:19" x14ac:dyDescent="0.25">
      <c r="A169" t="s">
        <v>76</v>
      </c>
      <c r="B169" s="22">
        <v>40347</v>
      </c>
      <c r="C169" s="6" t="s">
        <v>16</v>
      </c>
      <c r="D169" t="s">
        <v>17</v>
      </c>
      <c r="E169">
        <v>675</v>
      </c>
      <c r="F169">
        <v>5.8</v>
      </c>
      <c r="H169">
        <f t="shared" si="15"/>
        <v>5.8</v>
      </c>
      <c r="K169" s="6">
        <f t="shared" si="20"/>
        <v>27.6</v>
      </c>
      <c r="L169" s="6">
        <f t="shared" si="19"/>
        <v>66.699999999999989</v>
      </c>
      <c r="M169" s="14">
        <f t="shared" si="16"/>
        <v>2811.4000000000019</v>
      </c>
      <c r="N169" s="2">
        <v>0.45833333333333331</v>
      </c>
      <c r="O169" s="1">
        <v>0.87222222222222223</v>
      </c>
      <c r="P169" s="2">
        <f t="shared" si="17"/>
        <v>0.41388888888888892</v>
      </c>
      <c r="Q169" s="7">
        <v>9.9</v>
      </c>
      <c r="S169" s="7">
        <f t="shared" si="18"/>
        <v>756.1</v>
      </c>
    </row>
    <row r="170" spans="1:19" x14ac:dyDescent="0.25">
      <c r="A170" s="26" t="s">
        <v>70</v>
      </c>
      <c r="B170" s="22">
        <v>40348</v>
      </c>
      <c r="C170" s="6" t="s">
        <v>16</v>
      </c>
      <c r="D170" t="s">
        <v>13</v>
      </c>
      <c r="E170">
        <v>675</v>
      </c>
      <c r="F170">
        <v>2.8</v>
      </c>
      <c r="H170">
        <f t="shared" si="15"/>
        <v>2.8</v>
      </c>
      <c r="K170" s="6">
        <f t="shared" si="20"/>
        <v>30.400000000000002</v>
      </c>
      <c r="L170" s="6">
        <f t="shared" si="19"/>
        <v>64.499999999999986</v>
      </c>
      <c r="M170" s="14">
        <f t="shared" si="16"/>
        <v>2814.2000000000021</v>
      </c>
      <c r="N170" s="2">
        <v>0.45833333333333331</v>
      </c>
      <c r="O170" s="1">
        <v>0.6479166666666667</v>
      </c>
      <c r="P170" s="2">
        <f t="shared" si="17"/>
        <v>0.18958333333333338</v>
      </c>
      <c r="Q170" s="7">
        <v>4.5</v>
      </c>
      <c r="S170" s="7">
        <f t="shared" si="18"/>
        <v>760.6</v>
      </c>
    </row>
    <row r="171" spans="1:19" x14ac:dyDescent="0.25">
      <c r="A171" s="26" t="s">
        <v>71</v>
      </c>
      <c r="B171" s="23">
        <v>40349</v>
      </c>
      <c r="C171" s="4" t="s">
        <v>26</v>
      </c>
      <c r="D171" s="4"/>
      <c r="E171" s="4"/>
      <c r="F171" s="4"/>
      <c r="G171" s="4"/>
      <c r="H171" s="4">
        <f t="shared" si="15"/>
        <v>0</v>
      </c>
      <c r="I171" s="4"/>
      <c r="J171" s="4"/>
      <c r="K171" s="4">
        <f t="shared" si="20"/>
        <v>30.400000000000002</v>
      </c>
      <c r="L171" s="4">
        <f t="shared" si="19"/>
        <v>64.499999999999986</v>
      </c>
      <c r="M171" s="15">
        <f t="shared" si="16"/>
        <v>2814.2000000000021</v>
      </c>
      <c r="N171" s="5"/>
      <c r="O171" s="4"/>
      <c r="P171" s="5">
        <f t="shared" si="17"/>
        <v>0</v>
      </c>
      <c r="Q171" s="8"/>
      <c r="S171" s="7">
        <f t="shared" si="18"/>
        <v>760.6</v>
      </c>
    </row>
    <row r="172" spans="1:19" x14ac:dyDescent="0.25">
      <c r="A172" t="s">
        <v>72</v>
      </c>
      <c r="B172" s="23">
        <v>40350</v>
      </c>
      <c r="C172" s="4" t="s">
        <v>26</v>
      </c>
      <c r="D172" s="4"/>
      <c r="E172" s="4"/>
      <c r="F172" s="4"/>
      <c r="G172" s="4"/>
      <c r="H172" s="4">
        <f t="shared" si="15"/>
        <v>0</v>
      </c>
      <c r="I172" s="4"/>
      <c r="J172" s="4"/>
      <c r="K172" s="4">
        <f t="shared" si="20"/>
        <v>25</v>
      </c>
      <c r="L172" s="4">
        <f t="shared" si="19"/>
        <v>64.499999999999986</v>
      </c>
      <c r="M172" s="15">
        <f t="shared" si="16"/>
        <v>2814.2000000000021</v>
      </c>
      <c r="N172" s="5"/>
      <c r="O172" s="4"/>
      <c r="P172" s="5">
        <f t="shared" si="17"/>
        <v>0</v>
      </c>
      <c r="Q172" s="8"/>
      <c r="S172" s="7">
        <f t="shared" si="18"/>
        <v>760.6</v>
      </c>
    </row>
    <row r="173" spans="1:19" x14ac:dyDescent="0.25">
      <c r="A173" t="s">
        <v>73</v>
      </c>
      <c r="B173" s="23">
        <v>40351</v>
      </c>
      <c r="C173" s="4" t="s">
        <v>26</v>
      </c>
      <c r="D173" s="4"/>
      <c r="E173" s="4"/>
      <c r="F173" s="4"/>
      <c r="G173" s="4"/>
      <c r="H173" s="4">
        <f t="shared" si="15"/>
        <v>0</v>
      </c>
      <c r="I173" s="4"/>
      <c r="J173" s="4"/>
      <c r="K173" s="4">
        <f t="shared" si="20"/>
        <v>19.600000000000001</v>
      </c>
      <c r="L173" s="4">
        <f t="shared" si="19"/>
        <v>64.499999999999986</v>
      </c>
      <c r="M173" s="15">
        <f t="shared" si="16"/>
        <v>2814.2000000000021</v>
      </c>
      <c r="N173" s="5"/>
      <c r="O173" s="4"/>
      <c r="P173" s="5">
        <f t="shared" si="17"/>
        <v>0</v>
      </c>
      <c r="Q173" s="8"/>
      <c r="S173" s="7">
        <f t="shared" si="18"/>
        <v>760.6</v>
      </c>
    </row>
    <row r="174" spans="1:19" x14ac:dyDescent="0.25">
      <c r="A174" t="s">
        <v>74</v>
      </c>
      <c r="B174" s="23">
        <v>40352</v>
      </c>
      <c r="C174" s="4" t="s">
        <v>26</v>
      </c>
      <c r="D174" s="4"/>
      <c r="E174" s="4"/>
      <c r="F174" s="4"/>
      <c r="G174" s="4"/>
      <c r="H174" s="4">
        <f t="shared" si="15"/>
        <v>0</v>
      </c>
      <c r="I174" s="4"/>
      <c r="J174" s="4"/>
      <c r="K174" s="4">
        <f t="shared" si="20"/>
        <v>14.100000000000001</v>
      </c>
      <c r="L174" s="4">
        <f t="shared" si="19"/>
        <v>64.499999999999986</v>
      </c>
      <c r="M174" s="15">
        <f t="shared" si="16"/>
        <v>2814.2000000000021</v>
      </c>
      <c r="N174" s="5"/>
      <c r="O174" s="4"/>
      <c r="P174" s="5">
        <f t="shared" si="17"/>
        <v>0</v>
      </c>
      <c r="Q174" s="8"/>
      <c r="S174" s="7">
        <f t="shared" si="18"/>
        <v>760.6</v>
      </c>
    </row>
    <row r="175" spans="1:19" x14ac:dyDescent="0.25">
      <c r="A175" t="s">
        <v>75</v>
      </c>
      <c r="B175" s="23">
        <v>40353</v>
      </c>
      <c r="C175" s="4" t="s">
        <v>26</v>
      </c>
      <c r="D175" s="4"/>
      <c r="E175" s="4"/>
      <c r="F175" s="4"/>
      <c r="G175" s="4"/>
      <c r="H175" s="4">
        <f t="shared" si="15"/>
        <v>0</v>
      </c>
      <c r="I175" s="4"/>
      <c r="J175" s="4"/>
      <c r="K175" s="4">
        <f t="shared" si="20"/>
        <v>8.6</v>
      </c>
      <c r="L175" s="4">
        <f t="shared" si="19"/>
        <v>58.9</v>
      </c>
      <c r="M175" s="15">
        <f t="shared" si="16"/>
        <v>2814.2000000000021</v>
      </c>
      <c r="N175" s="5"/>
      <c r="O175" s="4"/>
      <c r="P175" s="5">
        <f t="shared" si="17"/>
        <v>0</v>
      </c>
      <c r="Q175" s="8"/>
      <c r="S175" s="7">
        <f t="shared" si="18"/>
        <v>760.6</v>
      </c>
    </row>
    <row r="176" spans="1:19" x14ac:dyDescent="0.25">
      <c r="A176" t="s">
        <v>76</v>
      </c>
      <c r="B176" s="23">
        <v>40354</v>
      </c>
      <c r="C176" s="4" t="s">
        <v>26</v>
      </c>
      <c r="D176" s="4"/>
      <c r="E176" s="4"/>
      <c r="F176" s="4"/>
      <c r="G176" s="4"/>
      <c r="H176" s="4">
        <f t="shared" si="15"/>
        <v>0</v>
      </c>
      <c r="I176" s="4"/>
      <c r="J176" s="4"/>
      <c r="K176" s="4">
        <f t="shared" si="20"/>
        <v>2.8</v>
      </c>
      <c r="L176" s="4">
        <f t="shared" si="19"/>
        <v>54.099999999999994</v>
      </c>
      <c r="M176" s="15">
        <f t="shared" si="16"/>
        <v>2814.2000000000021</v>
      </c>
      <c r="N176" s="5"/>
      <c r="O176" s="4"/>
      <c r="P176" s="5">
        <f t="shared" si="17"/>
        <v>0</v>
      </c>
      <c r="Q176" s="8"/>
      <c r="S176" s="7">
        <f t="shared" si="18"/>
        <v>760.6</v>
      </c>
    </row>
    <row r="177" spans="1:19" x14ac:dyDescent="0.25">
      <c r="A177" s="26" t="s">
        <v>70</v>
      </c>
      <c r="B177" s="23">
        <v>40355</v>
      </c>
      <c r="C177" s="4" t="s">
        <v>26</v>
      </c>
      <c r="D177" s="4"/>
      <c r="E177" s="4"/>
      <c r="F177" s="4"/>
      <c r="G177" s="4"/>
      <c r="H177" s="4">
        <f t="shared" si="15"/>
        <v>0</v>
      </c>
      <c r="I177" s="4"/>
      <c r="J177" s="4"/>
      <c r="K177" s="4">
        <f t="shared" si="20"/>
        <v>0</v>
      </c>
      <c r="L177" s="4">
        <f t="shared" si="19"/>
        <v>50.199999999999996</v>
      </c>
      <c r="M177" s="15">
        <f t="shared" si="16"/>
        <v>2814.2000000000021</v>
      </c>
      <c r="N177" s="5"/>
      <c r="O177" s="4"/>
      <c r="P177" s="5">
        <f t="shared" si="17"/>
        <v>0</v>
      </c>
      <c r="Q177" s="8"/>
      <c r="S177" s="7">
        <f t="shared" si="18"/>
        <v>760.6</v>
      </c>
    </row>
    <row r="178" spans="1:19" x14ac:dyDescent="0.25">
      <c r="A178" s="26" t="s">
        <v>71</v>
      </c>
      <c r="B178" s="23">
        <v>40356</v>
      </c>
      <c r="C178" s="4" t="s">
        <v>26</v>
      </c>
      <c r="D178" s="4"/>
      <c r="E178" s="4"/>
      <c r="F178" s="4"/>
      <c r="G178" s="4"/>
      <c r="H178" s="4">
        <f t="shared" si="15"/>
        <v>0</v>
      </c>
      <c r="I178" s="4"/>
      <c r="J178" s="4"/>
      <c r="K178" s="4">
        <f t="shared" si="20"/>
        <v>0</v>
      </c>
      <c r="L178" s="4">
        <f t="shared" si="19"/>
        <v>47.899999999999991</v>
      </c>
      <c r="M178" s="15">
        <f t="shared" si="16"/>
        <v>2814.2000000000021</v>
      </c>
      <c r="N178" s="5"/>
      <c r="O178" s="4"/>
      <c r="P178" s="5">
        <f t="shared" si="17"/>
        <v>0</v>
      </c>
      <c r="Q178" s="8"/>
      <c r="S178" s="7">
        <f t="shared" si="18"/>
        <v>760.6</v>
      </c>
    </row>
    <row r="179" spans="1:19" x14ac:dyDescent="0.25">
      <c r="A179" t="s">
        <v>72</v>
      </c>
      <c r="B179" s="23">
        <v>40357</v>
      </c>
      <c r="C179" s="4" t="s">
        <v>26</v>
      </c>
      <c r="D179" s="4"/>
      <c r="E179" s="4"/>
      <c r="F179" s="4"/>
      <c r="G179" s="4"/>
      <c r="H179" s="4">
        <f t="shared" si="15"/>
        <v>0</v>
      </c>
      <c r="I179" s="4"/>
      <c r="J179" s="4"/>
      <c r="K179" s="4">
        <f t="shared" si="20"/>
        <v>0</v>
      </c>
      <c r="L179" s="4">
        <f t="shared" si="19"/>
        <v>47.899999999999991</v>
      </c>
      <c r="M179" s="15">
        <f t="shared" si="16"/>
        <v>2814.2000000000021</v>
      </c>
      <c r="N179" s="5"/>
      <c r="O179" s="4"/>
      <c r="P179" s="5">
        <f t="shared" si="17"/>
        <v>0</v>
      </c>
      <c r="Q179" s="8"/>
      <c r="S179" s="7">
        <f t="shared" si="18"/>
        <v>760.6</v>
      </c>
    </row>
    <row r="180" spans="1:19" x14ac:dyDescent="0.25">
      <c r="A180" t="s">
        <v>73</v>
      </c>
      <c r="B180" s="23">
        <v>40358</v>
      </c>
      <c r="C180" s="4" t="s">
        <v>26</v>
      </c>
      <c r="D180" s="4"/>
      <c r="E180" s="4"/>
      <c r="F180" s="4"/>
      <c r="G180" s="4"/>
      <c r="H180" s="4">
        <f t="shared" si="15"/>
        <v>0</v>
      </c>
      <c r="I180" s="4"/>
      <c r="J180" s="4"/>
      <c r="K180" s="4">
        <f t="shared" si="20"/>
        <v>0</v>
      </c>
      <c r="L180" s="4">
        <f t="shared" si="19"/>
        <v>47.899999999999991</v>
      </c>
      <c r="M180" s="15">
        <f t="shared" si="16"/>
        <v>2814.2000000000021</v>
      </c>
      <c r="N180" s="5"/>
      <c r="O180" s="4"/>
      <c r="P180" s="5">
        <f t="shared" si="17"/>
        <v>0</v>
      </c>
      <c r="Q180" s="8"/>
      <c r="S180" s="7">
        <f t="shared" si="18"/>
        <v>760.6</v>
      </c>
    </row>
    <row r="181" spans="1:19" x14ac:dyDescent="0.25">
      <c r="A181" t="s">
        <v>74</v>
      </c>
      <c r="B181" s="23">
        <v>40359</v>
      </c>
      <c r="C181" s="4" t="s">
        <v>26</v>
      </c>
      <c r="D181" s="4"/>
      <c r="E181" s="4"/>
      <c r="F181" s="4"/>
      <c r="G181" s="4"/>
      <c r="H181" s="4">
        <f t="shared" si="15"/>
        <v>0</v>
      </c>
      <c r="I181" s="4"/>
      <c r="J181" s="4"/>
      <c r="K181" s="4">
        <f t="shared" si="20"/>
        <v>0</v>
      </c>
      <c r="L181" s="4">
        <f t="shared" si="19"/>
        <v>47.899999999999991</v>
      </c>
      <c r="M181" s="15">
        <f t="shared" si="16"/>
        <v>2814.2000000000021</v>
      </c>
      <c r="N181" s="5"/>
      <c r="O181" s="4"/>
      <c r="P181" s="5">
        <f t="shared" si="17"/>
        <v>0</v>
      </c>
      <c r="Q181" s="8"/>
      <c r="R181">
        <f>SUM(Q151:Q181)</f>
        <v>102.00000000000001</v>
      </c>
      <c r="S181" s="7">
        <f t="shared" si="18"/>
        <v>760.6</v>
      </c>
    </row>
    <row r="182" spans="1:19" x14ac:dyDescent="0.25">
      <c r="A182" t="s">
        <v>75</v>
      </c>
      <c r="B182" s="23">
        <v>40360</v>
      </c>
      <c r="C182" s="4" t="s">
        <v>26</v>
      </c>
      <c r="D182" s="4"/>
      <c r="E182" s="4"/>
      <c r="F182" s="4"/>
      <c r="G182" s="4"/>
      <c r="H182" s="4">
        <f t="shared" si="15"/>
        <v>0</v>
      </c>
      <c r="I182" s="4"/>
      <c r="J182" s="4"/>
      <c r="K182" s="4">
        <f t="shared" si="20"/>
        <v>0</v>
      </c>
      <c r="L182" s="4">
        <f t="shared" si="19"/>
        <v>47.899999999999991</v>
      </c>
      <c r="M182" s="15">
        <f t="shared" si="16"/>
        <v>2814.2000000000021</v>
      </c>
      <c r="N182" s="5"/>
      <c r="O182" s="4"/>
      <c r="P182" s="5">
        <f t="shared" si="17"/>
        <v>0</v>
      </c>
      <c r="Q182" s="8"/>
      <c r="S182" s="7">
        <f t="shared" si="18"/>
        <v>760.6</v>
      </c>
    </row>
    <row r="183" spans="1:19" x14ac:dyDescent="0.25">
      <c r="A183" t="s">
        <v>76</v>
      </c>
      <c r="B183" s="22">
        <v>40361</v>
      </c>
      <c r="C183" s="6" t="s">
        <v>15</v>
      </c>
      <c r="D183" t="s">
        <v>13</v>
      </c>
      <c r="E183">
        <v>649</v>
      </c>
      <c r="F183">
        <v>8.1</v>
      </c>
      <c r="H183">
        <f t="shared" si="15"/>
        <v>8.1</v>
      </c>
      <c r="K183" s="6">
        <f t="shared" si="20"/>
        <v>8.1</v>
      </c>
      <c r="L183" s="6">
        <f t="shared" si="19"/>
        <v>55.999999999999993</v>
      </c>
      <c r="M183" s="14">
        <f t="shared" si="16"/>
        <v>2822.300000000002</v>
      </c>
      <c r="N183" s="2">
        <v>0.45833333333333331</v>
      </c>
      <c r="O183" s="3">
        <v>1.0354166666666667</v>
      </c>
      <c r="P183" s="2">
        <f t="shared" si="17"/>
        <v>0.57708333333333339</v>
      </c>
      <c r="Q183" s="7">
        <v>13.8</v>
      </c>
      <c r="S183" s="7">
        <f t="shared" si="18"/>
        <v>774.4</v>
      </c>
    </row>
    <row r="184" spans="1:19" x14ac:dyDescent="0.25">
      <c r="A184" s="26" t="s">
        <v>70</v>
      </c>
      <c r="B184" s="22">
        <v>40362</v>
      </c>
      <c r="C184" s="6" t="s">
        <v>27</v>
      </c>
      <c r="H184">
        <f t="shared" si="15"/>
        <v>0</v>
      </c>
      <c r="K184" s="6">
        <f t="shared" si="20"/>
        <v>8.1</v>
      </c>
      <c r="L184" s="6">
        <f t="shared" si="19"/>
        <v>55.999999999999993</v>
      </c>
      <c r="M184" s="14">
        <f t="shared" si="16"/>
        <v>2822.300000000002</v>
      </c>
      <c r="P184" s="2">
        <f t="shared" si="17"/>
        <v>0</v>
      </c>
      <c r="Q184" s="7">
        <v>4</v>
      </c>
      <c r="S184" s="7">
        <f t="shared" si="18"/>
        <v>778.4</v>
      </c>
    </row>
    <row r="185" spans="1:19" x14ac:dyDescent="0.25">
      <c r="A185" s="26" t="s">
        <v>71</v>
      </c>
      <c r="B185" s="22">
        <v>40363</v>
      </c>
      <c r="C185" s="6" t="s">
        <v>27</v>
      </c>
      <c r="H185">
        <f t="shared" si="15"/>
        <v>0</v>
      </c>
      <c r="K185" s="6">
        <f t="shared" si="20"/>
        <v>8.1</v>
      </c>
      <c r="L185" s="6">
        <f t="shared" si="19"/>
        <v>55.999999999999993</v>
      </c>
      <c r="M185" s="14">
        <f t="shared" si="16"/>
        <v>2822.300000000002</v>
      </c>
      <c r="P185" s="2">
        <f t="shared" si="17"/>
        <v>0</v>
      </c>
      <c r="Q185" s="7">
        <v>4</v>
      </c>
      <c r="S185" s="7">
        <f t="shared" si="18"/>
        <v>782.4</v>
      </c>
    </row>
    <row r="186" spans="1:19" x14ac:dyDescent="0.25">
      <c r="A186" t="s">
        <v>72</v>
      </c>
      <c r="B186" s="22">
        <v>40364</v>
      </c>
      <c r="C186" s="6" t="s">
        <v>15</v>
      </c>
      <c r="D186" t="s">
        <v>13</v>
      </c>
      <c r="E186">
        <v>460</v>
      </c>
      <c r="F186">
        <v>1.2</v>
      </c>
      <c r="H186">
        <f t="shared" si="15"/>
        <v>1.2</v>
      </c>
      <c r="K186" s="6">
        <f t="shared" si="20"/>
        <v>9.2999999999999989</v>
      </c>
      <c r="L186" s="6">
        <f t="shared" si="19"/>
        <v>57.199999999999996</v>
      </c>
      <c r="M186" s="14">
        <f t="shared" si="16"/>
        <v>2823.5000000000018</v>
      </c>
      <c r="N186" s="2">
        <v>0.41666666666666669</v>
      </c>
      <c r="O186" s="1">
        <v>0.83333333333333337</v>
      </c>
      <c r="P186" s="2">
        <f t="shared" si="17"/>
        <v>0.41666666666666669</v>
      </c>
      <c r="Q186" s="7">
        <v>10</v>
      </c>
      <c r="S186" s="7">
        <f t="shared" si="18"/>
        <v>792.4</v>
      </c>
    </row>
    <row r="187" spans="1:19" x14ac:dyDescent="0.25">
      <c r="A187" t="s">
        <v>73</v>
      </c>
      <c r="B187" s="22">
        <v>40365</v>
      </c>
      <c r="C187" s="6" t="s">
        <v>27</v>
      </c>
      <c r="H187">
        <f t="shared" si="15"/>
        <v>0</v>
      </c>
      <c r="K187" s="6">
        <f t="shared" si="20"/>
        <v>9.2999999999999989</v>
      </c>
      <c r="L187" s="6">
        <f t="shared" si="19"/>
        <v>57.199999999999996</v>
      </c>
      <c r="M187" s="14">
        <f t="shared" si="16"/>
        <v>2823.5000000000018</v>
      </c>
      <c r="P187" s="2">
        <f t="shared" si="17"/>
        <v>0</v>
      </c>
      <c r="Q187" s="7">
        <v>4</v>
      </c>
      <c r="S187" s="7">
        <f t="shared" si="18"/>
        <v>796.4</v>
      </c>
    </row>
    <row r="188" spans="1:19" x14ac:dyDescent="0.25">
      <c r="A188" t="s">
        <v>74</v>
      </c>
      <c r="B188" s="22">
        <v>40366</v>
      </c>
      <c r="C188" s="6" t="s">
        <v>16</v>
      </c>
      <c r="D188" t="s">
        <v>17</v>
      </c>
      <c r="E188">
        <v>649</v>
      </c>
      <c r="F188">
        <v>3.2</v>
      </c>
      <c r="H188">
        <f t="shared" si="15"/>
        <v>3.2</v>
      </c>
      <c r="K188" s="6">
        <f t="shared" si="20"/>
        <v>12.5</v>
      </c>
      <c r="L188" s="6">
        <f t="shared" si="19"/>
        <v>54.800000000000004</v>
      </c>
      <c r="M188" s="14">
        <f t="shared" si="16"/>
        <v>2826.7000000000016</v>
      </c>
      <c r="N188" s="2">
        <v>0.45833333333333331</v>
      </c>
      <c r="O188" s="1">
        <v>0.87222222222222223</v>
      </c>
      <c r="P188" s="2">
        <f t="shared" si="17"/>
        <v>0.41388888888888892</v>
      </c>
      <c r="Q188" s="7">
        <v>9.9</v>
      </c>
      <c r="S188" s="7">
        <f t="shared" si="18"/>
        <v>806.3</v>
      </c>
    </row>
    <row r="189" spans="1:19" x14ac:dyDescent="0.25">
      <c r="A189" t="s">
        <v>75</v>
      </c>
      <c r="B189" s="22">
        <v>40367</v>
      </c>
      <c r="C189" s="6" t="s">
        <v>16</v>
      </c>
      <c r="D189" t="s">
        <v>13</v>
      </c>
      <c r="E189">
        <v>649</v>
      </c>
      <c r="F189">
        <v>5.3</v>
      </c>
      <c r="H189">
        <f t="shared" si="15"/>
        <v>5.3</v>
      </c>
      <c r="K189" s="6">
        <f t="shared" si="20"/>
        <v>17.8</v>
      </c>
      <c r="L189" s="6">
        <f t="shared" si="19"/>
        <v>56.5</v>
      </c>
      <c r="M189" s="14">
        <f t="shared" si="16"/>
        <v>2832.0000000000018</v>
      </c>
      <c r="N189" s="2">
        <v>0.45833333333333331</v>
      </c>
      <c r="O189" s="1">
        <v>0.88402777777777775</v>
      </c>
      <c r="P189" s="2">
        <f t="shared" si="17"/>
        <v>0.42569444444444443</v>
      </c>
      <c r="Q189" s="7">
        <v>10.199999999999999</v>
      </c>
      <c r="S189" s="7">
        <f t="shared" si="18"/>
        <v>816.5</v>
      </c>
    </row>
    <row r="190" spans="1:19" x14ac:dyDescent="0.25">
      <c r="A190" t="s">
        <v>76</v>
      </c>
      <c r="B190" s="22">
        <v>40368</v>
      </c>
      <c r="C190" s="6" t="s">
        <v>16</v>
      </c>
      <c r="D190" t="s">
        <v>17</v>
      </c>
      <c r="E190">
        <v>675</v>
      </c>
      <c r="F190">
        <v>5.4</v>
      </c>
      <c r="H190">
        <f t="shared" si="15"/>
        <v>5.4</v>
      </c>
      <c r="K190" s="6">
        <f t="shared" si="20"/>
        <v>15.1</v>
      </c>
      <c r="L190" s="6">
        <f t="shared" si="19"/>
        <v>58.6</v>
      </c>
      <c r="M190" s="14">
        <f t="shared" si="16"/>
        <v>2837.4000000000019</v>
      </c>
      <c r="N190" s="2">
        <v>0.45833333333333331</v>
      </c>
      <c r="O190" s="1">
        <v>0.8125</v>
      </c>
      <c r="P190" s="2">
        <f t="shared" si="17"/>
        <v>0.35416666666666669</v>
      </c>
      <c r="Q190" s="7">
        <v>8.5</v>
      </c>
      <c r="S190" s="7">
        <f t="shared" si="18"/>
        <v>825</v>
      </c>
    </row>
    <row r="191" spans="1:19" x14ac:dyDescent="0.25">
      <c r="A191" s="26" t="s">
        <v>70</v>
      </c>
      <c r="B191" s="22">
        <v>40369</v>
      </c>
      <c r="C191" s="6" t="s">
        <v>16</v>
      </c>
      <c r="D191" t="s">
        <v>14</v>
      </c>
      <c r="E191">
        <v>670</v>
      </c>
      <c r="F191">
        <v>2.2999999999999998</v>
      </c>
      <c r="H191">
        <f t="shared" si="15"/>
        <v>2.2999999999999998</v>
      </c>
      <c r="K191" s="6">
        <f t="shared" si="20"/>
        <v>17.399999999999999</v>
      </c>
      <c r="L191" s="6">
        <f t="shared" si="19"/>
        <v>55.9</v>
      </c>
      <c r="M191" s="14">
        <f t="shared" si="16"/>
        <v>2839.7000000000021</v>
      </c>
      <c r="N191" s="2">
        <v>0.41666666666666669</v>
      </c>
      <c r="O191" s="1">
        <v>0.80902777777777779</v>
      </c>
      <c r="P191" s="2">
        <f t="shared" si="17"/>
        <v>0.3923611111111111</v>
      </c>
      <c r="Q191" s="7">
        <v>9.4</v>
      </c>
      <c r="S191" s="7">
        <f t="shared" si="18"/>
        <v>834.4</v>
      </c>
    </row>
    <row r="192" spans="1:19" x14ac:dyDescent="0.25">
      <c r="A192" s="26" t="s">
        <v>71</v>
      </c>
      <c r="B192" s="22">
        <v>40370</v>
      </c>
      <c r="C192" s="6" t="s">
        <v>27</v>
      </c>
      <c r="H192">
        <f t="shared" si="15"/>
        <v>0</v>
      </c>
      <c r="K192" s="6">
        <f t="shared" si="20"/>
        <v>17.399999999999999</v>
      </c>
      <c r="L192" s="6">
        <f t="shared" si="19"/>
        <v>55.9</v>
      </c>
      <c r="M192" s="14">
        <f t="shared" si="16"/>
        <v>2839.7000000000021</v>
      </c>
      <c r="P192" s="2">
        <f t="shared" si="17"/>
        <v>0</v>
      </c>
      <c r="Q192" s="7">
        <v>4</v>
      </c>
      <c r="S192" s="7">
        <f t="shared" si="18"/>
        <v>838.4</v>
      </c>
    </row>
    <row r="193" spans="1:19" x14ac:dyDescent="0.25">
      <c r="A193" t="s">
        <v>72</v>
      </c>
      <c r="B193" s="22">
        <v>40371</v>
      </c>
      <c r="C193" s="6" t="s">
        <v>27</v>
      </c>
      <c r="H193">
        <f t="shared" si="15"/>
        <v>0</v>
      </c>
      <c r="K193" s="6">
        <f t="shared" si="20"/>
        <v>16.2</v>
      </c>
      <c r="L193" s="6">
        <f t="shared" si="19"/>
        <v>55.9</v>
      </c>
      <c r="M193" s="14">
        <f t="shared" si="16"/>
        <v>2839.7000000000021</v>
      </c>
      <c r="P193" s="2">
        <f t="shared" si="17"/>
        <v>0</v>
      </c>
      <c r="Q193" s="7">
        <v>4</v>
      </c>
      <c r="S193" s="7">
        <f t="shared" si="18"/>
        <v>842.4</v>
      </c>
    </row>
    <row r="194" spans="1:19" x14ac:dyDescent="0.25">
      <c r="A194" t="s">
        <v>73</v>
      </c>
      <c r="B194" s="22">
        <v>40372</v>
      </c>
      <c r="C194" s="6" t="s">
        <v>16</v>
      </c>
      <c r="D194" t="s">
        <v>13</v>
      </c>
      <c r="E194" t="s">
        <v>22</v>
      </c>
      <c r="F194">
        <v>4.7</v>
      </c>
      <c r="H194">
        <f t="shared" si="15"/>
        <v>4.7</v>
      </c>
      <c r="K194" s="6">
        <f t="shared" si="20"/>
        <v>20.9</v>
      </c>
      <c r="L194" s="6">
        <f t="shared" si="19"/>
        <v>60.6</v>
      </c>
      <c r="M194" s="14">
        <f t="shared" si="16"/>
        <v>2844.4000000000019</v>
      </c>
      <c r="N194" s="2">
        <v>0.5</v>
      </c>
      <c r="O194" s="1">
        <v>0.97638888888888886</v>
      </c>
      <c r="P194" s="2">
        <f t="shared" si="17"/>
        <v>0.47638888888888886</v>
      </c>
      <c r="Q194" s="7">
        <v>11.4</v>
      </c>
      <c r="S194" s="7">
        <f t="shared" si="18"/>
        <v>853.8</v>
      </c>
    </row>
    <row r="195" spans="1:19" x14ac:dyDescent="0.25">
      <c r="A195" t="s">
        <v>74</v>
      </c>
      <c r="B195" s="22">
        <v>40373</v>
      </c>
      <c r="C195" s="6" t="s">
        <v>16</v>
      </c>
      <c r="D195" t="s">
        <v>13</v>
      </c>
      <c r="E195" t="s">
        <v>35</v>
      </c>
      <c r="F195">
        <v>6.5</v>
      </c>
      <c r="H195">
        <f t="shared" si="15"/>
        <v>6.5</v>
      </c>
      <c r="K195" s="6">
        <f t="shared" si="20"/>
        <v>24.2</v>
      </c>
      <c r="L195" s="6">
        <f t="shared" si="19"/>
        <v>61.7</v>
      </c>
      <c r="M195" s="14">
        <f t="shared" si="16"/>
        <v>2850.9000000000019</v>
      </c>
      <c r="N195" s="2">
        <v>0.45833333333333331</v>
      </c>
      <c r="O195" s="1">
        <v>0.96527777777777779</v>
      </c>
      <c r="P195" s="2">
        <f t="shared" si="17"/>
        <v>0.50694444444444442</v>
      </c>
      <c r="Q195" s="7">
        <v>12.2</v>
      </c>
      <c r="S195" s="7">
        <f t="shared" si="18"/>
        <v>866</v>
      </c>
    </row>
    <row r="196" spans="1:19" x14ac:dyDescent="0.25">
      <c r="A196" t="s">
        <v>75</v>
      </c>
      <c r="B196" s="24">
        <v>40374</v>
      </c>
      <c r="C196" s="17" t="s">
        <v>27</v>
      </c>
      <c r="D196" s="17"/>
      <c r="E196" s="17"/>
      <c r="F196" s="17"/>
      <c r="G196" s="17"/>
      <c r="H196" s="17">
        <v>0</v>
      </c>
      <c r="I196" s="17"/>
      <c r="J196" s="17"/>
      <c r="K196" s="17">
        <f t="shared" si="20"/>
        <v>18.899999999999999</v>
      </c>
      <c r="L196" s="17">
        <f t="shared" si="19"/>
        <v>56.3</v>
      </c>
      <c r="M196" s="18">
        <f t="shared" si="16"/>
        <v>2850.9000000000019</v>
      </c>
      <c r="N196" s="19"/>
      <c r="O196" s="21"/>
      <c r="P196" s="19">
        <v>0</v>
      </c>
      <c r="Q196" s="20">
        <v>4</v>
      </c>
      <c r="S196" s="7">
        <f t="shared" si="18"/>
        <v>870</v>
      </c>
    </row>
    <row r="197" spans="1:19" x14ac:dyDescent="0.25">
      <c r="A197" t="s">
        <v>76</v>
      </c>
      <c r="B197" s="23">
        <v>40375</v>
      </c>
      <c r="C197" s="4" t="s">
        <v>26</v>
      </c>
      <c r="D197" s="4"/>
      <c r="E197" s="4"/>
      <c r="F197" s="4"/>
      <c r="G197" s="4"/>
      <c r="H197" s="4">
        <v>0</v>
      </c>
      <c r="I197" s="4"/>
      <c r="J197" s="4"/>
      <c r="K197" s="4">
        <f t="shared" si="20"/>
        <v>13.5</v>
      </c>
      <c r="L197" s="4">
        <f t="shared" si="19"/>
        <v>50.800000000000004</v>
      </c>
      <c r="M197" s="15">
        <f t="shared" ref="M197:M260" si="21">M196+F197+G197+I197+J197</f>
        <v>2850.9000000000019</v>
      </c>
      <c r="N197" s="5"/>
      <c r="O197" s="13"/>
      <c r="P197" s="5">
        <f t="shared" ref="P197:P260" si="22">O197-N197</f>
        <v>0</v>
      </c>
      <c r="Q197" s="8"/>
      <c r="S197" s="7">
        <f t="shared" si="18"/>
        <v>870</v>
      </c>
    </row>
    <row r="198" spans="1:19" x14ac:dyDescent="0.25">
      <c r="A198" s="26" t="s">
        <v>70</v>
      </c>
      <c r="B198" s="23">
        <v>40376</v>
      </c>
      <c r="C198" s="4" t="s">
        <v>26</v>
      </c>
      <c r="D198" s="4"/>
      <c r="E198" s="4"/>
      <c r="F198" s="4"/>
      <c r="G198" s="4"/>
      <c r="H198" s="4">
        <f t="shared" ref="H198:H260" si="23">F198+G198</f>
        <v>0</v>
      </c>
      <c r="I198" s="4"/>
      <c r="J198" s="4"/>
      <c r="K198" s="4">
        <f t="shared" si="20"/>
        <v>11.2</v>
      </c>
      <c r="L198" s="4">
        <f t="shared" si="19"/>
        <v>45.3</v>
      </c>
      <c r="M198" s="15">
        <f t="shared" si="21"/>
        <v>2850.9000000000019</v>
      </c>
      <c r="N198" s="5"/>
      <c r="O198" s="4"/>
      <c r="P198" s="5">
        <f t="shared" si="22"/>
        <v>0</v>
      </c>
      <c r="Q198" s="8"/>
      <c r="S198" s="7">
        <f t="shared" si="18"/>
        <v>870</v>
      </c>
    </row>
    <row r="199" spans="1:19" x14ac:dyDescent="0.25">
      <c r="A199" s="26" t="s">
        <v>71</v>
      </c>
      <c r="B199" s="23">
        <v>40377</v>
      </c>
      <c r="C199" s="4" t="s">
        <v>26</v>
      </c>
      <c r="D199" s="4"/>
      <c r="E199" s="4"/>
      <c r="F199" s="4"/>
      <c r="G199" s="4"/>
      <c r="H199" s="4">
        <f t="shared" si="23"/>
        <v>0</v>
      </c>
      <c r="I199" s="4"/>
      <c r="J199" s="4"/>
      <c r="K199" s="4">
        <f t="shared" si="20"/>
        <v>11.2</v>
      </c>
      <c r="L199" s="4">
        <f t="shared" si="19"/>
        <v>39.5</v>
      </c>
      <c r="M199" s="15">
        <f t="shared" si="21"/>
        <v>2850.9000000000019</v>
      </c>
      <c r="N199" s="5"/>
      <c r="O199" s="4"/>
      <c r="P199" s="5">
        <f t="shared" si="22"/>
        <v>0</v>
      </c>
      <c r="Q199" s="8"/>
      <c r="S199" s="7">
        <f t="shared" ref="S199:S262" si="24">S198+Q199</f>
        <v>870</v>
      </c>
    </row>
    <row r="200" spans="1:19" x14ac:dyDescent="0.25">
      <c r="A200" t="s">
        <v>72</v>
      </c>
      <c r="B200" s="23">
        <v>40378</v>
      </c>
      <c r="C200" s="4" t="s">
        <v>26</v>
      </c>
      <c r="D200" s="4"/>
      <c r="E200" s="4"/>
      <c r="F200" s="4"/>
      <c r="G200" s="4"/>
      <c r="H200" s="4">
        <f t="shared" si="23"/>
        <v>0</v>
      </c>
      <c r="I200" s="4"/>
      <c r="J200" s="4"/>
      <c r="K200" s="4">
        <f t="shared" si="20"/>
        <v>11.2</v>
      </c>
      <c r="L200" s="4">
        <f t="shared" si="19"/>
        <v>36.700000000000003</v>
      </c>
      <c r="M200" s="15">
        <f t="shared" si="21"/>
        <v>2850.9000000000019</v>
      </c>
      <c r="N200" s="5"/>
      <c r="O200" s="4"/>
      <c r="P200" s="5">
        <f t="shared" si="22"/>
        <v>0</v>
      </c>
      <c r="Q200" s="8"/>
      <c r="S200" s="7">
        <f t="shared" si="24"/>
        <v>870</v>
      </c>
    </row>
    <row r="201" spans="1:19" x14ac:dyDescent="0.25">
      <c r="A201" t="s">
        <v>73</v>
      </c>
      <c r="B201" s="23">
        <v>40379</v>
      </c>
      <c r="C201" s="4" t="s">
        <v>26</v>
      </c>
      <c r="D201" s="4"/>
      <c r="E201" s="4"/>
      <c r="F201" s="4"/>
      <c r="G201" s="4"/>
      <c r="H201" s="4">
        <f t="shared" si="23"/>
        <v>0</v>
      </c>
      <c r="I201" s="4"/>
      <c r="J201" s="4"/>
      <c r="K201" s="4">
        <f t="shared" si="20"/>
        <v>6.5</v>
      </c>
      <c r="L201" s="4">
        <f t="shared" si="19"/>
        <v>36.700000000000003</v>
      </c>
      <c r="M201" s="15">
        <f t="shared" si="21"/>
        <v>2850.9000000000019</v>
      </c>
      <c r="N201" s="5"/>
      <c r="O201" s="4"/>
      <c r="P201" s="5">
        <f t="shared" si="22"/>
        <v>0</v>
      </c>
      <c r="Q201" s="8"/>
      <c r="S201" s="7">
        <f t="shared" si="24"/>
        <v>870</v>
      </c>
    </row>
    <row r="202" spans="1:19" x14ac:dyDescent="0.25">
      <c r="A202" t="s">
        <v>74</v>
      </c>
      <c r="B202" s="23">
        <v>40380</v>
      </c>
      <c r="C202" s="4" t="s">
        <v>26</v>
      </c>
      <c r="D202" s="4"/>
      <c r="E202" s="4"/>
      <c r="F202" s="4"/>
      <c r="G202" s="4"/>
      <c r="H202" s="4">
        <f t="shared" si="23"/>
        <v>0</v>
      </c>
      <c r="I202" s="4"/>
      <c r="J202" s="4"/>
      <c r="K202" s="4">
        <f t="shared" si="20"/>
        <v>0</v>
      </c>
      <c r="L202" s="4">
        <f t="shared" si="19"/>
        <v>36.700000000000003</v>
      </c>
      <c r="M202" s="15">
        <f t="shared" si="21"/>
        <v>2850.9000000000019</v>
      </c>
      <c r="N202" s="5"/>
      <c r="O202" s="4"/>
      <c r="P202" s="5">
        <f t="shared" si="22"/>
        <v>0</v>
      </c>
      <c r="Q202" s="8"/>
      <c r="S202" s="7">
        <f t="shared" si="24"/>
        <v>870</v>
      </c>
    </row>
    <row r="203" spans="1:19" x14ac:dyDescent="0.25">
      <c r="A203" t="s">
        <v>75</v>
      </c>
      <c r="B203" s="23">
        <v>40381</v>
      </c>
      <c r="C203" s="4" t="s">
        <v>26</v>
      </c>
      <c r="D203" s="4"/>
      <c r="E203" s="4"/>
      <c r="F203" s="4"/>
      <c r="G203" s="4"/>
      <c r="H203" s="4">
        <f t="shared" si="23"/>
        <v>0</v>
      </c>
      <c r="I203" s="4"/>
      <c r="J203" s="4"/>
      <c r="K203" s="4">
        <f t="shared" si="20"/>
        <v>0</v>
      </c>
      <c r="L203" s="4">
        <f t="shared" si="19"/>
        <v>36.700000000000003</v>
      </c>
      <c r="M203" s="15">
        <f t="shared" si="21"/>
        <v>2850.9000000000019</v>
      </c>
      <c r="N203" s="5"/>
      <c r="O203" s="4"/>
      <c r="P203" s="5">
        <f t="shared" si="22"/>
        <v>0</v>
      </c>
      <c r="Q203" s="8"/>
      <c r="S203" s="7">
        <f t="shared" si="24"/>
        <v>870</v>
      </c>
    </row>
    <row r="204" spans="1:19" x14ac:dyDescent="0.25">
      <c r="A204" t="s">
        <v>76</v>
      </c>
      <c r="B204" s="23">
        <v>40382</v>
      </c>
      <c r="C204" s="4" t="s">
        <v>26</v>
      </c>
      <c r="D204" s="4"/>
      <c r="E204" s="4"/>
      <c r="F204" s="4"/>
      <c r="G204" s="4"/>
      <c r="H204" s="4">
        <f t="shared" si="23"/>
        <v>0</v>
      </c>
      <c r="I204" s="4"/>
      <c r="J204" s="4"/>
      <c r="K204" s="4">
        <f t="shared" si="20"/>
        <v>0</v>
      </c>
      <c r="L204" s="4">
        <f t="shared" si="19"/>
        <v>36.700000000000003</v>
      </c>
      <c r="M204" s="15">
        <f t="shared" si="21"/>
        <v>2850.9000000000019</v>
      </c>
      <c r="N204" s="5"/>
      <c r="O204" s="4"/>
      <c r="P204" s="5">
        <f t="shared" si="22"/>
        <v>0</v>
      </c>
      <c r="Q204" s="8"/>
      <c r="S204" s="7">
        <f t="shared" si="24"/>
        <v>870</v>
      </c>
    </row>
    <row r="205" spans="1:19" x14ac:dyDescent="0.25">
      <c r="A205" s="26" t="s">
        <v>70</v>
      </c>
      <c r="B205" s="23">
        <v>40383</v>
      </c>
      <c r="C205" s="4" t="s">
        <v>26</v>
      </c>
      <c r="D205" s="4"/>
      <c r="E205" s="4"/>
      <c r="F205" s="4"/>
      <c r="G205" s="4"/>
      <c r="H205" s="4">
        <f t="shared" si="23"/>
        <v>0</v>
      </c>
      <c r="I205" s="4"/>
      <c r="J205" s="4"/>
      <c r="K205" s="4">
        <f t="shared" si="20"/>
        <v>0</v>
      </c>
      <c r="L205" s="4">
        <f t="shared" si="19"/>
        <v>36.700000000000003</v>
      </c>
      <c r="M205" s="15">
        <f t="shared" si="21"/>
        <v>2850.9000000000019</v>
      </c>
      <c r="N205" s="5"/>
      <c r="O205" s="4"/>
      <c r="P205" s="5">
        <f t="shared" si="22"/>
        <v>0</v>
      </c>
      <c r="Q205" s="8"/>
      <c r="S205" s="7">
        <f t="shared" si="24"/>
        <v>870</v>
      </c>
    </row>
    <row r="206" spans="1:19" x14ac:dyDescent="0.25">
      <c r="A206" s="26" t="s">
        <v>71</v>
      </c>
      <c r="B206" s="23">
        <v>40384</v>
      </c>
      <c r="C206" s="4" t="s">
        <v>26</v>
      </c>
      <c r="D206" s="4"/>
      <c r="E206" s="4"/>
      <c r="F206" s="4"/>
      <c r="G206" s="4"/>
      <c r="H206" s="4">
        <f t="shared" si="23"/>
        <v>0</v>
      </c>
      <c r="I206" s="4"/>
      <c r="J206" s="4"/>
      <c r="K206" s="4">
        <f t="shared" si="20"/>
        <v>0</v>
      </c>
      <c r="L206" s="4">
        <f t="shared" si="19"/>
        <v>36.700000000000003</v>
      </c>
      <c r="M206" s="15">
        <f t="shared" si="21"/>
        <v>2850.9000000000019</v>
      </c>
      <c r="N206" s="5"/>
      <c r="O206" s="4"/>
      <c r="P206" s="5">
        <f t="shared" si="22"/>
        <v>0</v>
      </c>
      <c r="Q206" s="8"/>
      <c r="S206" s="7">
        <f t="shared" si="24"/>
        <v>870</v>
      </c>
    </row>
    <row r="207" spans="1:19" x14ac:dyDescent="0.25">
      <c r="A207" t="s">
        <v>72</v>
      </c>
      <c r="B207" s="22">
        <v>40385</v>
      </c>
      <c r="C207" t="s">
        <v>15</v>
      </c>
      <c r="D207" t="s">
        <v>14</v>
      </c>
      <c r="E207">
        <v>460</v>
      </c>
      <c r="F207">
        <v>0.7</v>
      </c>
      <c r="H207">
        <f t="shared" si="23"/>
        <v>0.7</v>
      </c>
      <c r="K207" s="6">
        <f t="shared" si="20"/>
        <v>0.7</v>
      </c>
      <c r="L207" s="6">
        <f t="shared" si="19"/>
        <v>37.400000000000006</v>
      </c>
      <c r="M207" s="14">
        <f t="shared" si="21"/>
        <v>2851.6000000000017</v>
      </c>
      <c r="N207" s="2">
        <v>0.5</v>
      </c>
      <c r="O207" s="1">
        <v>0.95833333333333337</v>
      </c>
      <c r="P207" s="2">
        <f t="shared" si="22"/>
        <v>0.45833333333333337</v>
      </c>
      <c r="Q207" s="7">
        <v>12.3</v>
      </c>
      <c r="S207" s="7">
        <f t="shared" si="24"/>
        <v>882.3</v>
      </c>
    </row>
    <row r="208" spans="1:19" x14ac:dyDescent="0.25">
      <c r="A208" t="s">
        <v>73</v>
      </c>
      <c r="B208" s="22">
        <v>40386</v>
      </c>
      <c r="C208" t="s">
        <v>15</v>
      </c>
      <c r="D208" t="s">
        <v>14</v>
      </c>
      <c r="E208">
        <v>460</v>
      </c>
      <c r="F208">
        <v>1</v>
      </c>
      <c r="H208">
        <f t="shared" si="23"/>
        <v>1</v>
      </c>
      <c r="K208" s="6">
        <f t="shared" si="20"/>
        <v>1.7</v>
      </c>
      <c r="L208" s="6">
        <f t="shared" si="19"/>
        <v>38.400000000000006</v>
      </c>
      <c r="M208" s="14">
        <f t="shared" si="21"/>
        <v>2852.6000000000017</v>
      </c>
      <c r="N208" s="2">
        <v>0.5625</v>
      </c>
      <c r="O208" s="1">
        <v>0.70833333333333337</v>
      </c>
      <c r="P208" s="2">
        <f t="shared" si="22"/>
        <v>0.14583333333333337</v>
      </c>
      <c r="Q208" s="7">
        <v>4</v>
      </c>
      <c r="S208" s="7">
        <f t="shared" si="24"/>
        <v>886.3</v>
      </c>
    </row>
    <row r="209" spans="1:19" x14ac:dyDescent="0.25">
      <c r="A209" t="s">
        <v>74</v>
      </c>
      <c r="B209" s="24">
        <v>40387</v>
      </c>
      <c r="C209" s="17" t="s">
        <v>27</v>
      </c>
      <c r="D209" s="17"/>
      <c r="E209" s="17"/>
      <c r="F209" s="17"/>
      <c r="G209" s="17"/>
      <c r="H209" s="17">
        <f t="shared" si="23"/>
        <v>0</v>
      </c>
      <c r="I209" s="17"/>
      <c r="J209" s="17"/>
      <c r="K209" s="17">
        <f t="shared" si="20"/>
        <v>1.7</v>
      </c>
      <c r="L209" s="17">
        <f t="shared" si="19"/>
        <v>38.400000000000006</v>
      </c>
      <c r="M209" s="18">
        <f t="shared" si="21"/>
        <v>2852.6000000000017</v>
      </c>
      <c r="N209" s="19"/>
      <c r="O209" s="17"/>
      <c r="P209" s="19">
        <f t="shared" si="22"/>
        <v>0</v>
      </c>
      <c r="Q209" s="20">
        <v>4</v>
      </c>
      <c r="S209" s="7">
        <f t="shared" si="24"/>
        <v>890.3</v>
      </c>
    </row>
    <row r="210" spans="1:19" x14ac:dyDescent="0.25">
      <c r="A210" t="s">
        <v>75</v>
      </c>
      <c r="B210" s="22">
        <v>40388</v>
      </c>
      <c r="C210" s="6" t="s">
        <v>15</v>
      </c>
      <c r="D210" t="s">
        <v>17</v>
      </c>
      <c r="E210" t="s">
        <v>36</v>
      </c>
      <c r="F210">
        <v>4.0999999999999996</v>
      </c>
      <c r="H210">
        <f t="shared" si="23"/>
        <v>4.0999999999999996</v>
      </c>
      <c r="K210" s="6">
        <f t="shared" si="20"/>
        <v>5.8</v>
      </c>
      <c r="L210" s="6">
        <f t="shared" si="19"/>
        <v>42.500000000000007</v>
      </c>
      <c r="M210" s="14">
        <f t="shared" si="21"/>
        <v>2856.7000000000016</v>
      </c>
      <c r="N210" s="2">
        <v>0.45833333333333331</v>
      </c>
      <c r="O210" s="1">
        <v>0.82638888888888884</v>
      </c>
      <c r="P210" s="2">
        <f t="shared" si="22"/>
        <v>0.36805555555555552</v>
      </c>
      <c r="Q210" s="7">
        <v>8.8000000000000007</v>
      </c>
      <c r="S210" s="7">
        <f t="shared" si="24"/>
        <v>899.09999999999991</v>
      </c>
    </row>
    <row r="211" spans="1:19" x14ac:dyDescent="0.25">
      <c r="A211" t="s">
        <v>76</v>
      </c>
      <c r="B211" s="24">
        <v>40389</v>
      </c>
      <c r="C211" s="17" t="s">
        <v>27</v>
      </c>
      <c r="D211" s="17"/>
      <c r="E211" s="17"/>
      <c r="F211" s="17"/>
      <c r="G211" s="17"/>
      <c r="H211" s="17">
        <f t="shared" si="23"/>
        <v>0</v>
      </c>
      <c r="I211" s="17"/>
      <c r="J211" s="17"/>
      <c r="K211" s="17">
        <f t="shared" si="20"/>
        <v>5.8</v>
      </c>
      <c r="L211" s="17">
        <f t="shared" si="19"/>
        <v>42.500000000000007</v>
      </c>
      <c r="M211" s="18">
        <f t="shared" si="21"/>
        <v>2856.7000000000016</v>
      </c>
      <c r="N211" s="19"/>
      <c r="O211" s="17"/>
      <c r="P211" s="19">
        <f t="shared" si="22"/>
        <v>0</v>
      </c>
      <c r="Q211" s="20">
        <v>4</v>
      </c>
      <c r="S211" s="7">
        <f t="shared" si="24"/>
        <v>903.09999999999991</v>
      </c>
    </row>
    <row r="212" spans="1:19" x14ac:dyDescent="0.25">
      <c r="A212" s="26" t="s">
        <v>70</v>
      </c>
      <c r="B212" s="24">
        <v>40390</v>
      </c>
      <c r="C212" s="17" t="s">
        <v>27</v>
      </c>
      <c r="D212" s="17"/>
      <c r="E212" s="17"/>
      <c r="F212" s="17"/>
      <c r="G212" s="17"/>
      <c r="H212" s="17">
        <f t="shared" si="23"/>
        <v>0</v>
      </c>
      <c r="I212" s="17"/>
      <c r="J212" s="17"/>
      <c r="K212" s="17">
        <f t="shared" si="20"/>
        <v>5.8</v>
      </c>
      <c r="L212" s="17">
        <f t="shared" si="19"/>
        <v>42.500000000000007</v>
      </c>
      <c r="M212" s="18">
        <f t="shared" si="21"/>
        <v>2856.7000000000016</v>
      </c>
      <c r="N212" s="19"/>
      <c r="O212" s="17"/>
      <c r="P212" s="19">
        <f t="shared" si="22"/>
        <v>0</v>
      </c>
      <c r="Q212" s="20">
        <v>4</v>
      </c>
      <c r="S212" s="7">
        <f t="shared" si="24"/>
        <v>907.09999999999991</v>
      </c>
    </row>
    <row r="213" spans="1:19" x14ac:dyDescent="0.25">
      <c r="A213" s="26" t="s">
        <v>71</v>
      </c>
      <c r="B213" s="24" t="s">
        <v>37</v>
      </c>
      <c r="C213" s="17" t="s">
        <v>27</v>
      </c>
      <c r="D213" s="17"/>
      <c r="E213" s="17"/>
      <c r="F213" s="17"/>
      <c r="G213" s="17"/>
      <c r="H213" s="17">
        <f t="shared" si="23"/>
        <v>0</v>
      </c>
      <c r="I213" s="17"/>
      <c r="J213" s="17"/>
      <c r="K213" s="17">
        <f t="shared" si="20"/>
        <v>5.8</v>
      </c>
      <c r="L213" s="17">
        <f t="shared" si="19"/>
        <v>34.4</v>
      </c>
      <c r="M213" s="18">
        <f t="shared" si="21"/>
        <v>2856.7000000000016</v>
      </c>
      <c r="N213" s="19"/>
      <c r="O213" s="17"/>
      <c r="P213" s="19">
        <f t="shared" si="22"/>
        <v>0</v>
      </c>
      <c r="Q213" s="20">
        <v>4</v>
      </c>
      <c r="R213">
        <f>SUM(Q183:Q212)</f>
        <v>146.5</v>
      </c>
      <c r="S213" s="7">
        <f t="shared" si="24"/>
        <v>911.09999999999991</v>
      </c>
    </row>
    <row r="214" spans="1:19" x14ac:dyDescent="0.25">
      <c r="A214" t="s">
        <v>72</v>
      </c>
      <c r="B214" s="22" t="s">
        <v>38</v>
      </c>
      <c r="C214" s="6" t="s">
        <v>15</v>
      </c>
      <c r="D214" t="s">
        <v>13</v>
      </c>
      <c r="E214">
        <v>649</v>
      </c>
      <c r="F214">
        <v>5.9</v>
      </c>
      <c r="H214">
        <f t="shared" si="23"/>
        <v>5.9</v>
      </c>
      <c r="K214" s="6">
        <f t="shared" si="20"/>
        <v>11</v>
      </c>
      <c r="L214" s="6">
        <f t="shared" si="19"/>
        <v>40.299999999999997</v>
      </c>
      <c r="M214" s="14">
        <f t="shared" si="21"/>
        <v>2862.6000000000017</v>
      </c>
      <c r="N214" s="2">
        <v>0.45833333333333331</v>
      </c>
      <c r="O214" s="3">
        <v>1.0416666666666667</v>
      </c>
      <c r="P214" s="2">
        <f t="shared" si="22"/>
        <v>0.58333333333333348</v>
      </c>
      <c r="Q214" s="7">
        <v>14</v>
      </c>
      <c r="S214" s="7">
        <f t="shared" si="24"/>
        <v>925.09999999999991</v>
      </c>
    </row>
    <row r="215" spans="1:19" x14ac:dyDescent="0.25">
      <c r="A215" t="s">
        <v>73</v>
      </c>
      <c r="B215" s="22" t="s">
        <v>39</v>
      </c>
      <c r="C215" s="6" t="s">
        <v>15</v>
      </c>
      <c r="D215" t="s">
        <v>13</v>
      </c>
      <c r="E215">
        <v>649</v>
      </c>
      <c r="F215">
        <v>3.7</v>
      </c>
      <c r="H215">
        <f t="shared" si="23"/>
        <v>3.7</v>
      </c>
      <c r="K215" s="6">
        <f t="shared" si="20"/>
        <v>13.7</v>
      </c>
      <c r="L215" s="6">
        <f t="shared" si="19"/>
        <v>44</v>
      </c>
      <c r="M215" s="14">
        <f t="shared" si="21"/>
        <v>2866.3000000000015</v>
      </c>
      <c r="N215" s="2">
        <v>0.45833333333333331</v>
      </c>
      <c r="O215" s="1">
        <v>0.96180555555555547</v>
      </c>
      <c r="P215" s="2">
        <f t="shared" si="22"/>
        <v>0.5034722222222221</v>
      </c>
      <c r="Q215" s="7">
        <v>12.1</v>
      </c>
      <c r="S215" s="7">
        <f t="shared" si="24"/>
        <v>937.19999999999993</v>
      </c>
    </row>
    <row r="216" spans="1:19" x14ac:dyDescent="0.25">
      <c r="A216" t="s">
        <v>74</v>
      </c>
      <c r="B216" s="22" t="s">
        <v>40</v>
      </c>
      <c r="C216" s="6" t="s">
        <v>15</v>
      </c>
      <c r="D216" t="s">
        <v>13</v>
      </c>
      <c r="E216">
        <v>649</v>
      </c>
      <c r="F216">
        <v>4.9000000000000004</v>
      </c>
      <c r="H216">
        <f t="shared" si="23"/>
        <v>4.9000000000000004</v>
      </c>
      <c r="K216" s="6">
        <f t="shared" si="20"/>
        <v>18.600000000000001</v>
      </c>
      <c r="L216" s="6">
        <f t="shared" si="19"/>
        <v>47.699999999999996</v>
      </c>
      <c r="M216" s="14">
        <f t="shared" si="21"/>
        <v>2871.2000000000016</v>
      </c>
      <c r="N216" s="2">
        <v>0.45833333333333331</v>
      </c>
      <c r="O216" s="3">
        <v>1.0104166666666667</v>
      </c>
      <c r="P216" s="2">
        <f t="shared" si="22"/>
        <v>0.55208333333333348</v>
      </c>
      <c r="Q216" s="7">
        <v>13.3</v>
      </c>
      <c r="S216" s="7">
        <f t="shared" si="24"/>
        <v>950.49999999999989</v>
      </c>
    </row>
    <row r="217" spans="1:19" x14ac:dyDescent="0.25">
      <c r="A217" t="s">
        <v>75</v>
      </c>
      <c r="B217" s="22" t="s">
        <v>41</v>
      </c>
      <c r="C217" s="6" t="s">
        <v>15</v>
      </c>
      <c r="D217" t="s">
        <v>13</v>
      </c>
      <c r="E217">
        <v>649</v>
      </c>
      <c r="F217">
        <v>7</v>
      </c>
      <c r="H217">
        <f t="shared" si="23"/>
        <v>7</v>
      </c>
      <c r="K217" s="6">
        <f t="shared" si="20"/>
        <v>21.5</v>
      </c>
      <c r="L217" s="6">
        <f t="shared" si="19"/>
        <v>54.699999999999996</v>
      </c>
      <c r="M217" s="14">
        <f t="shared" si="21"/>
        <v>2878.2000000000016</v>
      </c>
      <c r="N217" s="2">
        <v>0.45833333333333331</v>
      </c>
      <c r="O217" s="1">
        <v>0.97013888888888899</v>
      </c>
      <c r="P217" s="2">
        <f t="shared" si="22"/>
        <v>0.51180555555555562</v>
      </c>
      <c r="Q217" s="7">
        <v>12.2</v>
      </c>
      <c r="S217" s="7">
        <f t="shared" si="24"/>
        <v>962.69999999999993</v>
      </c>
    </row>
    <row r="218" spans="1:19" x14ac:dyDescent="0.25">
      <c r="A218" t="s">
        <v>76</v>
      </c>
      <c r="B218" s="22" t="s">
        <v>42</v>
      </c>
      <c r="C218" s="6" t="s">
        <v>15</v>
      </c>
      <c r="D218" t="s">
        <v>13</v>
      </c>
      <c r="E218">
        <v>649</v>
      </c>
      <c r="F218">
        <v>3.2</v>
      </c>
      <c r="H218">
        <f t="shared" si="23"/>
        <v>3.2</v>
      </c>
      <c r="K218" s="6">
        <f t="shared" si="20"/>
        <v>24.7</v>
      </c>
      <c r="L218" s="6">
        <f t="shared" si="19"/>
        <v>54.7</v>
      </c>
      <c r="M218" s="14">
        <f t="shared" si="21"/>
        <v>2881.4000000000015</v>
      </c>
      <c r="N218" s="2">
        <v>0.45833333333333331</v>
      </c>
      <c r="O218" s="1">
        <v>0.7270833333333333</v>
      </c>
      <c r="P218" s="2">
        <f t="shared" si="22"/>
        <v>0.26874999999999999</v>
      </c>
      <c r="Q218" s="7">
        <v>6.4</v>
      </c>
      <c r="S218" s="7">
        <f t="shared" si="24"/>
        <v>969.09999999999991</v>
      </c>
    </row>
    <row r="219" spans="1:19" x14ac:dyDescent="0.25">
      <c r="A219" s="26" t="s">
        <v>70</v>
      </c>
      <c r="B219" s="23" t="s">
        <v>43</v>
      </c>
      <c r="C219" s="4" t="s">
        <v>26</v>
      </c>
      <c r="D219" s="4"/>
      <c r="E219" s="4"/>
      <c r="F219" s="4"/>
      <c r="G219" s="4"/>
      <c r="H219" s="4">
        <f t="shared" si="23"/>
        <v>0</v>
      </c>
      <c r="I219" s="4"/>
      <c r="J219" s="4"/>
      <c r="K219" s="4">
        <f t="shared" si="20"/>
        <v>24.7</v>
      </c>
      <c r="L219" s="4">
        <f t="shared" ref="L219:L282" si="25">H190+H191+H192+H193+H194+H195+H196+H197+H198+H199+H200+H201+H202+H203+H204+H205+H206+H207+H208+H209+H210+H211+H212+H213+H214+H215+H216+H217+H218+H219</f>
        <v>49.4</v>
      </c>
      <c r="M219" s="15">
        <f t="shared" si="21"/>
        <v>2881.4000000000015</v>
      </c>
      <c r="N219" s="5"/>
      <c r="O219" s="4"/>
      <c r="P219" s="5">
        <f t="shared" si="22"/>
        <v>0</v>
      </c>
      <c r="Q219" s="8"/>
      <c r="S219" s="7">
        <f t="shared" si="24"/>
        <v>969.09999999999991</v>
      </c>
    </row>
    <row r="220" spans="1:19" x14ac:dyDescent="0.25">
      <c r="A220" s="26" t="s">
        <v>71</v>
      </c>
      <c r="B220" s="23" t="s">
        <v>44</v>
      </c>
      <c r="C220" s="4" t="s">
        <v>26</v>
      </c>
      <c r="D220" s="4"/>
      <c r="E220" s="4"/>
      <c r="F220" s="4"/>
      <c r="G220" s="4"/>
      <c r="H220" s="4">
        <f t="shared" si="23"/>
        <v>0</v>
      </c>
      <c r="I220" s="4"/>
      <c r="J220" s="4"/>
      <c r="K220" s="4">
        <f t="shared" si="20"/>
        <v>24.7</v>
      </c>
      <c r="L220" s="4">
        <f t="shared" si="25"/>
        <v>44</v>
      </c>
      <c r="M220" s="15">
        <f t="shared" si="21"/>
        <v>2881.4000000000015</v>
      </c>
      <c r="N220" s="5"/>
      <c r="O220" s="4"/>
      <c r="P220" s="5">
        <f t="shared" si="22"/>
        <v>0</v>
      </c>
      <c r="Q220" s="8"/>
      <c r="S220" s="7">
        <f t="shared" si="24"/>
        <v>969.09999999999991</v>
      </c>
    </row>
    <row r="221" spans="1:19" x14ac:dyDescent="0.25">
      <c r="A221" t="s">
        <v>72</v>
      </c>
      <c r="B221" s="23" t="s">
        <v>45</v>
      </c>
      <c r="C221" s="4" t="s">
        <v>26</v>
      </c>
      <c r="D221" s="4"/>
      <c r="E221" s="4"/>
      <c r="F221" s="4"/>
      <c r="G221" s="4"/>
      <c r="H221" s="4">
        <f t="shared" si="23"/>
        <v>0</v>
      </c>
      <c r="I221" s="4"/>
      <c r="J221" s="4"/>
      <c r="K221" s="4">
        <f t="shared" si="20"/>
        <v>18.8</v>
      </c>
      <c r="L221" s="4">
        <f t="shared" si="25"/>
        <v>41.7</v>
      </c>
      <c r="M221" s="15">
        <f t="shared" si="21"/>
        <v>2881.4000000000015</v>
      </c>
      <c r="N221" s="5"/>
      <c r="O221" s="4"/>
      <c r="P221" s="5">
        <f t="shared" si="22"/>
        <v>0</v>
      </c>
      <c r="Q221" s="8"/>
      <c r="S221" s="7">
        <f t="shared" si="24"/>
        <v>969.09999999999991</v>
      </c>
    </row>
    <row r="222" spans="1:19" x14ac:dyDescent="0.25">
      <c r="A222" t="s">
        <v>73</v>
      </c>
      <c r="B222" s="23" t="s">
        <v>46</v>
      </c>
      <c r="C222" s="4" t="s">
        <v>26</v>
      </c>
      <c r="D222" s="4"/>
      <c r="E222" s="4"/>
      <c r="F222" s="4"/>
      <c r="G222" s="4"/>
      <c r="H222" s="4">
        <f t="shared" si="23"/>
        <v>0</v>
      </c>
      <c r="I222" s="4"/>
      <c r="J222" s="4"/>
      <c r="K222" s="4">
        <f t="shared" si="20"/>
        <v>15.100000000000001</v>
      </c>
      <c r="L222" s="4">
        <f t="shared" si="25"/>
        <v>41.7</v>
      </c>
      <c r="M222" s="15">
        <f t="shared" si="21"/>
        <v>2881.4000000000015</v>
      </c>
      <c r="N222" s="5"/>
      <c r="O222" s="4"/>
      <c r="P222" s="5">
        <f t="shared" si="22"/>
        <v>0</v>
      </c>
      <c r="Q222" s="8"/>
      <c r="S222" s="7">
        <f t="shared" si="24"/>
        <v>969.09999999999991</v>
      </c>
    </row>
    <row r="223" spans="1:19" x14ac:dyDescent="0.25">
      <c r="A223" t="s">
        <v>74</v>
      </c>
      <c r="B223" s="23" t="s">
        <v>47</v>
      </c>
      <c r="C223" s="4" t="s">
        <v>26</v>
      </c>
      <c r="D223" s="4"/>
      <c r="E223" s="4"/>
      <c r="F223" s="4"/>
      <c r="G223" s="4"/>
      <c r="H223" s="4">
        <f t="shared" si="23"/>
        <v>0</v>
      </c>
      <c r="I223" s="4"/>
      <c r="J223" s="4"/>
      <c r="K223" s="4">
        <f t="shared" ref="K223:K286" si="26">F217+F218+F219+F220+F221+F222+F223</f>
        <v>10.199999999999999</v>
      </c>
      <c r="L223" s="4">
        <f t="shared" si="25"/>
        <v>41.7</v>
      </c>
      <c r="M223" s="15">
        <f t="shared" si="21"/>
        <v>2881.4000000000015</v>
      </c>
      <c r="N223" s="5"/>
      <c r="O223" s="4"/>
      <c r="P223" s="5">
        <f t="shared" si="22"/>
        <v>0</v>
      </c>
      <c r="Q223" s="8"/>
      <c r="S223" s="7">
        <f t="shared" si="24"/>
        <v>969.09999999999991</v>
      </c>
    </row>
    <row r="224" spans="1:19" x14ac:dyDescent="0.25">
      <c r="A224" t="s">
        <v>75</v>
      </c>
      <c r="B224" s="23" t="s">
        <v>48</v>
      </c>
      <c r="C224" s="4" t="s">
        <v>26</v>
      </c>
      <c r="D224" s="4"/>
      <c r="E224" s="4"/>
      <c r="F224" s="4"/>
      <c r="G224" s="4"/>
      <c r="H224" s="4">
        <f t="shared" si="23"/>
        <v>0</v>
      </c>
      <c r="I224" s="4"/>
      <c r="J224" s="4"/>
      <c r="K224" s="4">
        <f t="shared" si="26"/>
        <v>3.2</v>
      </c>
      <c r="L224" s="4">
        <f t="shared" si="25"/>
        <v>37</v>
      </c>
      <c r="M224" s="15">
        <f t="shared" si="21"/>
        <v>2881.4000000000015</v>
      </c>
      <c r="N224" s="5"/>
      <c r="O224" s="4"/>
      <c r="P224" s="5">
        <f t="shared" si="22"/>
        <v>0</v>
      </c>
      <c r="Q224" s="8"/>
      <c r="S224" s="7">
        <f t="shared" si="24"/>
        <v>969.09999999999991</v>
      </c>
    </row>
    <row r="225" spans="1:19" x14ac:dyDescent="0.25">
      <c r="A225" t="s">
        <v>76</v>
      </c>
      <c r="B225" s="23" t="s">
        <v>49</v>
      </c>
      <c r="C225" s="4" t="s">
        <v>26</v>
      </c>
      <c r="D225" s="4"/>
      <c r="E225" s="4"/>
      <c r="F225" s="4"/>
      <c r="G225" s="4"/>
      <c r="H225" s="4">
        <f t="shared" si="23"/>
        <v>0</v>
      </c>
      <c r="I225" s="4"/>
      <c r="J225" s="4"/>
      <c r="K225" s="4">
        <f t="shared" si="26"/>
        <v>0</v>
      </c>
      <c r="L225" s="4">
        <f t="shared" si="25"/>
        <v>30.499999999999996</v>
      </c>
      <c r="M225" s="15">
        <f t="shared" si="21"/>
        <v>2881.4000000000015</v>
      </c>
      <c r="N225" s="5"/>
      <c r="O225" s="4"/>
      <c r="P225" s="5">
        <f t="shared" si="22"/>
        <v>0</v>
      </c>
      <c r="Q225" s="8"/>
      <c r="S225" s="7">
        <f t="shared" si="24"/>
        <v>969.09999999999991</v>
      </c>
    </row>
    <row r="226" spans="1:19" x14ac:dyDescent="0.25">
      <c r="A226" s="26" t="s">
        <v>70</v>
      </c>
      <c r="B226" s="23" t="s">
        <v>50</v>
      </c>
      <c r="C226" s="4" t="s">
        <v>26</v>
      </c>
      <c r="D226" s="4"/>
      <c r="E226" s="4"/>
      <c r="F226" s="4"/>
      <c r="G226" s="4"/>
      <c r="H226" s="4">
        <f t="shared" si="23"/>
        <v>0</v>
      </c>
      <c r="I226" s="4"/>
      <c r="J226" s="4"/>
      <c r="K226" s="4">
        <f t="shared" si="26"/>
        <v>0</v>
      </c>
      <c r="L226" s="4">
        <f t="shared" si="25"/>
        <v>30.499999999999996</v>
      </c>
      <c r="M226" s="15">
        <f t="shared" si="21"/>
        <v>2881.4000000000015</v>
      </c>
      <c r="N226" s="5"/>
      <c r="O226" s="4"/>
      <c r="P226" s="5">
        <f t="shared" si="22"/>
        <v>0</v>
      </c>
      <c r="Q226" s="8"/>
      <c r="S226" s="7">
        <f t="shared" si="24"/>
        <v>969.09999999999991</v>
      </c>
    </row>
    <row r="227" spans="1:19" x14ac:dyDescent="0.25">
      <c r="A227" s="26" t="s">
        <v>71</v>
      </c>
      <c r="B227" s="23" t="s">
        <v>51</v>
      </c>
      <c r="C227" s="4" t="s">
        <v>26</v>
      </c>
      <c r="D227" s="4"/>
      <c r="E227" s="4"/>
      <c r="F227" s="4"/>
      <c r="G227" s="4"/>
      <c r="H227" s="4">
        <f t="shared" si="23"/>
        <v>0</v>
      </c>
      <c r="I227" s="4"/>
      <c r="J227" s="4"/>
      <c r="K227" s="4">
        <f t="shared" si="26"/>
        <v>0</v>
      </c>
      <c r="L227" s="4">
        <f t="shared" si="25"/>
        <v>30.499999999999996</v>
      </c>
      <c r="M227" s="15">
        <f t="shared" si="21"/>
        <v>2881.4000000000015</v>
      </c>
      <c r="N227" s="5"/>
      <c r="O227" s="4"/>
      <c r="P227" s="5">
        <f t="shared" si="22"/>
        <v>0</v>
      </c>
      <c r="Q227" s="8"/>
      <c r="S227" s="7">
        <f t="shared" si="24"/>
        <v>969.09999999999991</v>
      </c>
    </row>
    <row r="228" spans="1:19" x14ac:dyDescent="0.25">
      <c r="A228" t="s">
        <v>72</v>
      </c>
      <c r="B228" s="22" t="s">
        <v>52</v>
      </c>
      <c r="C228" s="6" t="s">
        <v>15</v>
      </c>
      <c r="D228" t="s">
        <v>14</v>
      </c>
      <c r="E228">
        <v>649</v>
      </c>
      <c r="F228">
        <v>4.5999999999999996</v>
      </c>
      <c r="H228">
        <f t="shared" si="23"/>
        <v>4.5999999999999996</v>
      </c>
      <c r="K228" s="6">
        <f t="shared" si="26"/>
        <v>4.5999999999999996</v>
      </c>
      <c r="L228" s="6">
        <f t="shared" si="25"/>
        <v>35.099999999999994</v>
      </c>
      <c r="M228" s="14">
        <f t="shared" si="21"/>
        <v>2886.0000000000014</v>
      </c>
      <c r="N228" s="2">
        <v>0.45833333333333331</v>
      </c>
      <c r="O228" s="1">
        <v>0.82361111111111107</v>
      </c>
      <c r="P228" s="2">
        <f t="shared" si="22"/>
        <v>0.36527777777777776</v>
      </c>
      <c r="Q228" s="7">
        <v>8.6999999999999993</v>
      </c>
      <c r="S228" s="7">
        <f t="shared" si="24"/>
        <v>977.8</v>
      </c>
    </row>
    <row r="229" spans="1:19" x14ac:dyDescent="0.25">
      <c r="A229" t="s">
        <v>73</v>
      </c>
      <c r="B229" s="22" t="s">
        <v>53</v>
      </c>
      <c r="C229" s="6" t="s">
        <v>15</v>
      </c>
      <c r="D229" t="s">
        <v>14</v>
      </c>
      <c r="E229">
        <v>649</v>
      </c>
      <c r="F229">
        <v>1</v>
      </c>
      <c r="H229">
        <f t="shared" si="23"/>
        <v>1</v>
      </c>
      <c r="K229" s="6">
        <f t="shared" si="26"/>
        <v>5.6</v>
      </c>
      <c r="L229" s="6">
        <f t="shared" si="25"/>
        <v>36.099999999999994</v>
      </c>
      <c r="M229" s="14">
        <f t="shared" si="21"/>
        <v>2887.0000000000014</v>
      </c>
      <c r="N229" s="2">
        <v>0.625</v>
      </c>
      <c r="O229" s="1">
        <v>0.92083333333333339</v>
      </c>
      <c r="P229" s="2">
        <f t="shared" si="22"/>
        <v>0.29583333333333339</v>
      </c>
      <c r="Q229" s="7">
        <v>7.1</v>
      </c>
      <c r="S229" s="7">
        <f t="shared" si="24"/>
        <v>984.9</v>
      </c>
    </row>
    <row r="230" spans="1:19" x14ac:dyDescent="0.25">
      <c r="A230" t="s">
        <v>74</v>
      </c>
      <c r="B230" s="22" t="s">
        <v>54</v>
      </c>
      <c r="C230" s="6" t="s">
        <v>15</v>
      </c>
      <c r="D230" t="s">
        <v>14</v>
      </c>
      <c r="E230">
        <v>649</v>
      </c>
      <c r="F230">
        <v>4.5</v>
      </c>
      <c r="H230">
        <f t="shared" si="23"/>
        <v>4.5</v>
      </c>
      <c r="K230" s="6">
        <f t="shared" si="26"/>
        <v>10.1</v>
      </c>
      <c r="L230" s="6">
        <f t="shared" si="25"/>
        <v>40.599999999999994</v>
      </c>
      <c r="M230" s="14">
        <f t="shared" si="21"/>
        <v>2891.5000000000014</v>
      </c>
      <c r="N230" s="2">
        <v>0.45833333333333331</v>
      </c>
      <c r="O230" s="1">
        <v>0.87638888888888899</v>
      </c>
      <c r="P230" s="2">
        <f t="shared" si="22"/>
        <v>0.41805555555555568</v>
      </c>
      <c r="Q230" s="7">
        <v>10</v>
      </c>
      <c r="S230" s="7">
        <f t="shared" si="24"/>
        <v>994.9</v>
      </c>
    </row>
    <row r="231" spans="1:19" x14ac:dyDescent="0.25">
      <c r="A231" t="s">
        <v>75</v>
      </c>
      <c r="B231" s="22" t="s">
        <v>55</v>
      </c>
      <c r="C231" s="6" t="s">
        <v>15</v>
      </c>
      <c r="D231" t="s">
        <v>17</v>
      </c>
      <c r="E231">
        <v>649</v>
      </c>
      <c r="F231">
        <v>3.1</v>
      </c>
      <c r="H231">
        <f t="shared" si="23"/>
        <v>3.1</v>
      </c>
      <c r="K231" s="6">
        <f t="shared" si="26"/>
        <v>13.2</v>
      </c>
      <c r="L231" s="6">
        <f t="shared" si="25"/>
        <v>43.699999999999996</v>
      </c>
      <c r="M231" s="14">
        <f t="shared" si="21"/>
        <v>2894.6000000000013</v>
      </c>
      <c r="N231" s="2">
        <v>0.45833333333333331</v>
      </c>
      <c r="O231" s="1">
        <v>0.71388888888888891</v>
      </c>
      <c r="P231" s="2">
        <f t="shared" si="22"/>
        <v>0.25555555555555559</v>
      </c>
      <c r="Q231" s="7">
        <v>6.1</v>
      </c>
      <c r="S231" s="7">
        <f t="shared" si="24"/>
        <v>1001</v>
      </c>
    </row>
    <row r="232" spans="1:19" x14ac:dyDescent="0.25">
      <c r="A232" t="s">
        <v>76</v>
      </c>
      <c r="B232" s="24" t="s">
        <v>56</v>
      </c>
      <c r="C232" s="17" t="s">
        <v>27</v>
      </c>
      <c r="D232" s="17"/>
      <c r="E232" s="17"/>
      <c r="F232" s="17"/>
      <c r="G232" s="17"/>
      <c r="H232" s="17">
        <f t="shared" si="23"/>
        <v>0</v>
      </c>
      <c r="I232" s="17"/>
      <c r="J232" s="17"/>
      <c r="K232" s="17">
        <f t="shared" si="26"/>
        <v>13.2</v>
      </c>
      <c r="L232" s="17">
        <f t="shared" si="25"/>
        <v>43.699999999999996</v>
      </c>
      <c r="M232" s="18">
        <f t="shared" si="21"/>
        <v>2894.6000000000013</v>
      </c>
      <c r="N232" s="19"/>
      <c r="O232" s="17"/>
      <c r="P232" s="19">
        <f t="shared" si="22"/>
        <v>0</v>
      </c>
      <c r="Q232" s="20">
        <v>4</v>
      </c>
      <c r="S232" s="7">
        <f t="shared" si="24"/>
        <v>1005</v>
      </c>
    </row>
    <row r="233" spans="1:19" x14ac:dyDescent="0.25">
      <c r="A233" s="26" t="s">
        <v>70</v>
      </c>
      <c r="B233" s="24" t="s">
        <v>57</v>
      </c>
      <c r="C233" s="17" t="s">
        <v>27</v>
      </c>
      <c r="D233" s="17"/>
      <c r="E233" s="17"/>
      <c r="F233" s="17"/>
      <c r="G233" s="17"/>
      <c r="H233" s="17">
        <f t="shared" si="23"/>
        <v>0</v>
      </c>
      <c r="I233" s="17"/>
      <c r="J233" s="17"/>
      <c r="K233" s="17">
        <f t="shared" si="26"/>
        <v>13.2</v>
      </c>
      <c r="L233" s="17">
        <f t="shared" si="25"/>
        <v>43.699999999999996</v>
      </c>
      <c r="M233" s="18">
        <f t="shared" si="21"/>
        <v>2894.6000000000013</v>
      </c>
      <c r="N233" s="19"/>
      <c r="O233" s="17"/>
      <c r="P233" s="19">
        <f t="shared" si="22"/>
        <v>0</v>
      </c>
      <c r="Q233" s="20">
        <v>4</v>
      </c>
      <c r="S233" s="7">
        <f t="shared" si="24"/>
        <v>1009</v>
      </c>
    </row>
    <row r="234" spans="1:19" x14ac:dyDescent="0.25">
      <c r="A234" s="26" t="s">
        <v>71</v>
      </c>
      <c r="B234" s="24" t="s">
        <v>58</v>
      </c>
      <c r="C234" s="17" t="s">
        <v>27</v>
      </c>
      <c r="D234" s="17"/>
      <c r="E234" s="17"/>
      <c r="F234" s="17"/>
      <c r="G234" s="17"/>
      <c r="H234" s="17">
        <f t="shared" si="23"/>
        <v>0</v>
      </c>
      <c r="I234" s="17"/>
      <c r="J234" s="17"/>
      <c r="K234" s="17">
        <f t="shared" si="26"/>
        <v>13.2</v>
      </c>
      <c r="L234" s="17">
        <f t="shared" si="25"/>
        <v>43.699999999999996</v>
      </c>
      <c r="M234" s="18">
        <f t="shared" si="21"/>
        <v>2894.6000000000013</v>
      </c>
      <c r="N234" s="19"/>
      <c r="O234" s="17"/>
      <c r="P234" s="19">
        <f t="shared" si="22"/>
        <v>0</v>
      </c>
      <c r="Q234" s="20">
        <v>4</v>
      </c>
      <c r="S234" s="7">
        <f t="shared" si="24"/>
        <v>1013</v>
      </c>
    </row>
    <row r="235" spans="1:19" x14ac:dyDescent="0.25">
      <c r="A235" t="s">
        <v>72</v>
      </c>
      <c r="B235" s="22" t="s">
        <v>59</v>
      </c>
      <c r="C235" s="6" t="s">
        <v>16</v>
      </c>
      <c r="D235" t="s">
        <v>17</v>
      </c>
      <c r="E235">
        <v>650</v>
      </c>
      <c r="F235">
        <v>2.9</v>
      </c>
      <c r="H235">
        <f t="shared" si="23"/>
        <v>2.9</v>
      </c>
      <c r="K235" s="6">
        <f t="shared" si="26"/>
        <v>11.5</v>
      </c>
      <c r="L235" s="6">
        <f t="shared" si="25"/>
        <v>46.599999999999994</v>
      </c>
      <c r="M235" s="14">
        <f t="shared" si="21"/>
        <v>2897.5000000000014</v>
      </c>
      <c r="N235" s="2">
        <v>0.66666666666666663</v>
      </c>
      <c r="O235" s="1">
        <v>0.92361111111111116</v>
      </c>
      <c r="P235" s="2">
        <f t="shared" si="22"/>
        <v>0.25694444444444453</v>
      </c>
      <c r="Q235" s="7">
        <v>6.2</v>
      </c>
      <c r="S235" s="7">
        <f t="shared" si="24"/>
        <v>1019.2</v>
      </c>
    </row>
    <row r="236" spans="1:19" x14ac:dyDescent="0.25">
      <c r="A236" t="s">
        <v>73</v>
      </c>
      <c r="B236" s="22" t="s">
        <v>60</v>
      </c>
      <c r="C236" s="6" t="s">
        <v>16</v>
      </c>
      <c r="D236" t="s">
        <v>17</v>
      </c>
      <c r="E236" t="s">
        <v>68</v>
      </c>
      <c r="F236">
        <v>4.5999999999999996</v>
      </c>
      <c r="H236">
        <f t="shared" si="23"/>
        <v>4.5999999999999996</v>
      </c>
      <c r="K236" s="6">
        <f t="shared" si="26"/>
        <v>15.1</v>
      </c>
      <c r="L236" s="6">
        <f t="shared" si="25"/>
        <v>51.199999999999996</v>
      </c>
      <c r="M236" s="14">
        <f t="shared" si="21"/>
        <v>2902.1000000000013</v>
      </c>
      <c r="N236" s="2">
        <v>0.58333333333333337</v>
      </c>
      <c r="O236" s="1">
        <v>0.97222222222222221</v>
      </c>
      <c r="P236" s="2">
        <f t="shared" si="22"/>
        <v>0.38888888888888884</v>
      </c>
      <c r="Q236" s="7">
        <v>9.3000000000000007</v>
      </c>
      <c r="S236" s="7">
        <f t="shared" si="24"/>
        <v>1028.5</v>
      </c>
    </row>
    <row r="237" spans="1:19" x14ac:dyDescent="0.25">
      <c r="A237" t="s">
        <v>74</v>
      </c>
      <c r="B237" s="22" t="s">
        <v>61</v>
      </c>
      <c r="C237" s="6" t="s">
        <v>16</v>
      </c>
      <c r="D237" t="s">
        <v>17</v>
      </c>
      <c r="E237" t="s">
        <v>68</v>
      </c>
      <c r="F237">
        <v>4.9000000000000004</v>
      </c>
      <c r="H237">
        <f t="shared" si="23"/>
        <v>4.9000000000000004</v>
      </c>
      <c r="K237" s="6">
        <f t="shared" si="26"/>
        <v>15.5</v>
      </c>
      <c r="L237" s="6">
        <f t="shared" si="25"/>
        <v>55.4</v>
      </c>
      <c r="M237" s="14">
        <f t="shared" si="21"/>
        <v>2907.0000000000014</v>
      </c>
      <c r="N237" s="2">
        <v>0.5</v>
      </c>
      <c r="O237" s="1">
        <v>0.90416666666666667</v>
      </c>
      <c r="P237" s="2">
        <f t="shared" si="22"/>
        <v>0.40416666666666667</v>
      </c>
      <c r="Q237" s="7">
        <v>9.6999999999999993</v>
      </c>
      <c r="S237" s="7">
        <f t="shared" si="24"/>
        <v>1038.2</v>
      </c>
    </row>
    <row r="238" spans="1:19" x14ac:dyDescent="0.25">
      <c r="A238" t="s">
        <v>75</v>
      </c>
      <c r="B238" s="22" t="s">
        <v>62</v>
      </c>
      <c r="C238" s="6" t="s">
        <v>16</v>
      </c>
      <c r="D238" t="s">
        <v>17</v>
      </c>
      <c r="E238">
        <v>675</v>
      </c>
      <c r="F238">
        <v>5.4</v>
      </c>
      <c r="H238">
        <f t="shared" si="23"/>
        <v>5.4</v>
      </c>
      <c r="K238" s="6">
        <f t="shared" si="26"/>
        <v>17.8</v>
      </c>
      <c r="L238" s="6">
        <f t="shared" si="25"/>
        <v>59.8</v>
      </c>
      <c r="M238" s="14">
        <f t="shared" si="21"/>
        <v>2912.4000000000015</v>
      </c>
      <c r="N238" s="2">
        <v>0.45833333333333331</v>
      </c>
      <c r="O238" s="1">
        <v>0.84583333333333333</v>
      </c>
      <c r="P238" s="2">
        <f t="shared" si="22"/>
        <v>0.38750000000000001</v>
      </c>
      <c r="Q238" s="7">
        <v>9.1999999999999993</v>
      </c>
      <c r="S238" s="7">
        <f t="shared" si="24"/>
        <v>1047.4000000000001</v>
      </c>
    </row>
    <row r="239" spans="1:19" x14ac:dyDescent="0.25">
      <c r="A239" t="s">
        <v>76</v>
      </c>
      <c r="B239" s="25" t="s">
        <v>63</v>
      </c>
      <c r="C239" s="6" t="s">
        <v>16</v>
      </c>
      <c r="D239" s="6" t="s">
        <v>17</v>
      </c>
      <c r="E239" s="6">
        <v>675</v>
      </c>
      <c r="F239" s="6">
        <v>2.7</v>
      </c>
      <c r="G239" s="6"/>
      <c r="H239" s="6">
        <f t="shared" si="23"/>
        <v>2.7</v>
      </c>
      <c r="I239" s="6"/>
      <c r="J239" s="6"/>
      <c r="K239" s="6">
        <f t="shared" si="26"/>
        <v>20.5</v>
      </c>
      <c r="L239" s="6">
        <f t="shared" si="25"/>
        <v>62.5</v>
      </c>
      <c r="M239" s="16">
        <f t="shared" si="21"/>
        <v>2915.1000000000013</v>
      </c>
      <c r="N239" s="11">
        <v>0.45833333333333331</v>
      </c>
      <c r="O239" s="12">
        <v>0.6777777777777777</v>
      </c>
      <c r="P239" s="11">
        <f t="shared" si="22"/>
        <v>0.21944444444444439</v>
      </c>
      <c r="Q239" s="9">
        <v>5.2</v>
      </c>
      <c r="S239" s="7">
        <f t="shared" si="24"/>
        <v>1052.6000000000001</v>
      </c>
    </row>
    <row r="240" spans="1:19" x14ac:dyDescent="0.25">
      <c r="A240" s="26" t="s">
        <v>70</v>
      </c>
      <c r="B240" s="24" t="s">
        <v>64</v>
      </c>
      <c r="C240" s="17" t="s">
        <v>27</v>
      </c>
      <c r="D240" s="17"/>
      <c r="E240" s="17"/>
      <c r="F240" s="17"/>
      <c r="G240" s="17"/>
      <c r="H240" s="17">
        <f t="shared" si="23"/>
        <v>0</v>
      </c>
      <c r="I240" s="17"/>
      <c r="J240" s="17"/>
      <c r="K240" s="17">
        <f t="shared" si="26"/>
        <v>20.5</v>
      </c>
      <c r="L240" s="17">
        <f t="shared" si="25"/>
        <v>58.4</v>
      </c>
      <c r="M240" s="18">
        <f t="shared" si="21"/>
        <v>2915.1000000000013</v>
      </c>
      <c r="N240" s="19"/>
      <c r="O240" s="17"/>
      <c r="P240" s="19">
        <f t="shared" si="22"/>
        <v>0</v>
      </c>
      <c r="Q240" s="20">
        <v>4</v>
      </c>
      <c r="S240" s="7">
        <f t="shared" si="24"/>
        <v>1056.6000000000001</v>
      </c>
    </row>
    <row r="241" spans="1:19" x14ac:dyDescent="0.25">
      <c r="A241" s="26" t="s">
        <v>71</v>
      </c>
      <c r="B241" s="24" t="s">
        <v>65</v>
      </c>
      <c r="C241" s="17" t="s">
        <v>27</v>
      </c>
      <c r="D241" s="17"/>
      <c r="E241" s="17"/>
      <c r="F241" s="17"/>
      <c r="G241" s="17"/>
      <c r="H241" s="17">
        <f t="shared" si="23"/>
        <v>0</v>
      </c>
      <c r="I241" s="17"/>
      <c r="J241" s="17"/>
      <c r="K241" s="17">
        <f t="shared" si="26"/>
        <v>20.5</v>
      </c>
      <c r="L241" s="17">
        <f t="shared" si="25"/>
        <v>58.4</v>
      </c>
      <c r="M241" s="18">
        <f t="shared" si="21"/>
        <v>2915.1000000000013</v>
      </c>
      <c r="N241" s="19"/>
      <c r="O241" s="17"/>
      <c r="P241" s="19">
        <f t="shared" si="22"/>
        <v>0</v>
      </c>
      <c r="Q241" s="20">
        <v>4</v>
      </c>
      <c r="S241" s="7">
        <f t="shared" si="24"/>
        <v>1060.6000000000001</v>
      </c>
    </row>
    <row r="242" spans="1:19" x14ac:dyDescent="0.25">
      <c r="A242" t="s">
        <v>72</v>
      </c>
      <c r="B242" s="23" t="s">
        <v>66</v>
      </c>
      <c r="C242" s="4" t="s">
        <v>26</v>
      </c>
      <c r="D242" s="4"/>
      <c r="E242" s="4"/>
      <c r="F242" s="4"/>
      <c r="G242" s="4"/>
      <c r="H242" s="4">
        <f t="shared" si="23"/>
        <v>0</v>
      </c>
      <c r="I242" s="4"/>
      <c r="J242" s="4"/>
      <c r="K242" s="4">
        <f t="shared" si="26"/>
        <v>17.600000000000001</v>
      </c>
      <c r="L242" s="4">
        <f t="shared" si="25"/>
        <v>58.4</v>
      </c>
      <c r="M242" s="15">
        <f t="shared" si="21"/>
        <v>2915.1000000000013</v>
      </c>
      <c r="N242" s="5"/>
      <c r="O242" s="4"/>
      <c r="P242" s="5">
        <f t="shared" si="22"/>
        <v>0</v>
      </c>
      <c r="Q242" s="8"/>
      <c r="S242" s="7">
        <f t="shared" si="24"/>
        <v>1060.6000000000001</v>
      </c>
    </row>
    <row r="243" spans="1:19" x14ac:dyDescent="0.25">
      <c r="A243" t="s">
        <v>73</v>
      </c>
      <c r="B243" s="23" t="s">
        <v>67</v>
      </c>
      <c r="C243" s="4" t="s">
        <v>26</v>
      </c>
      <c r="D243" s="4"/>
      <c r="E243" s="4"/>
      <c r="F243" s="4"/>
      <c r="G243" s="4"/>
      <c r="H243" s="4">
        <f t="shared" si="23"/>
        <v>0</v>
      </c>
      <c r="I243" s="4"/>
      <c r="J243" s="4"/>
      <c r="K243" s="4">
        <f t="shared" si="26"/>
        <v>13</v>
      </c>
      <c r="L243" s="4">
        <f t="shared" si="25"/>
        <v>58.4</v>
      </c>
      <c r="M243" s="15">
        <f t="shared" si="21"/>
        <v>2915.1000000000013</v>
      </c>
      <c r="N243" s="5"/>
      <c r="O243" s="4"/>
      <c r="P243" s="5">
        <f t="shared" si="22"/>
        <v>0</v>
      </c>
      <c r="Q243" s="8"/>
      <c r="S243" s="7">
        <f t="shared" si="24"/>
        <v>1060.6000000000001</v>
      </c>
    </row>
    <row r="244" spans="1:19" x14ac:dyDescent="0.25">
      <c r="A244" t="s">
        <v>74</v>
      </c>
      <c r="B244" s="23">
        <v>40422</v>
      </c>
      <c r="C244" s="4" t="s">
        <v>26</v>
      </c>
      <c r="D244" s="4"/>
      <c r="E244" s="4"/>
      <c r="F244" s="4"/>
      <c r="G244" s="4"/>
      <c r="H244" s="4">
        <f t="shared" si="23"/>
        <v>0</v>
      </c>
      <c r="I244" s="4"/>
      <c r="J244" s="4"/>
      <c r="K244" s="4">
        <f t="shared" si="26"/>
        <v>8.1000000000000014</v>
      </c>
      <c r="L244" s="4">
        <f t="shared" si="25"/>
        <v>52.5</v>
      </c>
      <c r="M244" s="15">
        <f t="shared" si="21"/>
        <v>2915.1000000000013</v>
      </c>
      <c r="N244" s="5"/>
      <c r="O244" s="4"/>
      <c r="P244" s="5">
        <f t="shared" si="22"/>
        <v>0</v>
      </c>
      <c r="Q244" s="8"/>
      <c r="R244">
        <f>SUM(Q213:Q243)</f>
        <v>153.49999999999997</v>
      </c>
      <c r="S244" s="7">
        <f t="shared" si="24"/>
        <v>1060.6000000000001</v>
      </c>
    </row>
    <row r="245" spans="1:19" x14ac:dyDescent="0.25">
      <c r="A245" t="s">
        <v>75</v>
      </c>
      <c r="B245" s="23">
        <v>40423</v>
      </c>
      <c r="C245" s="4" t="s">
        <v>26</v>
      </c>
      <c r="D245" s="4"/>
      <c r="E245" s="4"/>
      <c r="F245" s="4"/>
      <c r="G245" s="4"/>
      <c r="H245" s="4">
        <f t="shared" si="23"/>
        <v>0</v>
      </c>
      <c r="I245" s="4"/>
      <c r="J245" s="4"/>
      <c r="K245" s="4">
        <f t="shared" si="26"/>
        <v>2.7</v>
      </c>
      <c r="L245" s="4">
        <f t="shared" si="25"/>
        <v>48.800000000000004</v>
      </c>
      <c r="M245" s="15">
        <f t="shared" si="21"/>
        <v>2915.1000000000013</v>
      </c>
      <c r="N245" s="5"/>
      <c r="O245" s="4"/>
      <c r="P245" s="5">
        <f t="shared" si="22"/>
        <v>0</v>
      </c>
      <c r="Q245" s="8"/>
      <c r="S245" s="7">
        <f t="shared" si="24"/>
        <v>1060.6000000000001</v>
      </c>
    </row>
    <row r="246" spans="1:19" x14ac:dyDescent="0.25">
      <c r="A246" t="s">
        <v>76</v>
      </c>
      <c r="B246" s="23">
        <v>40424</v>
      </c>
      <c r="C246" s="4" t="s">
        <v>26</v>
      </c>
      <c r="D246" s="4"/>
      <c r="E246" s="4"/>
      <c r="F246" s="4"/>
      <c r="G246" s="4"/>
      <c r="H246" s="4">
        <f t="shared" si="23"/>
        <v>0</v>
      </c>
      <c r="I246" s="4"/>
      <c r="J246" s="4"/>
      <c r="K246" s="4">
        <f t="shared" si="26"/>
        <v>0</v>
      </c>
      <c r="L246" s="4">
        <f t="shared" si="25"/>
        <v>43.9</v>
      </c>
      <c r="M246" s="15">
        <f t="shared" si="21"/>
        <v>2915.1000000000013</v>
      </c>
      <c r="N246" s="5"/>
      <c r="O246" s="4"/>
      <c r="P246" s="5">
        <f t="shared" si="22"/>
        <v>0</v>
      </c>
      <c r="Q246" s="8"/>
      <c r="S246" s="7">
        <f t="shared" si="24"/>
        <v>1060.6000000000001</v>
      </c>
    </row>
    <row r="247" spans="1:19" x14ac:dyDescent="0.25">
      <c r="A247" s="26" t="s">
        <v>70</v>
      </c>
      <c r="B247" s="23">
        <v>40425</v>
      </c>
      <c r="C247" s="4" t="s">
        <v>26</v>
      </c>
      <c r="D247" s="4"/>
      <c r="E247" s="4"/>
      <c r="F247" s="4"/>
      <c r="G247" s="4"/>
      <c r="H247" s="4">
        <f t="shared" si="23"/>
        <v>0</v>
      </c>
      <c r="I247" s="4"/>
      <c r="J247" s="4"/>
      <c r="K247" s="4">
        <f t="shared" si="26"/>
        <v>0</v>
      </c>
      <c r="L247" s="4">
        <f t="shared" si="25"/>
        <v>36.9</v>
      </c>
      <c r="M247" s="15">
        <f t="shared" si="21"/>
        <v>2915.1000000000013</v>
      </c>
      <c r="N247" s="5"/>
      <c r="O247" s="4"/>
      <c r="P247" s="5">
        <f t="shared" si="22"/>
        <v>0</v>
      </c>
      <c r="Q247" s="8"/>
      <c r="S247" s="7">
        <f t="shared" si="24"/>
        <v>1060.6000000000001</v>
      </c>
    </row>
    <row r="248" spans="1:19" x14ac:dyDescent="0.25">
      <c r="A248" s="26" t="s">
        <v>71</v>
      </c>
      <c r="B248" s="23">
        <v>40426</v>
      </c>
      <c r="C248" s="4" t="s">
        <v>26</v>
      </c>
      <c r="D248" s="4"/>
      <c r="E248" s="4"/>
      <c r="F248" s="4"/>
      <c r="G248" s="4"/>
      <c r="H248" s="4">
        <f t="shared" si="23"/>
        <v>0</v>
      </c>
      <c r="I248" s="4"/>
      <c r="J248" s="4"/>
      <c r="K248" s="4">
        <f t="shared" si="26"/>
        <v>0</v>
      </c>
      <c r="L248" s="4">
        <f t="shared" si="25"/>
        <v>33.699999999999996</v>
      </c>
      <c r="M248" s="15">
        <f t="shared" si="21"/>
        <v>2915.1000000000013</v>
      </c>
      <c r="N248" s="5"/>
      <c r="O248" s="4"/>
      <c r="P248" s="5">
        <f t="shared" si="22"/>
        <v>0</v>
      </c>
      <c r="Q248" s="8"/>
      <c r="S248" s="7">
        <f t="shared" si="24"/>
        <v>1060.6000000000001</v>
      </c>
    </row>
    <row r="249" spans="1:19" x14ac:dyDescent="0.25">
      <c r="A249" t="s">
        <v>72</v>
      </c>
      <c r="B249" s="24">
        <v>40427</v>
      </c>
      <c r="C249" s="17" t="s">
        <v>27</v>
      </c>
      <c r="D249" s="17"/>
      <c r="E249" s="17"/>
      <c r="F249" s="17"/>
      <c r="G249" s="17"/>
      <c r="H249" s="17">
        <f t="shared" si="23"/>
        <v>0</v>
      </c>
      <c r="I249" s="17"/>
      <c r="J249" s="17"/>
      <c r="K249" s="17">
        <f t="shared" si="26"/>
        <v>0</v>
      </c>
      <c r="L249" s="17">
        <f t="shared" si="25"/>
        <v>33.699999999999996</v>
      </c>
      <c r="M249" s="18">
        <f t="shared" si="21"/>
        <v>2915.1000000000013</v>
      </c>
      <c r="N249" s="19"/>
      <c r="O249" s="17"/>
      <c r="P249" s="19">
        <f t="shared" si="22"/>
        <v>0</v>
      </c>
      <c r="Q249" s="20">
        <v>8</v>
      </c>
      <c r="S249" s="7">
        <f t="shared" si="24"/>
        <v>1068.6000000000001</v>
      </c>
    </row>
    <row r="250" spans="1:19" x14ac:dyDescent="0.25">
      <c r="A250" t="s">
        <v>73</v>
      </c>
      <c r="B250" s="25">
        <v>40428</v>
      </c>
      <c r="C250" s="6" t="s">
        <v>15</v>
      </c>
      <c r="D250" t="s">
        <v>13</v>
      </c>
      <c r="E250">
        <v>649</v>
      </c>
      <c r="F250">
        <v>3.9</v>
      </c>
      <c r="H250">
        <f t="shared" si="23"/>
        <v>3.9</v>
      </c>
      <c r="K250" s="6">
        <f t="shared" si="26"/>
        <v>3.9</v>
      </c>
      <c r="L250" s="6">
        <f t="shared" si="25"/>
        <v>37.599999999999994</v>
      </c>
      <c r="M250" s="14">
        <f t="shared" si="21"/>
        <v>2919.0000000000014</v>
      </c>
      <c r="N250" s="2">
        <v>0.45833333333333331</v>
      </c>
      <c r="O250" s="1">
        <v>0.92013888888888884</v>
      </c>
      <c r="P250" s="2">
        <f t="shared" si="22"/>
        <v>0.46180555555555552</v>
      </c>
      <c r="Q250" s="7">
        <v>11.1</v>
      </c>
      <c r="S250" s="7">
        <f t="shared" si="24"/>
        <v>1079.7</v>
      </c>
    </row>
    <row r="251" spans="1:19" x14ac:dyDescent="0.25">
      <c r="A251" t="s">
        <v>74</v>
      </c>
      <c r="B251" s="25">
        <v>40429</v>
      </c>
      <c r="C251" s="6" t="s">
        <v>15</v>
      </c>
      <c r="D251" t="s">
        <v>13</v>
      </c>
      <c r="E251">
        <v>649</v>
      </c>
      <c r="F251">
        <v>1.9</v>
      </c>
      <c r="H251">
        <f t="shared" si="23"/>
        <v>1.9</v>
      </c>
      <c r="K251" s="6">
        <f t="shared" si="26"/>
        <v>5.8</v>
      </c>
      <c r="L251" s="6">
        <f t="shared" si="25"/>
        <v>39.499999999999993</v>
      </c>
      <c r="M251" s="14">
        <f t="shared" si="21"/>
        <v>2920.9000000000015</v>
      </c>
      <c r="N251" s="2">
        <v>0.45833333333333331</v>
      </c>
      <c r="O251" s="3">
        <v>1.0208333333333333</v>
      </c>
      <c r="P251" s="2">
        <f t="shared" si="22"/>
        <v>0.5625</v>
      </c>
      <c r="Q251" s="7">
        <v>13.5</v>
      </c>
      <c r="S251" s="7">
        <f t="shared" si="24"/>
        <v>1093.2</v>
      </c>
    </row>
    <row r="252" spans="1:19" x14ac:dyDescent="0.25">
      <c r="A252" t="s">
        <v>75</v>
      </c>
      <c r="B252" s="25">
        <v>40430</v>
      </c>
      <c r="C252" t="s">
        <v>15</v>
      </c>
      <c r="D252" t="s">
        <v>13</v>
      </c>
      <c r="E252">
        <v>649</v>
      </c>
      <c r="F252">
        <v>6</v>
      </c>
      <c r="H252">
        <f t="shared" si="23"/>
        <v>6</v>
      </c>
      <c r="K252" s="6">
        <f t="shared" si="26"/>
        <v>11.8</v>
      </c>
      <c r="L252" s="6">
        <f t="shared" si="25"/>
        <v>45.499999999999993</v>
      </c>
      <c r="M252" s="14">
        <f t="shared" si="21"/>
        <v>2926.9000000000015</v>
      </c>
      <c r="N252" s="2">
        <v>0.45833333333333331</v>
      </c>
      <c r="O252" s="1">
        <v>0.93194444444444446</v>
      </c>
      <c r="P252" s="2">
        <f t="shared" si="22"/>
        <v>0.47361111111111115</v>
      </c>
      <c r="Q252" s="7">
        <v>11.4</v>
      </c>
      <c r="S252" s="7">
        <f t="shared" si="24"/>
        <v>1104.6000000000001</v>
      </c>
    </row>
    <row r="253" spans="1:19" x14ac:dyDescent="0.25">
      <c r="A253" t="s">
        <v>76</v>
      </c>
      <c r="B253" s="25">
        <v>40431</v>
      </c>
      <c r="C253" t="s">
        <v>15</v>
      </c>
      <c r="D253" t="s">
        <v>13</v>
      </c>
      <c r="E253">
        <v>649</v>
      </c>
      <c r="F253">
        <v>4.7</v>
      </c>
      <c r="H253">
        <f t="shared" si="23"/>
        <v>4.7</v>
      </c>
      <c r="K253" s="6">
        <f t="shared" si="26"/>
        <v>16.5</v>
      </c>
      <c r="L253" s="6">
        <f t="shared" si="25"/>
        <v>50.199999999999996</v>
      </c>
      <c r="M253" s="14">
        <f t="shared" si="21"/>
        <v>2931.6000000000013</v>
      </c>
      <c r="N253" s="2">
        <v>0.45833333333333331</v>
      </c>
      <c r="O253" s="1">
        <v>0.97569444444444453</v>
      </c>
      <c r="P253" s="2">
        <f t="shared" si="22"/>
        <v>0.51736111111111116</v>
      </c>
      <c r="Q253" s="7">
        <v>12.4</v>
      </c>
      <c r="S253" s="7">
        <f t="shared" si="24"/>
        <v>1117.0000000000002</v>
      </c>
    </row>
    <row r="254" spans="1:19" x14ac:dyDescent="0.25">
      <c r="A254" s="26" t="s">
        <v>70</v>
      </c>
      <c r="B254" s="25">
        <v>40432</v>
      </c>
      <c r="C254" t="s">
        <v>16</v>
      </c>
      <c r="D254" t="s">
        <v>14</v>
      </c>
      <c r="E254">
        <v>675</v>
      </c>
      <c r="F254">
        <v>2.8</v>
      </c>
      <c r="H254">
        <f t="shared" si="23"/>
        <v>2.8</v>
      </c>
      <c r="K254" s="6">
        <f t="shared" si="26"/>
        <v>19.3</v>
      </c>
      <c r="L254" s="6">
        <f t="shared" si="25"/>
        <v>52.999999999999993</v>
      </c>
      <c r="M254" s="14">
        <f t="shared" si="21"/>
        <v>2934.4000000000015</v>
      </c>
      <c r="N254" s="2">
        <v>0.45833333333333331</v>
      </c>
      <c r="O254" s="1">
        <v>0.67361111111111116</v>
      </c>
      <c r="P254" s="2">
        <f t="shared" si="22"/>
        <v>0.21527777777777785</v>
      </c>
      <c r="Q254" s="7">
        <v>5.2</v>
      </c>
      <c r="S254" s="7">
        <f t="shared" si="24"/>
        <v>1122.2000000000003</v>
      </c>
    </row>
    <row r="255" spans="1:19" x14ac:dyDescent="0.25">
      <c r="A255" s="26" t="s">
        <v>71</v>
      </c>
      <c r="B255" s="24">
        <v>40433</v>
      </c>
      <c r="C255" s="17" t="s">
        <v>27</v>
      </c>
      <c r="D255" s="17"/>
      <c r="E255" s="17"/>
      <c r="F255" s="17"/>
      <c r="G255" s="17"/>
      <c r="H255" s="17">
        <f t="shared" si="23"/>
        <v>0</v>
      </c>
      <c r="I255" s="17"/>
      <c r="J255" s="17"/>
      <c r="K255" s="17">
        <f t="shared" si="26"/>
        <v>19.3</v>
      </c>
      <c r="L255" s="17">
        <f t="shared" si="25"/>
        <v>52.999999999999993</v>
      </c>
      <c r="M255" s="18">
        <f t="shared" si="21"/>
        <v>2934.4000000000015</v>
      </c>
      <c r="N255" s="19"/>
      <c r="O255" s="17"/>
      <c r="P255" s="19">
        <f t="shared" si="22"/>
        <v>0</v>
      </c>
      <c r="Q255" s="20">
        <v>4</v>
      </c>
      <c r="S255" s="7">
        <f t="shared" si="24"/>
        <v>1126.2000000000003</v>
      </c>
    </row>
    <row r="256" spans="1:19" x14ac:dyDescent="0.25">
      <c r="A256" t="s">
        <v>72</v>
      </c>
      <c r="B256" s="25">
        <v>40434</v>
      </c>
      <c r="C256" t="s">
        <v>15</v>
      </c>
      <c r="D256" t="s">
        <v>17</v>
      </c>
      <c r="E256">
        <v>649</v>
      </c>
      <c r="F256">
        <v>5.6</v>
      </c>
      <c r="H256">
        <f t="shared" si="23"/>
        <v>5.6</v>
      </c>
      <c r="K256" s="6">
        <f t="shared" si="26"/>
        <v>24.9</v>
      </c>
      <c r="L256" s="6">
        <f t="shared" si="25"/>
        <v>58.599999999999994</v>
      </c>
      <c r="M256" s="14">
        <f t="shared" si="21"/>
        <v>2940.0000000000014</v>
      </c>
      <c r="N256" s="2">
        <v>0.45833333333333331</v>
      </c>
      <c r="O256" s="1">
        <v>0.97361111111111109</v>
      </c>
      <c r="P256" s="2">
        <f t="shared" si="22"/>
        <v>0.51527777777777772</v>
      </c>
      <c r="Q256" s="7">
        <v>12.3</v>
      </c>
      <c r="S256" s="7">
        <f t="shared" si="24"/>
        <v>1138.5000000000002</v>
      </c>
    </row>
    <row r="257" spans="1:19" x14ac:dyDescent="0.25">
      <c r="A257" t="s">
        <v>73</v>
      </c>
      <c r="B257" s="25">
        <v>40435</v>
      </c>
      <c r="C257" t="s">
        <v>15</v>
      </c>
      <c r="D257" t="s">
        <v>17</v>
      </c>
      <c r="E257">
        <v>649</v>
      </c>
      <c r="F257">
        <v>5.5</v>
      </c>
      <c r="H257">
        <f t="shared" si="23"/>
        <v>5.5</v>
      </c>
      <c r="K257" s="6">
        <f t="shared" si="26"/>
        <v>26.5</v>
      </c>
      <c r="L257" s="6">
        <f t="shared" si="25"/>
        <v>64.099999999999994</v>
      </c>
      <c r="M257" s="14">
        <f t="shared" si="21"/>
        <v>2945.5000000000014</v>
      </c>
      <c r="N257" s="2">
        <v>0.47916666666666669</v>
      </c>
      <c r="O257" s="1">
        <v>0.98333333333333339</v>
      </c>
      <c r="P257" s="2">
        <f t="shared" si="22"/>
        <v>0.50416666666666665</v>
      </c>
      <c r="Q257" s="7">
        <v>12.1</v>
      </c>
      <c r="S257" s="7">
        <f t="shared" si="24"/>
        <v>1150.6000000000001</v>
      </c>
    </row>
    <row r="258" spans="1:19" x14ac:dyDescent="0.25">
      <c r="A258" t="s">
        <v>74</v>
      </c>
      <c r="B258" s="24">
        <v>40436</v>
      </c>
      <c r="C258" s="17" t="s">
        <v>27</v>
      </c>
      <c r="D258" s="17"/>
      <c r="E258" s="17"/>
      <c r="F258" s="17"/>
      <c r="G258" s="17"/>
      <c r="H258" s="17">
        <f t="shared" si="23"/>
        <v>0</v>
      </c>
      <c r="I258" s="17"/>
      <c r="J258" s="17"/>
      <c r="K258" s="17">
        <f t="shared" si="26"/>
        <v>24.6</v>
      </c>
      <c r="L258" s="17">
        <f t="shared" si="25"/>
        <v>59.5</v>
      </c>
      <c r="M258" s="18">
        <f t="shared" si="21"/>
        <v>2945.5000000000014</v>
      </c>
      <c r="N258" s="19"/>
      <c r="O258" s="17"/>
      <c r="P258" s="19">
        <f t="shared" si="22"/>
        <v>0</v>
      </c>
      <c r="Q258" s="20">
        <v>4</v>
      </c>
      <c r="S258" s="7">
        <f t="shared" si="24"/>
        <v>1154.6000000000001</v>
      </c>
    </row>
    <row r="259" spans="1:19" x14ac:dyDescent="0.25">
      <c r="A259" t="s">
        <v>75</v>
      </c>
      <c r="B259" s="25">
        <v>40437</v>
      </c>
      <c r="C259" t="s">
        <v>15</v>
      </c>
      <c r="D259" t="s">
        <v>17</v>
      </c>
      <c r="E259">
        <v>649</v>
      </c>
      <c r="F259">
        <v>6.4</v>
      </c>
      <c r="H259">
        <f t="shared" si="23"/>
        <v>6.4</v>
      </c>
      <c r="K259" s="6">
        <f t="shared" si="26"/>
        <v>25</v>
      </c>
      <c r="L259" s="6">
        <f t="shared" si="25"/>
        <v>64.900000000000006</v>
      </c>
      <c r="M259" s="14">
        <f t="shared" si="21"/>
        <v>2951.9000000000015</v>
      </c>
      <c r="N259" s="2">
        <v>0.45833333333333331</v>
      </c>
      <c r="O259" s="1">
        <v>0.97916666666666663</v>
      </c>
      <c r="P259" s="2">
        <f t="shared" si="22"/>
        <v>0.52083333333333326</v>
      </c>
      <c r="Q259" s="7">
        <v>12.5</v>
      </c>
      <c r="S259" s="7">
        <f t="shared" si="24"/>
        <v>1167.1000000000001</v>
      </c>
    </row>
    <row r="260" spans="1:19" x14ac:dyDescent="0.25">
      <c r="A260" t="s">
        <v>76</v>
      </c>
      <c r="B260" s="25">
        <v>40438</v>
      </c>
      <c r="C260" t="s">
        <v>16</v>
      </c>
      <c r="D260" t="s">
        <v>14</v>
      </c>
      <c r="E260">
        <v>675</v>
      </c>
      <c r="F260">
        <v>2.5</v>
      </c>
      <c r="H260">
        <f t="shared" si="23"/>
        <v>2.5</v>
      </c>
      <c r="K260" s="6">
        <f t="shared" si="26"/>
        <v>22.799999999999997</v>
      </c>
      <c r="L260" s="6">
        <f t="shared" si="25"/>
        <v>62.899999999999991</v>
      </c>
      <c r="M260" s="14">
        <f t="shared" si="21"/>
        <v>2954.4000000000015</v>
      </c>
      <c r="N260" s="2">
        <v>0.5</v>
      </c>
      <c r="O260" s="1">
        <v>0.79166666666666663</v>
      </c>
      <c r="P260" s="2">
        <f t="shared" si="22"/>
        <v>0.29166666666666663</v>
      </c>
      <c r="Q260" s="7">
        <v>7</v>
      </c>
      <c r="S260" s="7">
        <f t="shared" si="24"/>
        <v>1174.1000000000001</v>
      </c>
    </row>
    <row r="261" spans="1:19" x14ac:dyDescent="0.25">
      <c r="A261" s="26" t="s">
        <v>70</v>
      </c>
      <c r="B261" s="24">
        <v>40439</v>
      </c>
      <c r="C261" s="17" t="s">
        <v>27</v>
      </c>
      <c r="D261" s="17"/>
      <c r="E261" s="17"/>
      <c r="F261" s="17"/>
      <c r="G261" s="17"/>
      <c r="H261" s="17">
        <f t="shared" ref="H261:H324" si="27">F261+G261</f>
        <v>0</v>
      </c>
      <c r="I261" s="17"/>
      <c r="J261" s="17"/>
      <c r="K261" s="17">
        <f t="shared" si="26"/>
        <v>20</v>
      </c>
      <c r="L261" s="17">
        <f t="shared" si="25"/>
        <v>59.8</v>
      </c>
      <c r="M261" s="18">
        <f t="shared" ref="M261:M324" si="28">M260+F261+G261+I261+J261</f>
        <v>2954.4000000000015</v>
      </c>
      <c r="N261" s="19"/>
      <c r="O261" s="17"/>
      <c r="P261" s="19">
        <f t="shared" ref="P261:P324" si="29">O261-N261</f>
        <v>0</v>
      </c>
      <c r="Q261" s="20">
        <v>4</v>
      </c>
      <c r="S261" s="7">
        <f t="shared" si="24"/>
        <v>1178.1000000000001</v>
      </c>
    </row>
    <row r="262" spans="1:19" x14ac:dyDescent="0.25">
      <c r="A262" s="26" t="s">
        <v>71</v>
      </c>
      <c r="B262" s="24">
        <v>40440</v>
      </c>
      <c r="C262" s="17" t="s">
        <v>27</v>
      </c>
      <c r="D262" s="17"/>
      <c r="E262" s="17"/>
      <c r="F262" s="17"/>
      <c r="G262" s="17"/>
      <c r="H262" s="17">
        <f t="shared" si="27"/>
        <v>0</v>
      </c>
      <c r="I262" s="17"/>
      <c r="J262" s="17"/>
      <c r="K262" s="17">
        <f t="shared" si="26"/>
        <v>20</v>
      </c>
      <c r="L262" s="17">
        <f t="shared" si="25"/>
        <v>59.8</v>
      </c>
      <c r="M262" s="18">
        <f t="shared" si="28"/>
        <v>2954.4000000000015</v>
      </c>
      <c r="N262" s="19"/>
      <c r="O262" s="17"/>
      <c r="P262" s="19">
        <f t="shared" si="29"/>
        <v>0</v>
      </c>
      <c r="Q262" s="20">
        <v>4</v>
      </c>
      <c r="S262" s="7">
        <f t="shared" si="24"/>
        <v>1182.1000000000001</v>
      </c>
    </row>
    <row r="263" spans="1:19" x14ac:dyDescent="0.25">
      <c r="A263" t="s">
        <v>72</v>
      </c>
      <c r="B263" s="23">
        <v>40441</v>
      </c>
      <c r="C263" s="4" t="s">
        <v>26</v>
      </c>
      <c r="D263" s="4"/>
      <c r="E263" s="4"/>
      <c r="F263" s="4"/>
      <c r="G263" s="4"/>
      <c r="H263" s="4">
        <f t="shared" si="27"/>
        <v>0</v>
      </c>
      <c r="I263" s="4"/>
      <c r="J263" s="4"/>
      <c r="K263" s="4">
        <f t="shared" si="26"/>
        <v>14.4</v>
      </c>
      <c r="L263" s="4">
        <f t="shared" si="25"/>
        <v>59.8</v>
      </c>
      <c r="M263" s="15">
        <f t="shared" si="28"/>
        <v>2954.4000000000015</v>
      </c>
      <c r="N263" s="5"/>
      <c r="O263" s="4"/>
      <c r="P263" s="5">
        <f t="shared" si="29"/>
        <v>0</v>
      </c>
      <c r="Q263" s="8"/>
      <c r="S263" s="7">
        <f t="shared" ref="S263:S326" si="30">S262+Q263</f>
        <v>1182.1000000000001</v>
      </c>
    </row>
    <row r="264" spans="1:19" x14ac:dyDescent="0.25">
      <c r="A264" t="s">
        <v>73</v>
      </c>
      <c r="B264" s="23">
        <v>40442</v>
      </c>
      <c r="C264" s="4" t="s">
        <v>26</v>
      </c>
      <c r="D264" s="4"/>
      <c r="E264" s="4"/>
      <c r="F264" s="4"/>
      <c r="G264" s="4"/>
      <c r="H264" s="4">
        <f t="shared" si="27"/>
        <v>0</v>
      </c>
      <c r="I264" s="4"/>
      <c r="J264" s="4"/>
      <c r="K264" s="4">
        <f t="shared" si="26"/>
        <v>8.9</v>
      </c>
      <c r="L264" s="4">
        <f t="shared" si="25"/>
        <v>59.8</v>
      </c>
      <c r="M264" s="15">
        <f t="shared" si="28"/>
        <v>2954.4000000000015</v>
      </c>
      <c r="N264" s="5"/>
      <c r="O264" s="4"/>
      <c r="P264" s="5">
        <f t="shared" si="29"/>
        <v>0</v>
      </c>
      <c r="Q264" s="8"/>
      <c r="S264" s="7">
        <f t="shared" si="30"/>
        <v>1182.1000000000001</v>
      </c>
    </row>
    <row r="265" spans="1:19" x14ac:dyDescent="0.25">
      <c r="A265" t="s">
        <v>74</v>
      </c>
      <c r="B265" s="23">
        <v>40443</v>
      </c>
      <c r="C265" s="4" t="s">
        <v>26</v>
      </c>
      <c r="D265" s="4"/>
      <c r="E265" s="4"/>
      <c r="F265" s="4"/>
      <c r="G265" s="4"/>
      <c r="H265" s="4">
        <f t="shared" si="27"/>
        <v>0</v>
      </c>
      <c r="I265" s="4"/>
      <c r="J265" s="4"/>
      <c r="K265" s="4">
        <f t="shared" si="26"/>
        <v>8.9</v>
      </c>
      <c r="L265" s="4">
        <f t="shared" si="25"/>
        <v>56.9</v>
      </c>
      <c r="M265" s="15">
        <f t="shared" si="28"/>
        <v>2954.4000000000015</v>
      </c>
      <c r="N265" s="5"/>
      <c r="O265" s="4"/>
      <c r="P265" s="5">
        <f t="shared" si="29"/>
        <v>0</v>
      </c>
      <c r="Q265" s="8"/>
      <c r="S265" s="7">
        <f t="shared" si="30"/>
        <v>1182.1000000000001</v>
      </c>
    </row>
    <row r="266" spans="1:19" x14ac:dyDescent="0.25">
      <c r="A266" t="s">
        <v>75</v>
      </c>
      <c r="B266" s="23">
        <v>40444</v>
      </c>
      <c r="C266" s="4" t="s">
        <v>26</v>
      </c>
      <c r="D266" s="4"/>
      <c r="E266" s="4"/>
      <c r="F266" s="4"/>
      <c r="G266" s="4"/>
      <c r="H266" s="4">
        <f t="shared" si="27"/>
        <v>0</v>
      </c>
      <c r="I266" s="4"/>
      <c r="J266" s="4"/>
      <c r="K266" s="4">
        <f t="shared" si="26"/>
        <v>2.5</v>
      </c>
      <c r="L266" s="4">
        <f t="shared" si="25"/>
        <v>52.3</v>
      </c>
      <c r="M266" s="15">
        <f t="shared" si="28"/>
        <v>2954.4000000000015</v>
      </c>
      <c r="N266" s="5"/>
      <c r="O266" s="4"/>
      <c r="P266" s="5">
        <f t="shared" si="29"/>
        <v>0</v>
      </c>
      <c r="Q266" s="8"/>
      <c r="S266" s="7">
        <f t="shared" si="30"/>
        <v>1182.1000000000001</v>
      </c>
    </row>
    <row r="267" spans="1:19" x14ac:dyDescent="0.25">
      <c r="A267" t="s">
        <v>76</v>
      </c>
      <c r="B267" s="23">
        <v>40445</v>
      </c>
      <c r="C267" s="4" t="s">
        <v>26</v>
      </c>
      <c r="D267" s="4"/>
      <c r="E267" s="4"/>
      <c r="F267" s="4"/>
      <c r="G267" s="4"/>
      <c r="H267" s="4">
        <f t="shared" si="27"/>
        <v>0</v>
      </c>
      <c r="I267" s="4"/>
      <c r="J267" s="4"/>
      <c r="K267" s="4">
        <f t="shared" si="26"/>
        <v>0</v>
      </c>
      <c r="L267" s="4">
        <f t="shared" si="25"/>
        <v>47.4</v>
      </c>
      <c r="M267" s="15">
        <f t="shared" si="28"/>
        <v>2954.4000000000015</v>
      </c>
      <c r="N267" s="5"/>
      <c r="O267" s="4"/>
      <c r="P267" s="5">
        <f t="shared" si="29"/>
        <v>0</v>
      </c>
      <c r="Q267" s="8"/>
      <c r="S267" s="7">
        <f t="shared" si="30"/>
        <v>1182.1000000000001</v>
      </c>
    </row>
    <row r="268" spans="1:19" x14ac:dyDescent="0.25">
      <c r="A268" s="26" t="s">
        <v>70</v>
      </c>
      <c r="B268" s="23">
        <v>40446</v>
      </c>
      <c r="C268" s="4" t="s">
        <v>26</v>
      </c>
      <c r="D268" s="4"/>
      <c r="E268" s="4"/>
      <c r="F268" s="4"/>
      <c r="G268" s="4"/>
      <c r="H268" s="4">
        <f t="shared" si="27"/>
        <v>0</v>
      </c>
      <c r="I268" s="4"/>
      <c r="J268" s="4"/>
      <c r="K268" s="4">
        <f t="shared" si="26"/>
        <v>0</v>
      </c>
      <c r="L268" s="4">
        <f t="shared" si="25"/>
        <v>42</v>
      </c>
      <c r="M268" s="15">
        <f t="shared" si="28"/>
        <v>2954.4000000000015</v>
      </c>
      <c r="N268" s="5"/>
      <c r="O268" s="4"/>
      <c r="P268" s="5">
        <f t="shared" si="29"/>
        <v>0</v>
      </c>
      <c r="Q268" s="8"/>
      <c r="S268" s="7">
        <f t="shared" si="30"/>
        <v>1182.1000000000001</v>
      </c>
    </row>
    <row r="269" spans="1:19" x14ac:dyDescent="0.25">
      <c r="A269" s="26" t="s">
        <v>71</v>
      </c>
      <c r="B269" s="24">
        <v>40447</v>
      </c>
      <c r="C269" s="17" t="s">
        <v>27</v>
      </c>
      <c r="D269" s="17"/>
      <c r="E269" s="17"/>
      <c r="F269" s="17"/>
      <c r="G269" s="17"/>
      <c r="H269" s="17">
        <f t="shared" si="27"/>
        <v>0</v>
      </c>
      <c r="I269" s="17"/>
      <c r="J269" s="17"/>
      <c r="K269" s="17">
        <f t="shared" si="26"/>
        <v>0</v>
      </c>
      <c r="L269" s="17">
        <f t="shared" si="25"/>
        <v>39.299999999999997</v>
      </c>
      <c r="M269" s="18">
        <f t="shared" si="28"/>
        <v>2954.4000000000015</v>
      </c>
      <c r="N269" s="19"/>
      <c r="O269" s="17"/>
      <c r="P269" s="19">
        <f t="shared" si="29"/>
        <v>0</v>
      </c>
      <c r="Q269" s="20">
        <v>4</v>
      </c>
      <c r="S269" s="7">
        <f t="shared" si="30"/>
        <v>1186.1000000000001</v>
      </c>
    </row>
    <row r="270" spans="1:19" x14ac:dyDescent="0.25">
      <c r="A270" t="s">
        <v>72</v>
      </c>
      <c r="B270" s="25">
        <v>40448</v>
      </c>
      <c r="C270" s="6" t="s">
        <v>15</v>
      </c>
      <c r="D270" t="s">
        <v>13</v>
      </c>
      <c r="E270">
        <v>649</v>
      </c>
      <c r="F270">
        <v>5.8</v>
      </c>
      <c r="H270">
        <f t="shared" si="27"/>
        <v>5.8</v>
      </c>
      <c r="K270" s="6">
        <f t="shared" si="26"/>
        <v>5.8</v>
      </c>
      <c r="L270" s="6">
        <f t="shared" si="25"/>
        <v>45.099999999999994</v>
      </c>
      <c r="M270" s="14">
        <f t="shared" si="28"/>
        <v>2960.2000000000016</v>
      </c>
      <c r="N270" s="2">
        <v>0.45833333333333331</v>
      </c>
      <c r="O270" s="1">
        <v>0.95486111111111116</v>
      </c>
      <c r="P270" s="2">
        <f t="shared" si="29"/>
        <v>0.49652777777777785</v>
      </c>
      <c r="Q270" s="7">
        <v>11.9</v>
      </c>
      <c r="S270" s="7">
        <f t="shared" si="30"/>
        <v>1198.0000000000002</v>
      </c>
    </row>
    <row r="271" spans="1:19" x14ac:dyDescent="0.25">
      <c r="A271" t="s">
        <v>73</v>
      </c>
      <c r="B271" s="25">
        <v>40449</v>
      </c>
      <c r="C271" s="6" t="s">
        <v>15</v>
      </c>
      <c r="D271" t="s">
        <v>13</v>
      </c>
      <c r="E271">
        <v>649</v>
      </c>
      <c r="F271">
        <v>3.7</v>
      </c>
      <c r="H271">
        <f t="shared" si="27"/>
        <v>3.7</v>
      </c>
      <c r="K271" s="6">
        <f t="shared" si="26"/>
        <v>9.5</v>
      </c>
      <c r="L271" s="6">
        <f t="shared" si="25"/>
        <v>48.8</v>
      </c>
      <c r="M271" s="14">
        <f t="shared" si="28"/>
        <v>2963.9000000000015</v>
      </c>
      <c r="N271" s="2">
        <v>0.45833333333333331</v>
      </c>
      <c r="O271" s="1">
        <v>0.93819444444444444</v>
      </c>
      <c r="P271" s="2">
        <f t="shared" si="29"/>
        <v>0.47986111111111113</v>
      </c>
      <c r="Q271" s="7">
        <v>11.5</v>
      </c>
      <c r="S271" s="7">
        <f t="shared" si="30"/>
        <v>1209.5000000000002</v>
      </c>
    </row>
    <row r="272" spans="1:19" x14ac:dyDescent="0.25">
      <c r="A272" t="s">
        <v>74</v>
      </c>
      <c r="B272" s="25">
        <v>40450</v>
      </c>
      <c r="C272" s="6" t="s">
        <v>15</v>
      </c>
      <c r="D272" t="s">
        <v>13</v>
      </c>
      <c r="E272">
        <v>649</v>
      </c>
      <c r="F272">
        <v>3.8</v>
      </c>
      <c r="H272">
        <f t="shared" si="27"/>
        <v>3.8</v>
      </c>
      <c r="K272" s="6">
        <f t="shared" si="26"/>
        <v>13.3</v>
      </c>
      <c r="L272" s="6">
        <f t="shared" si="25"/>
        <v>52.599999999999994</v>
      </c>
      <c r="M272" s="14">
        <f t="shared" si="28"/>
        <v>2967.7000000000016</v>
      </c>
      <c r="N272" s="2">
        <v>0.45833333333333331</v>
      </c>
      <c r="O272" s="1">
        <v>0.89374999999999993</v>
      </c>
      <c r="P272" s="2">
        <f t="shared" si="29"/>
        <v>0.43541666666666662</v>
      </c>
      <c r="Q272" s="7">
        <v>10.5</v>
      </c>
      <c r="S272" s="7">
        <f t="shared" si="30"/>
        <v>1220.0000000000002</v>
      </c>
    </row>
    <row r="273" spans="1:19" x14ac:dyDescent="0.25">
      <c r="A273" t="s">
        <v>75</v>
      </c>
      <c r="B273" s="27">
        <v>40451</v>
      </c>
      <c r="C273" s="28" t="s">
        <v>69</v>
      </c>
      <c r="D273" s="28"/>
      <c r="E273" s="28"/>
      <c r="F273" s="28"/>
      <c r="G273" s="28"/>
      <c r="H273" s="28">
        <f t="shared" si="27"/>
        <v>0</v>
      </c>
      <c r="I273" s="28"/>
      <c r="J273" s="28"/>
      <c r="K273" s="28">
        <f t="shared" si="26"/>
        <v>13.3</v>
      </c>
      <c r="L273" s="28">
        <f t="shared" si="25"/>
        <v>52.599999999999994</v>
      </c>
      <c r="M273" s="29">
        <f t="shared" si="28"/>
        <v>2967.7000000000016</v>
      </c>
      <c r="N273" s="30"/>
      <c r="O273" s="28"/>
      <c r="P273" s="30">
        <f t="shared" si="29"/>
        <v>0</v>
      </c>
      <c r="Q273" s="31"/>
      <c r="S273" s="7">
        <f t="shared" si="30"/>
        <v>1220.0000000000002</v>
      </c>
    </row>
    <row r="274" spans="1:19" x14ac:dyDescent="0.25">
      <c r="A274" t="s">
        <v>76</v>
      </c>
      <c r="B274" s="27">
        <v>40452</v>
      </c>
      <c r="C274" s="28" t="s">
        <v>69</v>
      </c>
      <c r="D274" s="28"/>
      <c r="E274" s="28"/>
      <c r="F274" s="28"/>
      <c r="G274" s="28"/>
      <c r="H274" s="28">
        <f t="shared" si="27"/>
        <v>0</v>
      </c>
      <c r="I274" s="28"/>
      <c r="J274" s="28"/>
      <c r="K274" s="28">
        <f t="shared" si="26"/>
        <v>13.3</v>
      </c>
      <c r="L274" s="28">
        <f t="shared" si="25"/>
        <v>52.599999999999994</v>
      </c>
      <c r="M274" s="29">
        <f t="shared" si="28"/>
        <v>2967.7000000000016</v>
      </c>
      <c r="N274" s="30"/>
      <c r="O274" s="28"/>
      <c r="P274" s="30">
        <f t="shared" si="29"/>
        <v>0</v>
      </c>
      <c r="Q274" s="31"/>
      <c r="S274" s="7">
        <f t="shared" si="30"/>
        <v>1220.0000000000002</v>
      </c>
    </row>
    <row r="275" spans="1:19" x14ac:dyDescent="0.25">
      <c r="A275" s="26" t="s">
        <v>70</v>
      </c>
      <c r="B275" s="23">
        <v>40453</v>
      </c>
      <c r="C275" s="4" t="s">
        <v>26</v>
      </c>
      <c r="D275" s="4"/>
      <c r="E275" s="4"/>
      <c r="F275" s="4"/>
      <c r="G275" s="4"/>
      <c r="H275" s="4">
        <f t="shared" si="27"/>
        <v>0</v>
      </c>
      <c r="I275" s="4"/>
      <c r="J275" s="4"/>
      <c r="K275" s="4">
        <f t="shared" si="26"/>
        <v>13.3</v>
      </c>
      <c r="L275" s="4">
        <f t="shared" si="25"/>
        <v>52.599999999999994</v>
      </c>
      <c r="M275" s="15">
        <f t="shared" si="28"/>
        <v>2967.7000000000016</v>
      </c>
      <c r="N275" s="5"/>
      <c r="O275" s="4"/>
      <c r="P275" s="5">
        <f t="shared" si="29"/>
        <v>0</v>
      </c>
      <c r="Q275" s="8"/>
      <c r="S275" s="7">
        <f t="shared" si="30"/>
        <v>1220.0000000000002</v>
      </c>
    </row>
    <row r="276" spans="1:19" x14ac:dyDescent="0.25">
      <c r="A276" s="26" t="s">
        <v>71</v>
      </c>
      <c r="B276" s="23">
        <v>40454</v>
      </c>
      <c r="C276" s="4" t="s">
        <v>26</v>
      </c>
      <c r="D276" s="4"/>
      <c r="E276" s="4"/>
      <c r="F276" s="4"/>
      <c r="G276" s="4"/>
      <c r="H276" s="4">
        <f t="shared" si="27"/>
        <v>0</v>
      </c>
      <c r="I276" s="4"/>
      <c r="J276" s="4"/>
      <c r="K276" s="4">
        <f t="shared" si="26"/>
        <v>13.3</v>
      </c>
      <c r="L276" s="4">
        <f t="shared" si="25"/>
        <v>52.599999999999994</v>
      </c>
      <c r="M276" s="15">
        <f t="shared" si="28"/>
        <v>2967.7000000000016</v>
      </c>
      <c r="N276" s="5"/>
      <c r="O276" s="4"/>
      <c r="P276" s="5">
        <f t="shared" si="29"/>
        <v>0</v>
      </c>
      <c r="Q276" s="8"/>
      <c r="S276" s="7">
        <f t="shared" si="30"/>
        <v>1220.0000000000002</v>
      </c>
    </row>
    <row r="277" spans="1:19" x14ac:dyDescent="0.25">
      <c r="A277" t="s">
        <v>72</v>
      </c>
      <c r="B277" s="23">
        <v>40455</v>
      </c>
      <c r="C277" s="4" t="s">
        <v>26</v>
      </c>
      <c r="D277" s="4"/>
      <c r="E277" s="4"/>
      <c r="F277" s="4"/>
      <c r="G277" s="4"/>
      <c r="H277" s="4">
        <f t="shared" si="27"/>
        <v>0</v>
      </c>
      <c r="I277" s="4"/>
      <c r="J277" s="4"/>
      <c r="K277" s="4">
        <f t="shared" si="26"/>
        <v>7.5</v>
      </c>
      <c r="L277" s="4">
        <f t="shared" si="25"/>
        <v>52.599999999999994</v>
      </c>
      <c r="M277" s="15">
        <f t="shared" si="28"/>
        <v>2967.7000000000016</v>
      </c>
      <c r="N277" s="5"/>
      <c r="O277" s="4"/>
      <c r="P277" s="5">
        <f t="shared" si="29"/>
        <v>0</v>
      </c>
      <c r="Q277" s="8"/>
      <c r="S277" s="7">
        <f t="shared" si="30"/>
        <v>1220.0000000000002</v>
      </c>
    </row>
    <row r="278" spans="1:19" x14ac:dyDescent="0.25">
      <c r="A278" t="s">
        <v>73</v>
      </c>
      <c r="B278" s="23">
        <v>40456</v>
      </c>
      <c r="C278" s="4" t="s">
        <v>26</v>
      </c>
      <c r="D278" s="4"/>
      <c r="E278" s="4"/>
      <c r="F278" s="4"/>
      <c r="G278" s="4"/>
      <c r="H278" s="4">
        <f t="shared" si="27"/>
        <v>0</v>
      </c>
      <c r="I278" s="4"/>
      <c r="J278" s="4"/>
      <c r="K278" s="4">
        <f t="shared" si="26"/>
        <v>3.8</v>
      </c>
      <c r="L278" s="4">
        <f t="shared" si="25"/>
        <v>52.599999999999994</v>
      </c>
      <c r="M278" s="15">
        <f t="shared" si="28"/>
        <v>2967.7000000000016</v>
      </c>
      <c r="N278" s="5"/>
      <c r="O278" s="4"/>
      <c r="P278" s="5">
        <f t="shared" si="29"/>
        <v>0</v>
      </c>
      <c r="Q278" s="8"/>
      <c r="S278" s="7">
        <f t="shared" si="30"/>
        <v>1220.0000000000002</v>
      </c>
    </row>
    <row r="279" spans="1:19" x14ac:dyDescent="0.25">
      <c r="A279" t="s">
        <v>74</v>
      </c>
      <c r="B279" s="23">
        <v>40457</v>
      </c>
      <c r="C279" s="4" t="s">
        <v>26</v>
      </c>
      <c r="D279" s="4"/>
      <c r="E279" s="4"/>
      <c r="F279" s="4"/>
      <c r="G279" s="4"/>
      <c r="H279" s="4">
        <f t="shared" si="27"/>
        <v>0</v>
      </c>
      <c r="I279" s="4"/>
      <c r="J279" s="4"/>
      <c r="K279" s="4">
        <f t="shared" si="26"/>
        <v>0</v>
      </c>
      <c r="L279" s="4">
        <f t="shared" si="25"/>
        <v>52.599999999999994</v>
      </c>
      <c r="M279" s="15">
        <f t="shared" si="28"/>
        <v>2967.7000000000016</v>
      </c>
      <c r="N279" s="5"/>
      <c r="O279" s="4"/>
      <c r="P279" s="5">
        <f t="shared" si="29"/>
        <v>0</v>
      </c>
      <c r="Q279" s="8"/>
      <c r="S279" s="7">
        <f t="shared" si="30"/>
        <v>1220.0000000000002</v>
      </c>
    </row>
    <row r="280" spans="1:19" x14ac:dyDescent="0.25">
      <c r="A280" t="s">
        <v>75</v>
      </c>
      <c r="B280" s="24">
        <v>40458</v>
      </c>
      <c r="C280" s="17" t="s">
        <v>27</v>
      </c>
      <c r="D280" s="17"/>
      <c r="E280" s="17"/>
      <c r="F280" s="17"/>
      <c r="G280" s="17"/>
      <c r="H280" s="17">
        <f t="shared" si="27"/>
        <v>0</v>
      </c>
      <c r="I280" s="17"/>
      <c r="J280" s="17"/>
      <c r="K280" s="17">
        <f t="shared" si="26"/>
        <v>0</v>
      </c>
      <c r="L280" s="17">
        <f t="shared" si="25"/>
        <v>48.699999999999996</v>
      </c>
      <c r="M280" s="18">
        <f t="shared" si="28"/>
        <v>2967.7000000000016</v>
      </c>
      <c r="N280" s="19"/>
      <c r="O280" s="17"/>
      <c r="P280" s="19">
        <f t="shared" si="29"/>
        <v>0</v>
      </c>
      <c r="Q280" s="20">
        <v>4</v>
      </c>
      <c r="S280" s="7">
        <f t="shared" si="30"/>
        <v>1224.0000000000002</v>
      </c>
    </row>
    <row r="281" spans="1:19" x14ac:dyDescent="0.25">
      <c r="A281" t="s">
        <v>76</v>
      </c>
      <c r="B281" s="24">
        <v>40459</v>
      </c>
      <c r="C281" s="17" t="s">
        <v>27</v>
      </c>
      <c r="D281" s="17"/>
      <c r="E281" s="17"/>
      <c r="F281" s="17"/>
      <c r="G281" s="17"/>
      <c r="H281" s="17">
        <f t="shared" si="27"/>
        <v>0</v>
      </c>
      <c r="I281" s="17"/>
      <c r="J281" s="17"/>
      <c r="K281" s="17">
        <f t="shared" si="26"/>
        <v>0</v>
      </c>
      <c r="L281" s="17">
        <f t="shared" si="25"/>
        <v>46.8</v>
      </c>
      <c r="M281" s="18">
        <f t="shared" si="28"/>
        <v>2967.7000000000016</v>
      </c>
      <c r="N281" s="19"/>
      <c r="O281" s="17"/>
      <c r="P281" s="19">
        <f t="shared" si="29"/>
        <v>0</v>
      </c>
      <c r="Q281" s="20">
        <v>4</v>
      </c>
      <c r="S281" s="7">
        <f t="shared" si="30"/>
        <v>1228.0000000000002</v>
      </c>
    </row>
    <row r="282" spans="1:19" x14ac:dyDescent="0.25">
      <c r="A282" s="26" t="s">
        <v>70</v>
      </c>
      <c r="B282" s="24">
        <v>40460</v>
      </c>
      <c r="C282" s="17" t="s">
        <v>27</v>
      </c>
      <c r="D282" s="17"/>
      <c r="E282" s="17"/>
      <c r="F282" s="17"/>
      <c r="G282" s="17"/>
      <c r="H282" s="17">
        <f t="shared" si="27"/>
        <v>0</v>
      </c>
      <c r="I282" s="17"/>
      <c r="J282" s="17"/>
      <c r="K282" s="17">
        <f t="shared" si="26"/>
        <v>0</v>
      </c>
      <c r="L282" s="17">
        <f t="shared" si="25"/>
        <v>40.799999999999997</v>
      </c>
      <c r="M282" s="18">
        <f t="shared" si="28"/>
        <v>2967.7000000000016</v>
      </c>
      <c r="N282" s="19"/>
      <c r="O282" s="17"/>
      <c r="P282" s="19">
        <f t="shared" si="29"/>
        <v>0</v>
      </c>
      <c r="Q282" s="20">
        <v>4</v>
      </c>
      <c r="S282" s="7">
        <f t="shared" si="30"/>
        <v>1232.0000000000002</v>
      </c>
    </row>
    <row r="283" spans="1:19" x14ac:dyDescent="0.25">
      <c r="A283" s="26" t="s">
        <v>71</v>
      </c>
      <c r="B283" s="24">
        <v>40461</v>
      </c>
      <c r="C283" s="17" t="s">
        <v>27</v>
      </c>
      <c r="D283" s="17"/>
      <c r="E283" s="17"/>
      <c r="F283" s="17"/>
      <c r="G283" s="17"/>
      <c r="H283" s="17">
        <f t="shared" si="27"/>
        <v>0</v>
      </c>
      <c r="I283" s="17"/>
      <c r="J283" s="17"/>
      <c r="K283" s="17">
        <f t="shared" si="26"/>
        <v>0</v>
      </c>
      <c r="L283" s="17">
        <f t="shared" ref="L283:L346" si="31">H254+H255+H256+H257+H258+H259+H260+H261+H262+H263+H264+H265+H266+H267+H268+H269+H270+H271+H272+H273+H274+H275+H276+H277+H278+H279+H280+H281+H282+H283</f>
        <v>36.099999999999994</v>
      </c>
      <c r="M283" s="18">
        <f t="shared" si="28"/>
        <v>2967.7000000000016</v>
      </c>
      <c r="N283" s="19"/>
      <c r="O283" s="17"/>
      <c r="P283" s="19">
        <f t="shared" si="29"/>
        <v>0</v>
      </c>
      <c r="Q283" s="20">
        <v>4</v>
      </c>
      <c r="S283" s="7">
        <f t="shared" si="30"/>
        <v>1236.0000000000002</v>
      </c>
    </row>
    <row r="284" spans="1:19" x14ac:dyDescent="0.25">
      <c r="A284" t="s">
        <v>72</v>
      </c>
      <c r="B284" s="24">
        <v>40462</v>
      </c>
      <c r="C284" s="17" t="s">
        <v>27</v>
      </c>
      <c r="D284" s="17"/>
      <c r="E284" s="17"/>
      <c r="F284" s="17"/>
      <c r="G284" s="17"/>
      <c r="H284" s="17">
        <f t="shared" si="27"/>
        <v>0</v>
      </c>
      <c r="I284" s="17"/>
      <c r="J284" s="17"/>
      <c r="K284" s="17">
        <f t="shared" si="26"/>
        <v>0</v>
      </c>
      <c r="L284" s="17">
        <f t="shared" si="31"/>
        <v>33.299999999999997</v>
      </c>
      <c r="M284" s="18">
        <f t="shared" si="28"/>
        <v>2967.7000000000016</v>
      </c>
      <c r="N284" s="19"/>
      <c r="O284" s="17"/>
      <c r="P284" s="19">
        <f t="shared" si="29"/>
        <v>0</v>
      </c>
      <c r="Q284" s="20">
        <v>4</v>
      </c>
      <c r="S284" s="7">
        <f t="shared" si="30"/>
        <v>1240.0000000000002</v>
      </c>
    </row>
    <row r="285" spans="1:19" x14ac:dyDescent="0.25">
      <c r="A285" t="s">
        <v>73</v>
      </c>
      <c r="B285" s="22">
        <v>40463</v>
      </c>
      <c r="C285" s="6" t="s">
        <v>15</v>
      </c>
      <c r="D285" t="s">
        <v>14</v>
      </c>
      <c r="E285">
        <v>649</v>
      </c>
      <c r="F285">
        <v>4.5</v>
      </c>
      <c r="H285">
        <f t="shared" si="27"/>
        <v>4.5</v>
      </c>
      <c r="K285" s="6">
        <f t="shared" si="26"/>
        <v>4.5</v>
      </c>
      <c r="L285" s="6">
        <f t="shared" si="31"/>
        <v>37.799999999999997</v>
      </c>
      <c r="M285" s="14">
        <f t="shared" si="28"/>
        <v>2972.2000000000016</v>
      </c>
      <c r="N285" s="2">
        <v>0.45833333333333331</v>
      </c>
      <c r="O285" s="1">
        <v>0.75902777777777775</v>
      </c>
      <c r="P285" s="2">
        <f t="shared" si="29"/>
        <v>0.30069444444444443</v>
      </c>
      <c r="Q285" s="9">
        <v>7.2</v>
      </c>
      <c r="S285" s="7">
        <f t="shared" si="30"/>
        <v>1247.2000000000003</v>
      </c>
    </row>
    <row r="286" spans="1:19" x14ac:dyDescent="0.25">
      <c r="A286" t="s">
        <v>74</v>
      </c>
      <c r="B286" s="22">
        <v>40464</v>
      </c>
      <c r="C286" s="6" t="s">
        <v>15</v>
      </c>
      <c r="D286" t="s">
        <v>14</v>
      </c>
      <c r="E286">
        <v>649</v>
      </c>
      <c r="F286">
        <v>4.5</v>
      </c>
      <c r="H286">
        <f t="shared" si="27"/>
        <v>4.5</v>
      </c>
      <c r="K286" s="6">
        <f t="shared" si="26"/>
        <v>9</v>
      </c>
      <c r="L286" s="6">
        <f t="shared" si="31"/>
        <v>36.700000000000003</v>
      </c>
      <c r="M286" s="14">
        <f t="shared" si="28"/>
        <v>2976.7000000000016</v>
      </c>
      <c r="N286" s="2">
        <v>0.54166666666666663</v>
      </c>
      <c r="O286" s="3">
        <v>1</v>
      </c>
      <c r="P286" s="2">
        <f t="shared" si="29"/>
        <v>0.45833333333333337</v>
      </c>
      <c r="Q286" s="9">
        <v>11</v>
      </c>
      <c r="S286" s="7">
        <f t="shared" si="30"/>
        <v>1258.2000000000003</v>
      </c>
    </row>
    <row r="287" spans="1:19" x14ac:dyDescent="0.25">
      <c r="A287" t="s">
        <v>75</v>
      </c>
      <c r="B287" s="22">
        <v>40465</v>
      </c>
      <c r="C287" s="6" t="s">
        <v>15</v>
      </c>
      <c r="D287" t="s">
        <v>14</v>
      </c>
      <c r="E287">
        <v>649</v>
      </c>
      <c r="F287">
        <v>2.6</v>
      </c>
      <c r="G287">
        <v>0.5</v>
      </c>
      <c r="H287">
        <f t="shared" si="27"/>
        <v>3.1</v>
      </c>
      <c r="K287" s="6">
        <f>F281+F282+F283+F284+F285+F286+F287+G287+G286+G285+G284+G283+G282+G281</f>
        <v>12.1</v>
      </c>
      <c r="L287" s="6">
        <f>H258+H259+H260+H261+H262+H263+H264+H265+H266+H267+H268+H269+H270+H271+H272+H273+H274+H275+H276+H277+H278+H279+H280+H281+H282+H283+H284+H285+H286+H287+I287+I286+I285+I284+I283+I282+I281+I280+I279+I278+I277+I276+I275+I274+I273+I272+I271+I270+I269+I268+I267+I266+I265+I264+I263+I261+I260+I259+I258+I262</f>
        <v>34.299999999999997</v>
      </c>
      <c r="M287" s="14">
        <f t="shared" si="28"/>
        <v>2979.8000000000015</v>
      </c>
      <c r="N287" s="2">
        <v>0.45833333333333331</v>
      </c>
      <c r="O287" s="1">
        <v>0.77222222222222225</v>
      </c>
      <c r="P287" s="2">
        <f t="shared" si="29"/>
        <v>0.31388888888888894</v>
      </c>
      <c r="Q287" s="9">
        <v>7.5</v>
      </c>
      <c r="S287" s="7">
        <f t="shared" si="30"/>
        <v>1265.7000000000003</v>
      </c>
    </row>
    <row r="288" spans="1:19" x14ac:dyDescent="0.25">
      <c r="A288" t="s">
        <v>76</v>
      </c>
      <c r="B288" s="24">
        <v>40466</v>
      </c>
      <c r="C288" s="17" t="s">
        <v>27</v>
      </c>
      <c r="D288" s="17"/>
      <c r="E288" s="17"/>
      <c r="F288" s="17"/>
      <c r="G288" s="17"/>
      <c r="H288" s="17">
        <f t="shared" si="27"/>
        <v>0</v>
      </c>
      <c r="I288" s="17"/>
      <c r="J288" s="17"/>
      <c r="K288" s="17">
        <f t="shared" ref="K288:K351" si="32">F282+F283+F284+F285+F286+F287+F288+G288+G287+G286+G285+G284+G283+G282</f>
        <v>12.1</v>
      </c>
      <c r="L288" s="17">
        <f>H259+H260+H261+H262+H263+H264+H265+H266+H267+H268+H269+H270+H271+H272+H273+H274+H275+H276+H277+H278+H279+H280+H281+H282+H283+H284+H285+H286+H287+H288+I288+I287+I286+I285+I284+I283+I282+I281+I280+I279+I278+I277+I276+I275+I274+I246+I273+I272+I271+I270+I269+I268+I267+I266+I265+I264+I263+I262+I261+I260+I259</f>
        <v>34.299999999999997</v>
      </c>
      <c r="M288" s="18">
        <f t="shared" si="28"/>
        <v>2979.8000000000015</v>
      </c>
      <c r="N288" s="19"/>
      <c r="O288" s="17"/>
      <c r="P288" s="19">
        <f t="shared" si="29"/>
        <v>0</v>
      </c>
      <c r="Q288" s="20">
        <v>4</v>
      </c>
      <c r="S288" s="7">
        <f t="shared" si="30"/>
        <v>1269.7000000000003</v>
      </c>
    </row>
    <row r="289" spans="1:19" x14ac:dyDescent="0.25">
      <c r="A289" s="26" t="s">
        <v>70</v>
      </c>
      <c r="B289" s="23">
        <v>40467</v>
      </c>
      <c r="C289" s="4" t="s">
        <v>26</v>
      </c>
      <c r="D289" s="4"/>
      <c r="E289" s="4"/>
      <c r="F289" s="4"/>
      <c r="G289" s="4"/>
      <c r="H289" s="4">
        <f t="shared" si="27"/>
        <v>0</v>
      </c>
      <c r="I289" s="4"/>
      <c r="J289" s="4"/>
      <c r="K289" s="4">
        <f t="shared" si="32"/>
        <v>12.1</v>
      </c>
      <c r="L289" s="4">
        <f t="shared" si="31"/>
        <v>27.900000000000002</v>
      </c>
      <c r="M289" s="15">
        <f t="shared" si="28"/>
        <v>2979.8000000000015</v>
      </c>
      <c r="N289" s="5"/>
      <c r="O289" s="4"/>
      <c r="P289" s="5">
        <f t="shared" si="29"/>
        <v>0</v>
      </c>
      <c r="Q289" s="8"/>
      <c r="S289" s="7">
        <f t="shared" si="30"/>
        <v>1269.7000000000003</v>
      </c>
    </row>
    <row r="290" spans="1:19" x14ac:dyDescent="0.25">
      <c r="A290" s="26" t="s">
        <v>71</v>
      </c>
      <c r="B290" s="23">
        <v>40468</v>
      </c>
      <c r="C290" s="4" t="s">
        <v>26</v>
      </c>
      <c r="D290" s="4"/>
      <c r="E290" s="4"/>
      <c r="F290" s="4"/>
      <c r="G290" s="4"/>
      <c r="H290" s="4">
        <f t="shared" si="27"/>
        <v>0</v>
      </c>
      <c r="I290" s="4"/>
      <c r="J290" s="4"/>
      <c r="K290" s="4">
        <f t="shared" si="32"/>
        <v>12.1</v>
      </c>
      <c r="L290" s="4">
        <f t="shared" si="31"/>
        <v>25.400000000000002</v>
      </c>
      <c r="M290" s="15">
        <f t="shared" si="28"/>
        <v>2979.8000000000015</v>
      </c>
      <c r="N290" s="5"/>
      <c r="O290" s="4"/>
      <c r="P290" s="5">
        <f t="shared" si="29"/>
        <v>0</v>
      </c>
      <c r="Q290" s="8"/>
      <c r="S290" s="7">
        <f t="shared" si="30"/>
        <v>1269.7000000000003</v>
      </c>
    </row>
    <row r="291" spans="1:19" x14ac:dyDescent="0.25">
      <c r="A291" t="s">
        <v>72</v>
      </c>
      <c r="B291" s="23">
        <v>40469</v>
      </c>
      <c r="C291" s="4" t="s">
        <v>26</v>
      </c>
      <c r="D291" s="4"/>
      <c r="E291" s="4"/>
      <c r="F291" s="4"/>
      <c r="G291" s="4"/>
      <c r="H291" s="4">
        <f t="shared" si="27"/>
        <v>0</v>
      </c>
      <c r="I291" s="4"/>
      <c r="J291" s="4"/>
      <c r="K291" s="4">
        <f t="shared" si="32"/>
        <v>12.1</v>
      </c>
      <c r="L291" s="4">
        <f t="shared" si="31"/>
        <v>25.400000000000002</v>
      </c>
      <c r="M291" s="15">
        <f t="shared" si="28"/>
        <v>2979.8000000000015</v>
      </c>
      <c r="N291" s="5"/>
      <c r="O291" s="4"/>
      <c r="P291" s="5">
        <f t="shared" si="29"/>
        <v>0</v>
      </c>
      <c r="Q291" s="8"/>
      <c r="S291" s="7">
        <f t="shared" si="30"/>
        <v>1269.7000000000003</v>
      </c>
    </row>
    <row r="292" spans="1:19" x14ac:dyDescent="0.25">
      <c r="A292" t="s">
        <v>73</v>
      </c>
      <c r="B292" s="23">
        <v>40470</v>
      </c>
      <c r="C292" s="4" t="s">
        <v>26</v>
      </c>
      <c r="D292" s="4"/>
      <c r="E292" s="4"/>
      <c r="F292" s="4"/>
      <c r="G292" s="4"/>
      <c r="H292" s="4">
        <f t="shared" si="27"/>
        <v>0</v>
      </c>
      <c r="I292" s="4"/>
      <c r="J292" s="4"/>
      <c r="K292" s="4">
        <f t="shared" si="32"/>
        <v>7.6</v>
      </c>
      <c r="L292" s="4">
        <f t="shared" si="31"/>
        <v>25.400000000000002</v>
      </c>
      <c r="M292" s="15">
        <f t="shared" si="28"/>
        <v>2979.8000000000015</v>
      </c>
      <c r="N292" s="5"/>
      <c r="O292" s="4"/>
      <c r="P292" s="5">
        <f t="shared" si="29"/>
        <v>0</v>
      </c>
      <c r="Q292" s="8"/>
      <c r="S292" s="7">
        <f t="shared" si="30"/>
        <v>1269.7000000000003</v>
      </c>
    </row>
    <row r="293" spans="1:19" x14ac:dyDescent="0.25">
      <c r="A293" t="s">
        <v>74</v>
      </c>
      <c r="B293" s="23">
        <v>40471</v>
      </c>
      <c r="C293" s="4" t="s">
        <v>26</v>
      </c>
      <c r="D293" s="4"/>
      <c r="E293" s="4"/>
      <c r="F293" s="4"/>
      <c r="G293" s="4"/>
      <c r="H293" s="4">
        <f t="shared" si="27"/>
        <v>0</v>
      </c>
      <c r="I293" s="4"/>
      <c r="J293" s="4"/>
      <c r="K293" s="4">
        <f t="shared" si="32"/>
        <v>3.1</v>
      </c>
      <c r="L293" s="4">
        <f t="shared" si="31"/>
        <v>25.400000000000002</v>
      </c>
      <c r="M293" s="15">
        <f t="shared" si="28"/>
        <v>2979.8000000000015</v>
      </c>
      <c r="N293" s="5"/>
      <c r="O293" s="4"/>
      <c r="P293" s="5">
        <f t="shared" si="29"/>
        <v>0</v>
      </c>
      <c r="Q293" s="8"/>
      <c r="S293" s="7">
        <f t="shared" si="30"/>
        <v>1269.7000000000003</v>
      </c>
    </row>
    <row r="294" spans="1:19" x14ac:dyDescent="0.25">
      <c r="A294" t="s">
        <v>75</v>
      </c>
      <c r="B294" s="23">
        <v>40472</v>
      </c>
      <c r="C294" s="4" t="s">
        <v>26</v>
      </c>
      <c r="D294" s="4"/>
      <c r="E294" s="4"/>
      <c r="F294" s="4"/>
      <c r="G294" s="4"/>
      <c r="H294" s="4">
        <f t="shared" si="27"/>
        <v>0</v>
      </c>
      <c r="I294" s="4"/>
      <c r="J294" s="4"/>
      <c r="K294" s="4">
        <f t="shared" si="32"/>
        <v>0</v>
      </c>
      <c r="L294" s="4">
        <f t="shared" si="31"/>
        <v>25.400000000000002</v>
      </c>
      <c r="M294" s="15">
        <f t="shared" si="28"/>
        <v>2979.8000000000015</v>
      </c>
      <c r="N294" s="5"/>
      <c r="O294" s="4"/>
      <c r="P294" s="5">
        <f t="shared" si="29"/>
        <v>0</v>
      </c>
      <c r="Q294" s="8"/>
      <c r="S294" s="7">
        <f t="shared" si="30"/>
        <v>1269.7000000000003</v>
      </c>
    </row>
    <row r="295" spans="1:19" x14ac:dyDescent="0.25">
      <c r="A295" t="s">
        <v>76</v>
      </c>
      <c r="B295" s="22">
        <v>40473</v>
      </c>
      <c r="C295" s="6" t="s">
        <v>16</v>
      </c>
      <c r="D295" t="s">
        <v>14</v>
      </c>
      <c r="E295">
        <v>675</v>
      </c>
      <c r="F295">
        <v>2.6</v>
      </c>
      <c r="H295">
        <f t="shared" si="27"/>
        <v>2.6</v>
      </c>
      <c r="K295" s="6">
        <f t="shared" si="32"/>
        <v>2.6</v>
      </c>
      <c r="L295" s="6">
        <f t="shared" si="31"/>
        <v>28.000000000000004</v>
      </c>
      <c r="M295" s="14">
        <f t="shared" si="28"/>
        <v>2982.4000000000015</v>
      </c>
      <c r="N295" s="2">
        <v>0.5</v>
      </c>
      <c r="O295" s="1">
        <v>0.69861111111111107</v>
      </c>
      <c r="P295" s="2">
        <f t="shared" si="29"/>
        <v>0.19861111111111107</v>
      </c>
      <c r="Q295" s="7">
        <v>4.7</v>
      </c>
      <c r="S295" s="7">
        <f t="shared" si="30"/>
        <v>1274.4000000000003</v>
      </c>
    </row>
    <row r="296" spans="1:19" x14ac:dyDescent="0.25">
      <c r="A296" s="26" t="s">
        <v>70</v>
      </c>
      <c r="B296" s="22">
        <v>40474</v>
      </c>
      <c r="C296" s="6" t="s">
        <v>16</v>
      </c>
      <c r="D296" t="s">
        <v>13</v>
      </c>
      <c r="E296">
        <v>675</v>
      </c>
      <c r="F296">
        <v>5.3</v>
      </c>
      <c r="H296">
        <f t="shared" si="27"/>
        <v>5.3</v>
      </c>
      <c r="K296" s="6">
        <f t="shared" si="32"/>
        <v>7.9</v>
      </c>
      <c r="L296" s="6">
        <f t="shared" si="31"/>
        <v>33.300000000000004</v>
      </c>
      <c r="M296" s="14">
        <f t="shared" si="28"/>
        <v>2987.7000000000016</v>
      </c>
      <c r="N296" s="2">
        <v>0.45833333333333331</v>
      </c>
      <c r="O296" s="1">
        <v>0.75</v>
      </c>
      <c r="P296" s="2">
        <f t="shared" si="29"/>
        <v>0.29166666666666669</v>
      </c>
      <c r="Q296" s="7">
        <v>7</v>
      </c>
      <c r="S296" s="7">
        <f t="shared" si="30"/>
        <v>1281.4000000000003</v>
      </c>
    </row>
    <row r="297" spans="1:19" x14ac:dyDescent="0.25">
      <c r="A297" s="26" t="s">
        <v>71</v>
      </c>
      <c r="B297" s="24">
        <v>40475</v>
      </c>
      <c r="C297" s="34" t="s">
        <v>27</v>
      </c>
      <c r="D297" s="17"/>
      <c r="E297" s="17"/>
      <c r="F297" s="17"/>
      <c r="G297" s="17"/>
      <c r="H297" s="17"/>
      <c r="I297" s="17"/>
      <c r="J297" s="17"/>
      <c r="K297" s="17">
        <f t="shared" si="32"/>
        <v>7.9</v>
      </c>
      <c r="L297" s="17">
        <f t="shared" si="31"/>
        <v>33.300000000000004</v>
      </c>
      <c r="M297" s="18">
        <f t="shared" si="28"/>
        <v>2987.7000000000016</v>
      </c>
      <c r="N297" s="19"/>
      <c r="O297" s="17"/>
      <c r="P297" s="19">
        <f t="shared" si="29"/>
        <v>0</v>
      </c>
      <c r="Q297" s="20">
        <v>4</v>
      </c>
      <c r="S297" s="7">
        <f t="shared" si="30"/>
        <v>1285.4000000000003</v>
      </c>
    </row>
    <row r="298" spans="1:19" x14ac:dyDescent="0.25">
      <c r="A298" s="26" t="s">
        <v>72</v>
      </c>
      <c r="B298" s="22">
        <v>40476</v>
      </c>
      <c r="C298" s="32" t="s">
        <v>15</v>
      </c>
      <c r="D298" t="s">
        <v>13</v>
      </c>
      <c r="E298">
        <v>649</v>
      </c>
      <c r="H298">
        <f t="shared" si="27"/>
        <v>0</v>
      </c>
      <c r="K298" s="6">
        <f t="shared" si="32"/>
        <v>7.9</v>
      </c>
      <c r="L298" s="6">
        <f t="shared" si="31"/>
        <v>33.300000000000004</v>
      </c>
      <c r="M298" s="14">
        <f t="shared" si="28"/>
        <v>2987.7000000000016</v>
      </c>
      <c r="P298" s="2">
        <f t="shared" si="29"/>
        <v>0</v>
      </c>
      <c r="S298" s="7">
        <f t="shared" si="30"/>
        <v>1285.4000000000003</v>
      </c>
    </row>
    <row r="299" spans="1:19" x14ac:dyDescent="0.25">
      <c r="A299" s="26" t="s">
        <v>73</v>
      </c>
      <c r="B299" s="22">
        <v>40477</v>
      </c>
      <c r="C299" s="26" t="s">
        <v>15</v>
      </c>
      <c r="D299" t="s">
        <v>13</v>
      </c>
      <c r="E299">
        <v>649</v>
      </c>
      <c r="H299">
        <f t="shared" si="27"/>
        <v>0</v>
      </c>
      <c r="K299" s="6">
        <f t="shared" si="32"/>
        <v>7.9</v>
      </c>
      <c r="L299" s="6">
        <f t="shared" si="31"/>
        <v>33.300000000000004</v>
      </c>
      <c r="M299" s="14">
        <f t="shared" si="28"/>
        <v>2987.7000000000016</v>
      </c>
      <c r="P299" s="2">
        <f t="shared" si="29"/>
        <v>0</v>
      </c>
      <c r="S299" s="7">
        <f t="shared" si="30"/>
        <v>1285.4000000000003</v>
      </c>
    </row>
    <row r="300" spans="1:19" x14ac:dyDescent="0.25">
      <c r="A300" s="26" t="s">
        <v>74</v>
      </c>
      <c r="B300" s="22">
        <v>40478</v>
      </c>
      <c r="C300" s="32" t="s">
        <v>15</v>
      </c>
      <c r="D300" t="s">
        <v>13</v>
      </c>
      <c r="E300">
        <v>649</v>
      </c>
      <c r="H300">
        <f t="shared" si="27"/>
        <v>0</v>
      </c>
      <c r="K300" s="6">
        <f t="shared" si="32"/>
        <v>7.9</v>
      </c>
      <c r="L300" s="6">
        <f t="shared" si="31"/>
        <v>27.500000000000004</v>
      </c>
      <c r="M300" s="14">
        <f t="shared" si="28"/>
        <v>2987.7000000000016</v>
      </c>
      <c r="P300" s="2">
        <f t="shared" si="29"/>
        <v>0</v>
      </c>
      <c r="S300" s="7">
        <f t="shared" si="30"/>
        <v>1285.4000000000003</v>
      </c>
    </row>
    <row r="301" spans="1:19" x14ac:dyDescent="0.25">
      <c r="A301" s="26" t="s">
        <v>75</v>
      </c>
      <c r="B301" s="22">
        <v>40479</v>
      </c>
      <c r="C301" s="32" t="s">
        <v>15</v>
      </c>
      <c r="D301" t="s">
        <v>13</v>
      </c>
      <c r="E301">
        <v>649</v>
      </c>
      <c r="H301">
        <f t="shared" si="27"/>
        <v>0</v>
      </c>
      <c r="K301" s="6">
        <f t="shared" si="32"/>
        <v>7.9</v>
      </c>
      <c r="L301" s="6">
        <f t="shared" si="31"/>
        <v>23.8</v>
      </c>
      <c r="M301" s="14">
        <f t="shared" si="28"/>
        <v>2987.7000000000016</v>
      </c>
      <c r="P301" s="2">
        <f t="shared" si="29"/>
        <v>0</v>
      </c>
      <c r="S301" s="7">
        <f t="shared" si="30"/>
        <v>1285.4000000000003</v>
      </c>
    </row>
    <row r="302" spans="1:19" x14ac:dyDescent="0.25">
      <c r="A302" s="26" t="s">
        <v>76</v>
      </c>
      <c r="B302" s="22">
        <v>40480</v>
      </c>
      <c r="C302" s="32" t="s">
        <v>15</v>
      </c>
      <c r="D302" t="s">
        <v>13</v>
      </c>
      <c r="E302">
        <v>649</v>
      </c>
      <c r="H302">
        <f t="shared" si="27"/>
        <v>0</v>
      </c>
      <c r="K302" s="6">
        <f t="shared" si="32"/>
        <v>5.3</v>
      </c>
      <c r="L302" s="6">
        <f t="shared" si="31"/>
        <v>20</v>
      </c>
      <c r="M302" s="14">
        <f t="shared" si="28"/>
        <v>2987.7000000000016</v>
      </c>
      <c r="P302" s="2">
        <f t="shared" si="29"/>
        <v>0</v>
      </c>
      <c r="S302" s="7">
        <f t="shared" si="30"/>
        <v>1285.4000000000003</v>
      </c>
    </row>
    <row r="303" spans="1:19" x14ac:dyDescent="0.25">
      <c r="A303" s="26" t="s">
        <v>70</v>
      </c>
      <c r="B303" s="22">
        <v>40481</v>
      </c>
      <c r="C303" s="32" t="s">
        <v>16</v>
      </c>
      <c r="D303" t="s">
        <v>17</v>
      </c>
      <c r="E303">
        <v>675</v>
      </c>
      <c r="H303">
        <f t="shared" si="27"/>
        <v>0</v>
      </c>
      <c r="K303" s="6">
        <f t="shared" si="32"/>
        <v>0</v>
      </c>
      <c r="L303" s="6">
        <f t="shared" si="31"/>
        <v>20</v>
      </c>
      <c r="M303" s="14">
        <f t="shared" si="28"/>
        <v>2987.7000000000016</v>
      </c>
      <c r="P303" s="2">
        <f t="shared" si="29"/>
        <v>0</v>
      </c>
      <c r="S303" s="7">
        <f t="shared" si="30"/>
        <v>1285.4000000000003</v>
      </c>
    </row>
    <row r="304" spans="1:19" x14ac:dyDescent="0.25">
      <c r="A304" s="26" t="s">
        <v>71</v>
      </c>
      <c r="B304" s="22">
        <v>40482</v>
      </c>
      <c r="C304" s="32" t="s">
        <v>16</v>
      </c>
      <c r="D304" t="s">
        <v>17</v>
      </c>
      <c r="E304">
        <v>675</v>
      </c>
      <c r="H304">
        <f t="shared" si="27"/>
        <v>0</v>
      </c>
      <c r="K304" s="6">
        <f t="shared" si="32"/>
        <v>0</v>
      </c>
      <c r="L304" s="6">
        <f t="shared" si="31"/>
        <v>20</v>
      </c>
      <c r="M304" s="14">
        <f t="shared" si="28"/>
        <v>2987.7000000000016</v>
      </c>
      <c r="P304" s="2">
        <f t="shared" si="29"/>
        <v>0</v>
      </c>
      <c r="S304" s="7">
        <f t="shared" si="30"/>
        <v>1285.4000000000003</v>
      </c>
    </row>
    <row r="305" spans="1:19" x14ac:dyDescent="0.25">
      <c r="A305" s="26" t="s">
        <v>72</v>
      </c>
      <c r="B305" s="22">
        <v>40483</v>
      </c>
      <c r="C305" s="32" t="s">
        <v>16</v>
      </c>
      <c r="D305" t="s">
        <v>14</v>
      </c>
      <c r="E305">
        <v>675</v>
      </c>
      <c r="H305">
        <f t="shared" si="27"/>
        <v>0</v>
      </c>
      <c r="K305" s="6">
        <f t="shared" si="32"/>
        <v>0</v>
      </c>
      <c r="L305" s="6">
        <f t="shared" si="31"/>
        <v>20</v>
      </c>
      <c r="M305" s="14">
        <f t="shared" si="28"/>
        <v>2987.7000000000016</v>
      </c>
      <c r="P305" s="2">
        <f t="shared" si="29"/>
        <v>0</v>
      </c>
      <c r="S305" s="7">
        <f t="shared" si="30"/>
        <v>1285.4000000000003</v>
      </c>
    </row>
    <row r="306" spans="1:19" x14ac:dyDescent="0.25">
      <c r="A306" s="26" t="s">
        <v>73</v>
      </c>
      <c r="B306" s="22">
        <v>40484</v>
      </c>
      <c r="C306" s="32" t="s">
        <v>16</v>
      </c>
      <c r="D306" t="s">
        <v>14</v>
      </c>
      <c r="E306">
        <v>675</v>
      </c>
      <c r="H306">
        <f t="shared" si="27"/>
        <v>0</v>
      </c>
      <c r="K306" s="6">
        <f t="shared" si="32"/>
        <v>0</v>
      </c>
      <c r="L306" s="6">
        <f t="shared" si="31"/>
        <v>20</v>
      </c>
      <c r="M306" s="14">
        <f t="shared" si="28"/>
        <v>2987.7000000000016</v>
      </c>
      <c r="P306" s="2">
        <f t="shared" si="29"/>
        <v>0</v>
      </c>
      <c r="S306" s="7">
        <f t="shared" si="30"/>
        <v>1285.4000000000003</v>
      </c>
    </row>
    <row r="307" spans="1:19" x14ac:dyDescent="0.25">
      <c r="A307" s="26" t="s">
        <v>74</v>
      </c>
      <c r="B307" s="22">
        <v>40485</v>
      </c>
      <c r="C307" s="32" t="s">
        <v>16</v>
      </c>
      <c r="D307" t="s">
        <v>14</v>
      </c>
      <c r="E307">
        <v>675</v>
      </c>
      <c r="H307">
        <f t="shared" si="27"/>
        <v>0</v>
      </c>
      <c r="K307" s="6">
        <f t="shared" si="32"/>
        <v>0</v>
      </c>
      <c r="L307" s="6">
        <f t="shared" si="31"/>
        <v>20</v>
      </c>
      <c r="M307" s="14">
        <f t="shared" si="28"/>
        <v>2987.7000000000016</v>
      </c>
      <c r="P307" s="2">
        <f t="shared" si="29"/>
        <v>0</v>
      </c>
      <c r="S307" s="7">
        <f t="shared" si="30"/>
        <v>1285.4000000000003</v>
      </c>
    </row>
    <row r="308" spans="1:19" x14ac:dyDescent="0.25">
      <c r="A308" s="26" t="s">
        <v>75</v>
      </c>
      <c r="B308" s="23">
        <v>40486</v>
      </c>
      <c r="C308" s="33" t="s">
        <v>26</v>
      </c>
      <c r="D308" s="4"/>
      <c r="E308" s="4"/>
      <c r="F308" s="4"/>
      <c r="G308" s="4"/>
      <c r="H308" s="4">
        <f t="shared" si="27"/>
        <v>0</v>
      </c>
      <c r="I308" s="4"/>
      <c r="J308" s="4"/>
      <c r="K308" s="4">
        <f t="shared" si="32"/>
        <v>0</v>
      </c>
      <c r="L308" s="4">
        <f t="shared" si="31"/>
        <v>20</v>
      </c>
      <c r="M308" s="15">
        <f t="shared" si="28"/>
        <v>2987.7000000000016</v>
      </c>
      <c r="N308" s="5"/>
      <c r="O308" s="4"/>
      <c r="P308" s="5">
        <f t="shared" si="29"/>
        <v>0</v>
      </c>
      <c r="Q308" s="8"/>
      <c r="S308" s="7">
        <f t="shared" si="30"/>
        <v>1285.4000000000003</v>
      </c>
    </row>
    <row r="309" spans="1:19" x14ac:dyDescent="0.25">
      <c r="A309" s="26" t="s">
        <v>76</v>
      </c>
      <c r="B309" s="23">
        <v>40487</v>
      </c>
      <c r="C309" s="33" t="s">
        <v>26</v>
      </c>
      <c r="D309" s="4"/>
      <c r="E309" s="4"/>
      <c r="F309" s="4"/>
      <c r="G309" s="4"/>
      <c r="H309" s="4">
        <f t="shared" si="27"/>
        <v>0</v>
      </c>
      <c r="I309" s="4"/>
      <c r="J309" s="4"/>
      <c r="K309" s="4">
        <f t="shared" si="32"/>
        <v>0</v>
      </c>
      <c r="L309" s="4">
        <f t="shared" si="31"/>
        <v>20</v>
      </c>
      <c r="M309" s="15">
        <f t="shared" si="28"/>
        <v>2987.7000000000016</v>
      </c>
      <c r="N309" s="5"/>
      <c r="O309" s="4"/>
      <c r="P309" s="5">
        <f t="shared" si="29"/>
        <v>0</v>
      </c>
      <c r="Q309" s="8"/>
      <c r="S309" s="7">
        <f t="shared" si="30"/>
        <v>1285.4000000000003</v>
      </c>
    </row>
    <row r="310" spans="1:19" x14ac:dyDescent="0.25">
      <c r="A310" s="26" t="s">
        <v>70</v>
      </c>
      <c r="B310" s="23">
        <v>40488</v>
      </c>
      <c r="C310" s="33" t="s">
        <v>26</v>
      </c>
      <c r="D310" s="4"/>
      <c r="E310" s="4"/>
      <c r="F310" s="4"/>
      <c r="G310" s="4"/>
      <c r="H310" s="4">
        <f t="shared" si="27"/>
        <v>0</v>
      </c>
      <c r="I310" s="4"/>
      <c r="J310" s="4"/>
      <c r="K310" s="4">
        <f t="shared" si="32"/>
        <v>0</v>
      </c>
      <c r="L310" s="4">
        <f t="shared" si="31"/>
        <v>20</v>
      </c>
      <c r="M310" s="15">
        <f t="shared" si="28"/>
        <v>2987.7000000000016</v>
      </c>
      <c r="N310" s="5"/>
      <c r="O310" s="4"/>
      <c r="P310" s="5">
        <f t="shared" si="29"/>
        <v>0</v>
      </c>
      <c r="Q310" s="8"/>
      <c r="S310" s="7">
        <f t="shared" si="30"/>
        <v>1285.4000000000003</v>
      </c>
    </row>
    <row r="311" spans="1:19" x14ac:dyDescent="0.25">
      <c r="A311" s="26" t="s">
        <v>71</v>
      </c>
      <c r="B311" s="23">
        <v>40489</v>
      </c>
      <c r="C311" s="33" t="s">
        <v>26</v>
      </c>
      <c r="D311" s="4"/>
      <c r="E311" s="4"/>
      <c r="F311" s="4"/>
      <c r="G311" s="4"/>
      <c r="H311" s="4">
        <f t="shared" si="27"/>
        <v>0</v>
      </c>
      <c r="I311" s="4"/>
      <c r="J311" s="4"/>
      <c r="K311" s="4">
        <f t="shared" si="32"/>
        <v>0</v>
      </c>
      <c r="L311" s="4">
        <f t="shared" si="31"/>
        <v>20</v>
      </c>
      <c r="M311" s="15">
        <f t="shared" si="28"/>
        <v>2987.7000000000016</v>
      </c>
      <c r="N311" s="5"/>
      <c r="O311" s="4"/>
      <c r="P311" s="5">
        <f t="shared" si="29"/>
        <v>0</v>
      </c>
      <c r="Q311" s="8"/>
      <c r="S311" s="7">
        <f t="shared" si="30"/>
        <v>1285.4000000000003</v>
      </c>
    </row>
    <row r="312" spans="1:19" x14ac:dyDescent="0.25">
      <c r="A312" s="26" t="s">
        <v>72</v>
      </c>
      <c r="B312" s="23">
        <v>40490</v>
      </c>
      <c r="C312" s="33" t="s">
        <v>26</v>
      </c>
      <c r="D312" s="4"/>
      <c r="E312" s="4"/>
      <c r="F312" s="4"/>
      <c r="G312" s="4"/>
      <c r="H312" s="4">
        <f t="shared" si="27"/>
        <v>0</v>
      </c>
      <c r="I312" s="4"/>
      <c r="J312" s="4"/>
      <c r="K312" s="4">
        <f t="shared" si="32"/>
        <v>0</v>
      </c>
      <c r="L312" s="4">
        <f t="shared" si="31"/>
        <v>20</v>
      </c>
      <c r="M312" s="15">
        <f t="shared" si="28"/>
        <v>2987.7000000000016</v>
      </c>
      <c r="N312" s="5"/>
      <c r="O312" s="4"/>
      <c r="P312" s="5">
        <f t="shared" si="29"/>
        <v>0</v>
      </c>
      <c r="Q312" s="8"/>
      <c r="S312" s="7">
        <f t="shared" si="30"/>
        <v>1285.4000000000003</v>
      </c>
    </row>
    <row r="313" spans="1:19" x14ac:dyDescent="0.25">
      <c r="A313" s="26" t="s">
        <v>73</v>
      </c>
      <c r="B313" s="23">
        <v>40491</v>
      </c>
      <c r="C313" s="33" t="s">
        <v>26</v>
      </c>
      <c r="D313" s="4"/>
      <c r="E313" s="4"/>
      <c r="F313" s="4"/>
      <c r="G313" s="4"/>
      <c r="H313" s="4">
        <f t="shared" si="27"/>
        <v>0</v>
      </c>
      <c r="I313" s="4"/>
      <c r="J313" s="4"/>
      <c r="K313" s="4">
        <f t="shared" si="32"/>
        <v>0</v>
      </c>
      <c r="L313" s="4">
        <f t="shared" si="31"/>
        <v>20</v>
      </c>
      <c r="M313" s="15">
        <f t="shared" si="28"/>
        <v>2987.7000000000016</v>
      </c>
      <c r="N313" s="5"/>
      <c r="O313" s="4"/>
      <c r="P313" s="5">
        <f t="shared" si="29"/>
        <v>0</v>
      </c>
      <c r="Q313" s="8"/>
      <c r="S313" s="7">
        <f t="shared" si="30"/>
        <v>1285.4000000000003</v>
      </c>
    </row>
    <row r="314" spans="1:19" x14ac:dyDescent="0.25">
      <c r="A314" s="26" t="s">
        <v>74</v>
      </c>
      <c r="B314" s="23">
        <v>40492</v>
      </c>
      <c r="C314" s="33" t="s">
        <v>26</v>
      </c>
      <c r="D314" s="4"/>
      <c r="E314" s="4"/>
      <c r="F314" s="4"/>
      <c r="G314" s="4"/>
      <c r="H314" s="4">
        <f t="shared" si="27"/>
        <v>0</v>
      </c>
      <c r="I314" s="4"/>
      <c r="J314" s="4"/>
      <c r="K314" s="4">
        <f t="shared" si="32"/>
        <v>0</v>
      </c>
      <c r="L314" s="4">
        <f t="shared" si="31"/>
        <v>20</v>
      </c>
      <c r="M314" s="15">
        <f t="shared" si="28"/>
        <v>2987.7000000000016</v>
      </c>
      <c r="N314" s="5"/>
      <c r="O314" s="4"/>
      <c r="P314" s="5">
        <f t="shared" si="29"/>
        <v>0</v>
      </c>
      <c r="Q314" s="8"/>
      <c r="S314" s="7">
        <f t="shared" si="30"/>
        <v>1285.4000000000003</v>
      </c>
    </row>
    <row r="315" spans="1:19" x14ac:dyDescent="0.25">
      <c r="A315" s="26" t="s">
        <v>75</v>
      </c>
      <c r="B315" s="23">
        <v>40493</v>
      </c>
      <c r="C315" s="33" t="s">
        <v>26</v>
      </c>
      <c r="D315" s="4"/>
      <c r="E315" s="4"/>
      <c r="F315" s="4"/>
      <c r="G315" s="4"/>
      <c r="H315" s="4">
        <f t="shared" si="27"/>
        <v>0</v>
      </c>
      <c r="I315" s="4"/>
      <c r="J315" s="4"/>
      <c r="K315" s="4">
        <f t="shared" si="32"/>
        <v>0</v>
      </c>
      <c r="L315" s="4">
        <f t="shared" si="31"/>
        <v>15.5</v>
      </c>
      <c r="M315" s="15">
        <f t="shared" si="28"/>
        <v>2987.7000000000016</v>
      </c>
      <c r="N315" s="5"/>
      <c r="O315" s="4"/>
      <c r="P315" s="5">
        <f t="shared" si="29"/>
        <v>0</v>
      </c>
      <c r="Q315" s="8"/>
      <c r="S315" s="7">
        <f t="shared" si="30"/>
        <v>1285.4000000000003</v>
      </c>
    </row>
    <row r="316" spans="1:19" x14ac:dyDescent="0.25">
      <c r="A316" s="26" t="s">
        <v>76</v>
      </c>
      <c r="B316" s="23">
        <v>40494</v>
      </c>
      <c r="C316" s="33" t="s">
        <v>26</v>
      </c>
      <c r="D316" s="4"/>
      <c r="E316" s="4"/>
      <c r="F316" s="4"/>
      <c r="G316" s="4"/>
      <c r="H316" s="4">
        <f t="shared" si="27"/>
        <v>0</v>
      </c>
      <c r="I316" s="4"/>
      <c r="J316" s="4"/>
      <c r="K316" s="4">
        <f t="shared" si="32"/>
        <v>0</v>
      </c>
      <c r="L316" s="4">
        <f t="shared" si="31"/>
        <v>11</v>
      </c>
      <c r="M316" s="15">
        <f t="shared" si="28"/>
        <v>2987.7000000000016</v>
      </c>
      <c r="N316" s="5"/>
      <c r="O316" s="4"/>
      <c r="P316" s="5">
        <f t="shared" si="29"/>
        <v>0</v>
      </c>
      <c r="Q316" s="8"/>
      <c r="S316" s="7">
        <f t="shared" si="30"/>
        <v>1285.4000000000003</v>
      </c>
    </row>
    <row r="317" spans="1:19" x14ac:dyDescent="0.25">
      <c r="A317" s="26" t="s">
        <v>70</v>
      </c>
      <c r="B317" s="23">
        <v>40495</v>
      </c>
      <c r="C317" s="33" t="s">
        <v>26</v>
      </c>
      <c r="D317" s="4"/>
      <c r="E317" s="4"/>
      <c r="F317" s="4"/>
      <c r="G317" s="4"/>
      <c r="H317" s="4">
        <f t="shared" si="27"/>
        <v>0</v>
      </c>
      <c r="I317" s="4"/>
      <c r="J317" s="4"/>
      <c r="K317" s="4">
        <f t="shared" si="32"/>
        <v>0</v>
      </c>
      <c r="L317" s="4">
        <f t="shared" si="31"/>
        <v>7.9</v>
      </c>
      <c r="M317" s="15">
        <f t="shared" si="28"/>
        <v>2987.7000000000016</v>
      </c>
      <c r="N317" s="5"/>
      <c r="O317" s="4"/>
      <c r="P317" s="5">
        <f t="shared" si="29"/>
        <v>0</v>
      </c>
      <c r="Q317" s="8"/>
      <c r="S317" s="7">
        <f t="shared" si="30"/>
        <v>1285.4000000000003</v>
      </c>
    </row>
    <row r="318" spans="1:19" x14ac:dyDescent="0.25">
      <c r="A318" s="26" t="s">
        <v>71</v>
      </c>
      <c r="B318" s="23">
        <v>40496</v>
      </c>
      <c r="C318" s="33" t="s">
        <v>26</v>
      </c>
      <c r="D318" s="4"/>
      <c r="E318" s="4"/>
      <c r="F318" s="4"/>
      <c r="G318" s="4"/>
      <c r="H318" s="4">
        <f t="shared" si="27"/>
        <v>0</v>
      </c>
      <c r="I318" s="4"/>
      <c r="J318" s="4"/>
      <c r="K318" s="4">
        <f t="shared" si="32"/>
        <v>0</v>
      </c>
      <c r="L318" s="4">
        <f t="shared" si="31"/>
        <v>7.9</v>
      </c>
      <c r="M318" s="15">
        <f t="shared" si="28"/>
        <v>2987.7000000000016</v>
      </c>
      <c r="N318" s="5"/>
      <c r="O318" s="4"/>
      <c r="P318" s="5">
        <f t="shared" si="29"/>
        <v>0</v>
      </c>
      <c r="Q318" s="8"/>
      <c r="S318" s="7">
        <f t="shared" si="30"/>
        <v>1285.4000000000003</v>
      </c>
    </row>
    <row r="319" spans="1:19" x14ac:dyDescent="0.25">
      <c r="A319" s="26" t="s">
        <v>72</v>
      </c>
      <c r="B319" s="23">
        <v>40497</v>
      </c>
      <c r="C319" s="33" t="s">
        <v>26</v>
      </c>
      <c r="D319" s="4"/>
      <c r="E319" s="4"/>
      <c r="F319" s="4"/>
      <c r="G319" s="4"/>
      <c r="H319" s="4">
        <f t="shared" si="27"/>
        <v>0</v>
      </c>
      <c r="I319" s="4"/>
      <c r="J319" s="4"/>
      <c r="K319" s="4">
        <f t="shared" si="32"/>
        <v>0</v>
      </c>
      <c r="L319" s="4">
        <f t="shared" si="31"/>
        <v>7.9</v>
      </c>
      <c r="M319" s="15">
        <f t="shared" si="28"/>
        <v>2987.7000000000016</v>
      </c>
      <c r="N319" s="5"/>
      <c r="O319" s="4"/>
      <c r="P319" s="5">
        <f t="shared" si="29"/>
        <v>0</v>
      </c>
      <c r="Q319" s="8"/>
      <c r="S319" s="7">
        <f t="shared" si="30"/>
        <v>1285.4000000000003</v>
      </c>
    </row>
    <row r="320" spans="1:19" x14ac:dyDescent="0.25">
      <c r="A320" s="26" t="s">
        <v>73</v>
      </c>
      <c r="B320" s="22">
        <v>40498</v>
      </c>
      <c r="C320" s="32" t="s">
        <v>16</v>
      </c>
      <c r="D320" t="s">
        <v>17</v>
      </c>
      <c r="E320">
        <v>675</v>
      </c>
      <c r="H320">
        <f t="shared" si="27"/>
        <v>0</v>
      </c>
      <c r="K320" s="6">
        <f t="shared" si="32"/>
        <v>0</v>
      </c>
      <c r="L320" s="6">
        <f t="shared" si="31"/>
        <v>7.9</v>
      </c>
      <c r="M320" s="14">
        <f t="shared" si="28"/>
        <v>2987.7000000000016</v>
      </c>
      <c r="P320" s="2">
        <f t="shared" si="29"/>
        <v>0</v>
      </c>
      <c r="S320" s="7">
        <f t="shared" si="30"/>
        <v>1285.4000000000003</v>
      </c>
    </row>
    <row r="321" spans="1:19" x14ac:dyDescent="0.25">
      <c r="A321" s="26" t="s">
        <v>74</v>
      </c>
      <c r="B321" s="22">
        <v>40499</v>
      </c>
      <c r="C321" s="32" t="s">
        <v>16</v>
      </c>
      <c r="D321" t="s">
        <v>17</v>
      </c>
      <c r="E321">
        <v>675</v>
      </c>
      <c r="H321">
        <f t="shared" si="27"/>
        <v>0</v>
      </c>
      <c r="K321" s="6">
        <f t="shared" si="32"/>
        <v>0</v>
      </c>
      <c r="L321" s="6">
        <f t="shared" si="31"/>
        <v>7.9</v>
      </c>
      <c r="M321" s="14">
        <f t="shared" si="28"/>
        <v>2987.7000000000016</v>
      </c>
      <c r="P321" s="2">
        <f t="shared" si="29"/>
        <v>0</v>
      </c>
      <c r="S321" s="7">
        <f t="shared" si="30"/>
        <v>1285.4000000000003</v>
      </c>
    </row>
    <row r="322" spans="1:19" x14ac:dyDescent="0.25">
      <c r="A322" s="26" t="s">
        <v>75</v>
      </c>
      <c r="B322" s="22">
        <v>40500</v>
      </c>
      <c r="C322" s="32" t="s">
        <v>16</v>
      </c>
      <c r="D322" t="s">
        <v>13</v>
      </c>
      <c r="E322">
        <v>675</v>
      </c>
      <c r="H322">
        <f t="shared" si="27"/>
        <v>0</v>
      </c>
      <c r="K322" s="6">
        <f t="shared" si="32"/>
        <v>0</v>
      </c>
      <c r="L322" s="6">
        <f t="shared" si="31"/>
        <v>7.9</v>
      </c>
      <c r="M322" s="14">
        <f t="shared" si="28"/>
        <v>2987.7000000000016</v>
      </c>
      <c r="P322" s="2">
        <f t="shared" si="29"/>
        <v>0</v>
      </c>
      <c r="S322" s="7">
        <f t="shared" si="30"/>
        <v>1285.4000000000003</v>
      </c>
    </row>
    <row r="323" spans="1:19" x14ac:dyDescent="0.25">
      <c r="A323" s="26" t="s">
        <v>76</v>
      </c>
      <c r="B323" s="22">
        <v>40501</v>
      </c>
      <c r="C323" s="32" t="s">
        <v>16</v>
      </c>
      <c r="D323" t="s">
        <v>13</v>
      </c>
      <c r="E323">
        <v>675</v>
      </c>
      <c r="H323">
        <f t="shared" si="27"/>
        <v>0</v>
      </c>
      <c r="K323" s="6">
        <f t="shared" si="32"/>
        <v>0</v>
      </c>
      <c r="L323" s="6">
        <f t="shared" si="31"/>
        <v>7.9</v>
      </c>
      <c r="M323" s="14">
        <f t="shared" si="28"/>
        <v>2987.7000000000016</v>
      </c>
      <c r="P323" s="2">
        <f t="shared" si="29"/>
        <v>0</v>
      </c>
      <c r="S323" s="7">
        <f t="shared" si="30"/>
        <v>1285.4000000000003</v>
      </c>
    </row>
    <row r="324" spans="1:19" x14ac:dyDescent="0.25">
      <c r="A324" s="26" t="s">
        <v>70</v>
      </c>
      <c r="B324" s="22">
        <v>40502</v>
      </c>
      <c r="C324" s="32" t="s">
        <v>16</v>
      </c>
      <c r="D324" t="s">
        <v>14</v>
      </c>
      <c r="E324">
        <v>675</v>
      </c>
      <c r="H324">
        <f t="shared" si="27"/>
        <v>0</v>
      </c>
      <c r="K324" s="6">
        <f t="shared" si="32"/>
        <v>0</v>
      </c>
      <c r="L324" s="6">
        <f t="shared" si="31"/>
        <v>7.9</v>
      </c>
      <c r="M324" s="14">
        <f t="shared" si="28"/>
        <v>2987.7000000000016</v>
      </c>
      <c r="P324" s="2">
        <f t="shared" si="29"/>
        <v>0</v>
      </c>
      <c r="S324" s="7">
        <f t="shared" si="30"/>
        <v>1285.4000000000003</v>
      </c>
    </row>
    <row r="325" spans="1:19" x14ac:dyDescent="0.25">
      <c r="A325" s="26" t="s">
        <v>71</v>
      </c>
      <c r="B325" s="22">
        <v>40503</v>
      </c>
      <c r="C325" s="32"/>
      <c r="H325">
        <f t="shared" ref="H325:H365" si="33">F325+G325</f>
        <v>0</v>
      </c>
      <c r="K325" s="6">
        <f t="shared" si="32"/>
        <v>0</v>
      </c>
      <c r="L325" s="6">
        <f t="shared" si="31"/>
        <v>5.3</v>
      </c>
      <c r="M325" s="14">
        <f t="shared" ref="M325:M365" si="34">M324+F325+G325+I325+J325</f>
        <v>2987.7000000000016</v>
      </c>
      <c r="P325" s="2">
        <f t="shared" ref="P325:P365" si="35">O325-N325</f>
        <v>0</v>
      </c>
      <c r="S325" s="7">
        <f t="shared" si="30"/>
        <v>1285.4000000000003</v>
      </c>
    </row>
    <row r="326" spans="1:19" x14ac:dyDescent="0.25">
      <c r="A326" s="26" t="s">
        <v>72</v>
      </c>
      <c r="B326" s="22">
        <v>40504</v>
      </c>
      <c r="H326">
        <f t="shared" si="33"/>
        <v>0</v>
      </c>
      <c r="K326" s="6">
        <f t="shared" si="32"/>
        <v>0</v>
      </c>
      <c r="L326" s="6">
        <f t="shared" si="31"/>
        <v>0</v>
      </c>
      <c r="M326" s="14">
        <f t="shared" si="34"/>
        <v>2987.7000000000016</v>
      </c>
      <c r="P326" s="2">
        <f t="shared" si="35"/>
        <v>0</v>
      </c>
      <c r="S326" s="7">
        <f t="shared" si="30"/>
        <v>1285.4000000000003</v>
      </c>
    </row>
    <row r="327" spans="1:19" x14ac:dyDescent="0.25">
      <c r="A327" s="26" t="s">
        <v>73</v>
      </c>
      <c r="B327" s="22">
        <v>40505</v>
      </c>
      <c r="H327">
        <f t="shared" si="33"/>
        <v>0</v>
      </c>
      <c r="K327" s="6">
        <f t="shared" si="32"/>
        <v>0</v>
      </c>
      <c r="L327" s="6">
        <f t="shared" si="31"/>
        <v>0</v>
      </c>
      <c r="M327" s="14">
        <f t="shared" si="34"/>
        <v>2987.7000000000016</v>
      </c>
      <c r="P327" s="2">
        <f t="shared" si="35"/>
        <v>0</v>
      </c>
      <c r="S327" s="7">
        <f t="shared" ref="S327:S365" si="36">S326+Q327</f>
        <v>1285.4000000000003</v>
      </c>
    </row>
    <row r="328" spans="1:19" x14ac:dyDescent="0.25">
      <c r="A328" s="26" t="s">
        <v>74</v>
      </c>
      <c r="B328" s="22">
        <v>40506</v>
      </c>
      <c r="H328">
        <f t="shared" si="33"/>
        <v>0</v>
      </c>
      <c r="K328" s="6">
        <f t="shared" si="32"/>
        <v>0</v>
      </c>
      <c r="L328" s="6">
        <f t="shared" si="31"/>
        <v>0</v>
      </c>
      <c r="M328" s="14">
        <f t="shared" si="34"/>
        <v>2987.7000000000016</v>
      </c>
      <c r="P328" s="2">
        <f t="shared" si="35"/>
        <v>0</v>
      </c>
      <c r="S328" s="7">
        <f t="shared" si="36"/>
        <v>1285.4000000000003</v>
      </c>
    </row>
    <row r="329" spans="1:19" x14ac:dyDescent="0.25">
      <c r="A329" s="26" t="s">
        <v>75</v>
      </c>
      <c r="B329" s="22">
        <v>40507</v>
      </c>
      <c r="H329">
        <f t="shared" si="33"/>
        <v>0</v>
      </c>
      <c r="K329" s="6">
        <f t="shared" si="32"/>
        <v>0</v>
      </c>
      <c r="L329" s="6">
        <f t="shared" si="31"/>
        <v>0</v>
      </c>
      <c r="M329" s="14">
        <f t="shared" si="34"/>
        <v>2987.7000000000016</v>
      </c>
      <c r="P329" s="2">
        <f t="shared" si="35"/>
        <v>0</v>
      </c>
      <c r="S329" s="7">
        <f t="shared" si="36"/>
        <v>1285.4000000000003</v>
      </c>
    </row>
    <row r="330" spans="1:19" x14ac:dyDescent="0.25">
      <c r="A330" s="26" t="s">
        <v>76</v>
      </c>
      <c r="B330" s="22">
        <v>40508</v>
      </c>
      <c r="H330">
        <f t="shared" si="33"/>
        <v>0</v>
      </c>
      <c r="K330" s="6">
        <f t="shared" si="32"/>
        <v>0</v>
      </c>
      <c r="L330" s="6">
        <f t="shared" si="31"/>
        <v>0</v>
      </c>
      <c r="M330" s="14">
        <f t="shared" si="34"/>
        <v>2987.7000000000016</v>
      </c>
      <c r="P330" s="2">
        <f t="shared" si="35"/>
        <v>0</v>
      </c>
      <c r="S330" s="7">
        <f t="shared" si="36"/>
        <v>1285.4000000000003</v>
      </c>
    </row>
    <row r="331" spans="1:19" x14ac:dyDescent="0.25">
      <c r="A331" s="26" t="s">
        <v>70</v>
      </c>
      <c r="B331" s="22">
        <v>40509</v>
      </c>
      <c r="H331">
        <f t="shared" si="33"/>
        <v>0</v>
      </c>
      <c r="K331" s="6">
        <f t="shared" si="32"/>
        <v>0</v>
      </c>
      <c r="L331" s="6">
        <f t="shared" si="31"/>
        <v>0</v>
      </c>
      <c r="M331" s="14">
        <f t="shared" si="34"/>
        <v>2987.7000000000016</v>
      </c>
      <c r="P331" s="2">
        <f t="shared" si="35"/>
        <v>0</v>
      </c>
      <c r="S331" s="7">
        <f t="shared" si="36"/>
        <v>1285.4000000000003</v>
      </c>
    </row>
    <row r="332" spans="1:19" x14ac:dyDescent="0.25">
      <c r="A332" s="26" t="s">
        <v>71</v>
      </c>
      <c r="B332" s="22">
        <v>40510</v>
      </c>
      <c r="H332">
        <f t="shared" si="33"/>
        <v>0</v>
      </c>
      <c r="K332" s="6">
        <f t="shared" si="32"/>
        <v>0</v>
      </c>
      <c r="L332" s="6">
        <f t="shared" si="31"/>
        <v>0</v>
      </c>
      <c r="M332" s="14">
        <f t="shared" si="34"/>
        <v>2987.7000000000016</v>
      </c>
      <c r="P332" s="2">
        <f t="shared" si="35"/>
        <v>0</v>
      </c>
      <c r="S332" s="7">
        <f t="shared" si="36"/>
        <v>1285.4000000000003</v>
      </c>
    </row>
    <row r="333" spans="1:19" x14ac:dyDescent="0.25">
      <c r="A333" s="26" t="s">
        <v>72</v>
      </c>
      <c r="B333" s="22">
        <v>40511</v>
      </c>
      <c r="H333">
        <f t="shared" si="33"/>
        <v>0</v>
      </c>
      <c r="K333" s="6">
        <f t="shared" si="32"/>
        <v>0</v>
      </c>
      <c r="L333" s="6">
        <f t="shared" si="31"/>
        <v>0</v>
      </c>
      <c r="M333" s="14">
        <f t="shared" si="34"/>
        <v>2987.7000000000016</v>
      </c>
      <c r="P333" s="2">
        <f t="shared" si="35"/>
        <v>0</v>
      </c>
      <c r="S333" s="7">
        <f t="shared" si="36"/>
        <v>1285.4000000000003</v>
      </c>
    </row>
    <row r="334" spans="1:19" x14ac:dyDescent="0.25">
      <c r="A334" s="26" t="s">
        <v>73</v>
      </c>
      <c r="B334" s="22">
        <v>40512</v>
      </c>
      <c r="H334">
        <f t="shared" si="33"/>
        <v>0</v>
      </c>
      <c r="K334" s="6">
        <f t="shared" si="32"/>
        <v>0</v>
      </c>
      <c r="L334" s="6">
        <f t="shared" si="31"/>
        <v>0</v>
      </c>
      <c r="M334" s="14">
        <f t="shared" si="34"/>
        <v>2987.7000000000016</v>
      </c>
      <c r="P334" s="2">
        <f t="shared" si="35"/>
        <v>0</v>
      </c>
      <c r="S334" s="7">
        <f t="shared" si="36"/>
        <v>1285.4000000000003</v>
      </c>
    </row>
    <row r="335" spans="1:19" x14ac:dyDescent="0.25">
      <c r="A335" s="26" t="s">
        <v>74</v>
      </c>
      <c r="B335" s="22">
        <v>40513</v>
      </c>
      <c r="H335">
        <f t="shared" si="33"/>
        <v>0</v>
      </c>
      <c r="K335" s="6">
        <f t="shared" si="32"/>
        <v>0</v>
      </c>
      <c r="L335" s="6">
        <f t="shared" si="31"/>
        <v>0</v>
      </c>
      <c r="M335" s="14">
        <f t="shared" si="34"/>
        <v>2987.7000000000016</v>
      </c>
      <c r="P335" s="2">
        <f t="shared" si="35"/>
        <v>0</v>
      </c>
      <c r="S335" s="7">
        <f t="shared" si="36"/>
        <v>1285.4000000000003</v>
      </c>
    </row>
    <row r="336" spans="1:19" x14ac:dyDescent="0.25">
      <c r="A336" s="26" t="s">
        <v>75</v>
      </c>
      <c r="B336" s="22">
        <v>40514</v>
      </c>
      <c r="H336">
        <f t="shared" si="33"/>
        <v>0</v>
      </c>
      <c r="K336" s="6">
        <f t="shared" si="32"/>
        <v>0</v>
      </c>
      <c r="L336" s="6">
        <f t="shared" si="31"/>
        <v>0</v>
      </c>
      <c r="M336" s="14">
        <f t="shared" si="34"/>
        <v>2987.7000000000016</v>
      </c>
      <c r="P336" s="2">
        <f t="shared" si="35"/>
        <v>0</v>
      </c>
      <c r="S336" s="7">
        <f t="shared" si="36"/>
        <v>1285.4000000000003</v>
      </c>
    </row>
    <row r="337" spans="1:19" x14ac:dyDescent="0.25">
      <c r="A337" s="26" t="s">
        <v>76</v>
      </c>
      <c r="B337" s="22">
        <v>40515</v>
      </c>
      <c r="H337">
        <f t="shared" si="33"/>
        <v>0</v>
      </c>
      <c r="K337" s="6">
        <f t="shared" si="32"/>
        <v>0</v>
      </c>
      <c r="L337" s="6">
        <f t="shared" si="31"/>
        <v>0</v>
      </c>
      <c r="M337" s="14">
        <f t="shared" si="34"/>
        <v>2987.7000000000016</v>
      </c>
      <c r="P337" s="2">
        <f t="shared" si="35"/>
        <v>0</v>
      </c>
      <c r="S337" s="7">
        <f t="shared" si="36"/>
        <v>1285.4000000000003</v>
      </c>
    </row>
    <row r="338" spans="1:19" x14ac:dyDescent="0.25">
      <c r="A338" s="26" t="s">
        <v>70</v>
      </c>
      <c r="B338" s="22">
        <v>40516</v>
      </c>
      <c r="H338">
        <f t="shared" si="33"/>
        <v>0</v>
      </c>
      <c r="K338" s="6">
        <f t="shared" si="32"/>
        <v>0</v>
      </c>
      <c r="L338" s="6">
        <f t="shared" si="31"/>
        <v>0</v>
      </c>
      <c r="M338" s="14">
        <f t="shared" si="34"/>
        <v>2987.7000000000016</v>
      </c>
      <c r="P338" s="2">
        <f t="shared" si="35"/>
        <v>0</v>
      </c>
      <c r="S338" s="7">
        <f t="shared" si="36"/>
        <v>1285.4000000000003</v>
      </c>
    </row>
    <row r="339" spans="1:19" x14ac:dyDescent="0.25">
      <c r="A339" s="26" t="s">
        <v>71</v>
      </c>
      <c r="B339" s="22">
        <v>40517</v>
      </c>
      <c r="H339">
        <f t="shared" si="33"/>
        <v>0</v>
      </c>
      <c r="K339" s="6">
        <f t="shared" si="32"/>
        <v>0</v>
      </c>
      <c r="L339" s="6">
        <f t="shared" si="31"/>
        <v>0</v>
      </c>
      <c r="M339" s="14">
        <f t="shared" si="34"/>
        <v>2987.7000000000016</v>
      </c>
      <c r="P339" s="2">
        <f t="shared" si="35"/>
        <v>0</v>
      </c>
      <c r="S339" s="7">
        <f t="shared" si="36"/>
        <v>1285.4000000000003</v>
      </c>
    </row>
    <row r="340" spans="1:19" x14ac:dyDescent="0.25">
      <c r="A340" s="26" t="s">
        <v>72</v>
      </c>
      <c r="B340" s="22">
        <v>40518</v>
      </c>
      <c r="H340">
        <f t="shared" si="33"/>
        <v>0</v>
      </c>
      <c r="K340" s="6">
        <f t="shared" si="32"/>
        <v>0</v>
      </c>
      <c r="L340" s="6">
        <f t="shared" si="31"/>
        <v>0</v>
      </c>
      <c r="M340" s="14">
        <f t="shared" si="34"/>
        <v>2987.7000000000016</v>
      </c>
      <c r="P340" s="2">
        <f t="shared" si="35"/>
        <v>0</v>
      </c>
      <c r="S340" s="7">
        <f t="shared" si="36"/>
        <v>1285.4000000000003</v>
      </c>
    </row>
    <row r="341" spans="1:19" x14ac:dyDescent="0.25">
      <c r="A341" s="26" t="s">
        <v>73</v>
      </c>
      <c r="B341" s="22">
        <v>40519</v>
      </c>
      <c r="H341">
        <f t="shared" si="33"/>
        <v>0</v>
      </c>
      <c r="K341" s="6">
        <f t="shared" si="32"/>
        <v>0</v>
      </c>
      <c r="L341" s="6">
        <f t="shared" si="31"/>
        <v>0</v>
      </c>
      <c r="M341" s="14">
        <f t="shared" si="34"/>
        <v>2987.7000000000016</v>
      </c>
      <c r="P341" s="2">
        <f t="shared" si="35"/>
        <v>0</v>
      </c>
      <c r="S341" s="7">
        <f t="shared" si="36"/>
        <v>1285.4000000000003</v>
      </c>
    </row>
    <row r="342" spans="1:19" x14ac:dyDescent="0.25">
      <c r="A342" s="26" t="s">
        <v>74</v>
      </c>
      <c r="B342" s="22">
        <v>40520</v>
      </c>
      <c r="H342">
        <f t="shared" si="33"/>
        <v>0</v>
      </c>
      <c r="K342" s="6">
        <f t="shared" si="32"/>
        <v>0</v>
      </c>
      <c r="L342" s="6">
        <f t="shared" si="31"/>
        <v>0</v>
      </c>
      <c r="M342" s="14">
        <f t="shared" si="34"/>
        <v>2987.7000000000016</v>
      </c>
      <c r="P342" s="2">
        <f t="shared" si="35"/>
        <v>0</v>
      </c>
      <c r="S342" s="7">
        <f t="shared" si="36"/>
        <v>1285.4000000000003</v>
      </c>
    </row>
    <row r="343" spans="1:19" x14ac:dyDescent="0.25">
      <c r="A343" s="26" t="s">
        <v>75</v>
      </c>
      <c r="B343" s="22">
        <v>40521</v>
      </c>
      <c r="H343">
        <f t="shared" si="33"/>
        <v>0</v>
      </c>
      <c r="K343" s="6">
        <f t="shared" si="32"/>
        <v>0</v>
      </c>
      <c r="L343" s="6">
        <f t="shared" si="31"/>
        <v>0</v>
      </c>
      <c r="M343" s="14">
        <f t="shared" si="34"/>
        <v>2987.7000000000016</v>
      </c>
      <c r="P343" s="2">
        <f t="shared" si="35"/>
        <v>0</v>
      </c>
      <c r="S343" s="7">
        <f t="shared" si="36"/>
        <v>1285.4000000000003</v>
      </c>
    </row>
    <row r="344" spans="1:19" x14ac:dyDescent="0.25">
      <c r="A344" s="26" t="s">
        <v>76</v>
      </c>
      <c r="B344" s="22">
        <v>40522</v>
      </c>
      <c r="H344">
        <f t="shared" si="33"/>
        <v>0</v>
      </c>
      <c r="K344" s="6">
        <f t="shared" si="32"/>
        <v>0</v>
      </c>
      <c r="L344" s="6">
        <f t="shared" si="31"/>
        <v>0</v>
      </c>
      <c r="M344" s="14">
        <f t="shared" si="34"/>
        <v>2987.7000000000016</v>
      </c>
      <c r="P344" s="2">
        <f t="shared" si="35"/>
        <v>0</v>
      </c>
      <c r="S344" s="7">
        <f t="shared" si="36"/>
        <v>1285.4000000000003</v>
      </c>
    </row>
    <row r="345" spans="1:19" x14ac:dyDescent="0.25">
      <c r="A345" s="26" t="s">
        <v>70</v>
      </c>
      <c r="B345" s="22">
        <v>40523</v>
      </c>
      <c r="H345">
        <f t="shared" si="33"/>
        <v>0</v>
      </c>
      <c r="K345" s="6">
        <f t="shared" si="32"/>
        <v>0</v>
      </c>
      <c r="L345" s="6">
        <f t="shared" si="31"/>
        <v>0</v>
      </c>
      <c r="M345" s="14">
        <f t="shared" si="34"/>
        <v>2987.7000000000016</v>
      </c>
      <c r="P345" s="2">
        <f t="shared" si="35"/>
        <v>0</v>
      </c>
      <c r="S345" s="7">
        <f t="shared" si="36"/>
        <v>1285.4000000000003</v>
      </c>
    </row>
    <row r="346" spans="1:19" x14ac:dyDescent="0.25">
      <c r="A346" s="26" t="s">
        <v>71</v>
      </c>
      <c r="B346" s="22">
        <v>40524</v>
      </c>
      <c r="H346">
        <f t="shared" si="33"/>
        <v>0</v>
      </c>
      <c r="K346" s="6">
        <f t="shared" si="32"/>
        <v>0</v>
      </c>
      <c r="L346" s="6">
        <f t="shared" si="31"/>
        <v>0</v>
      </c>
      <c r="M346" s="14">
        <f t="shared" si="34"/>
        <v>2987.7000000000016</v>
      </c>
      <c r="P346" s="2">
        <f t="shared" si="35"/>
        <v>0</v>
      </c>
      <c r="S346" s="7">
        <f t="shared" si="36"/>
        <v>1285.4000000000003</v>
      </c>
    </row>
    <row r="347" spans="1:19" x14ac:dyDescent="0.25">
      <c r="A347" s="26" t="s">
        <v>72</v>
      </c>
      <c r="B347" s="22">
        <v>40525</v>
      </c>
      <c r="H347">
        <f t="shared" si="33"/>
        <v>0</v>
      </c>
      <c r="K347" s="6">
        <f t="shared" si="32"/>
        <v>0</v>
      </c>
      <c r="L347" s="6">
        <f t="shared" ref="L347:L365" si="37">H318+H319+H320+H321+H322+H323+H324+H325+H326+H327+H328+H329+H330+H331+H332+H333+H334+H335+H336+H337+H338+H339+H340+H341+H342+H343+H344+H345+H346+H347</f>
        <v>0</v>
      </c>
      <c r="M347" s="14">
        <f t="shared" si="34"/>
        <v>2987.7000000000016</v>
      </c>
      <c r="P347" s="2">
        <f t="shared" si="35"/>
        <v>0</v>
      </c>
      <c r="S347" s="7">
        <f t="shared" si="36"/>
        <v>1285.4000000000003</v>
      </c>
    </row>
    <row r="348" spans="1:19" x14ac:dyDescent="0.25">
      <c r="A348" s="26" t="s">
        <v>73</v>
      </c>
      <c r="B348" s="22">
        <v>40526</v>
      </c>
      <c r="H348">
        <f t="shared" si="33"/>
        <v>0</v>
      </c>
      <c r="K348" s="6">
        <f t="shared" si="32"/>
        <v>0</v>
      </c>
      <c r="L348" s="6">
        <f t="shared" si="37"/>
        <v>0</v>
      </c>
      <c r="M348" s="14">
        <f t="shared" si="34"/>
        <v>2987.7000000000016</v>
      </c>
      <c r="P348" s="2">
        <f t="shared" si="35"/>
        <v>0</v>
      </c>
      <c r="S348" s="7">
        <f t="shared" si="36"/>
        <v>1285.4000000000003</v>
      </c>
    </row>
    <row r="349" spans="1:19" x14ac:dyDescent="0.25">
      <c r="A349" s="26" t="s">
        <v>74</v>
      </c>
      <c r="B349" s="22">
        <v>40527</v>
      </c>
      <c r="H349">
        <f t="shared" si="33"/>
        <v>0</v>
      </c>
      <c r="K349" s="6">
        <f t="shared" si="32"/>
        <v>0</v>
      </c>
      <c r="L349" s="6">
        <f t="shared" si="37"/>
        <v>0</v>
      </c>
      <c r="M349" s="14">
        <f t="shared" si="34"/>
        <v>2987.7000000000016</v>
      </c>
      <c r="P349" s="2">
        <f t="shared" si="35"/>
        <v>0</v>
      </c>
      <c r="S349" s="7">
        <f t="shared" si="36"/>
        <v>1285.4000000000003</v>
      </c>
    </row>
    <row r="350" spans="1:19" x14ac:dyDescent="0.25">
      <c r="A350" s="26" t="s">
        <v>75</v>
      </c>
      <c r="B350" s="22">
        <v>40528</v>
      </c>
      <c r="H350">
        <f t="shared" si="33"/>
        <v>0</v>
      </c>
      <c r="K350" s="6">
        <f t="shared" si="32"/>
        <v>0</v>
      </c>
      <c r="L350" s="6">
        <f t="shared" si="37"/>
        <v>0</v>
      </c>
      <c r="M350" s="14">
        <f t="shared" si="34"/>
        <v>2987.7000000000016</v>
      </c>
      <c r="P350" s="2">
        <f t="shared" si="35"/>
        <v>0</v>
      </c>
      <c r="S350" s="7">
        <f t="shared" si="36"/>
        <v>1285.4000000000003</v>
      </c>
    </row>
    <row r="351" spans="1:19" x14ac:dyDescent="0.25">
      <c r="A351" s="26" t="s">
        <v>76</v>
      </c>
      <c r="B351" s="22">
        <v>40529</v>
      </c>
      <c r="H351">
        <f t="shared" si="33"/>
        <v>0</v>
      </c>
      <c r="K351" s="6">
        <f t="shared" si="32"/>
        <v>0</v>
      </c>
      <c r="L351" s="6">
        <f t="shared" si="37"/>
        <v>0</v>
      </c>
      <c r="M351" s="14">
        <f t="shared" si="34"/>
        <v>2987.7000000000016</v>
      </c>
      <c r="P351" s="2">
        <f t="shared" si="35"/>
        <v>0</v>
      </c>
      <c r="S351" s="7">
        <f t="shared" si="36"/>
        <v>1285.4000000000003</v>
      </c>
    </row>
    <row r="352" spans="1:19" x14ac:dyDescent="0.25">
      <c r="A352" s="26" t="s">
        <v>70</v>
      </c>
      <c r="B352" s="22">
        <v>40530</v>
      </c>
      <c r="H352">
        <f t="shared" si="33"/>
        <v>0</v>
      </c>
      <c r="K352" s="6">
        <f t="shared" ref="K352:K365" si="38">F346+F347+F348+F349+F350+F351+F352+G352+G351+G350+G349+G348+G347+G346</f>
        <v>0</v>
      </c>
      <c r="L352" s="6">
        <f t="shared" si="37"/>
        <v>0</v>
      </c>
      <c r="M352" s="14">
        <f t="shared" si="34"/>
        <v>2987.7000000000016</v>
      </c>
      <c r="P352" s="2">
        <f t="shared" si="35"/>
        <v>0</v>
      </c>
      <c r="S352" s="7">
        <f t="shared" si="36"/>
        <v>1285.4000000000003</v>
      </c>
    </row>
    <row r="353" spans="1:19" x14ac:dyDescent="0.25">
      <c r="A353" s="26" t="s">
        <v>71</v>
      </c>
      <c r="B353" s="22">
        <v>40531</v>
      </c>
      <c r="H353">
        <f t="shared" si="33"/>
        <v>0</v>
      </c>
      <c r="K353" s="6">
        <f t="shared" si="38"/>
        <v>0</v>
      </c>
      <c r="L353" s="6">
        <f t="shared" si="37"/>
        <v>0</v>
      </c>
      <c r="M353" s="14">
        <f t="shared" si="34"/>
        <v>2987.7000000000016</v>
      </c>
      <c r="P353" s="2">
        <f t="shared" si="35"/>
        <v>0</v>
      </c>
      <c r="S353" s="7">
        <f t="shared" si="36"/>
        <v>1285.4000000000003</v>
      </c>
    </row>
    <row r="354" spans="1:19" x14ac:dyDescent="0.25">
      <c r="A354" s="26" t="s">
        <v>72</v>
      </c>
      <c r="B354" s="22">
        <v>40532</v>
      </c>
      <c r="H354">
        <f t="shared" si="33"/>
        <v>0</v>
      </c>
      <c r="K354" s="6">
        <f t="shared" si="38"/>
        <v>0</v>
      </c>
      <c r="L354" s="6">
        <f t="shared" si="37"/>
        <v>0</v>
      </c>
      <c r="M354" s="14">
        <f t="shared" si="34"/>
        <v>2987.7000000000016</v>
      </c>
      <c r="P354" s="2">
        <f t="shared" si="35"/>
        <v>0</v>
      </c>
      <c r="S354" s="7">
        <f t="shared" si="36"/>
        <v>1285.4000000000003</v>
      </c>
    </row>
    <row r="355" spans="1:19" x14ac:dyDescent="0.25">
      <c r="A355" s="26" t="s">
        <v>73</v>
      </c>
      <c r="B355" s="22">
        <v>40533</v>
      </c>
      <c r="H355">
        <f t="shared" si="33"/>
        <v>0</v>
      </c>
      <c r="K355" s="6">
        <f t="shared" si="38"/>
        <v>0</v>
      </c>
      <c r="L355" s="6">
        <f t="shared" si="37"/>
        <v>0</v>
      </c>
      <c r="M355" s="14">
        <f t="shared" si="34"/>
        <v>2987.7000000000016</v>
      </c>
      <c r="P355" s="2">
        <f t="shared" si="35"/>
        <v>0</v>
      </c>
      <c r="S355" s="7">
        <f t="shared" si="36"/>
        <v>1285.4000000000003</v>
      </c>
    </row>
    <row r="356" spans="1:19" x14ac:dyDescent="0.25">
      <c r="A356" s="26" t="s">
        <v>74</v>
      </c>
      <c r="B356" s="22">
        <v>40534</v>
      </c>
      <c r="H356">
        <f t="shared" si="33"/>
        <v>0</v>
      </c>
      <c r="K356" s="6">
        <f t="shared" si="38"/>
        <v>0</v>
      </c>
      <c r="L356" s="6">
        <f t="shared" si="37"/>
        <v>0</v>
      </c>
      <c r="M356" s="14">
        <f t="shared" si="34"/>
        <v>2987.7000000000016</v>
      </c>
      <c r="P356" s="2">
        <f t="shared" si="35"/>
        <v>0</v>
      </c>
      <c r="S356" s="7">
        <f t="shared" si="36"/>
        <v>1285.4000000000003</v>
      </c>
    </row>
    <row r="357" spans="1:19" x14ac:dyDescent="0.25">
      <c r="A357" s="26" t="s">
        <v>75</v>
      </c>
      <c r="B357" s="22">
        <v>40535</v>
      </c>
      <c r="H357">
        <f t="shared" si="33"/>
        <v>0</v>
      </c>
      <c r="K357" s="6">
        <f t="shared" si="38"/>
        <v>0</v>
      </c>
      <c r="L357" s="6">
        <f t="shared" si="37"/>
        <v>0</v>
      </c>
      <c r="M357" s="14">
        <f t="shared" si="34"/>
        <v>2987.7000000000016</v>
      </c>
      <c r="P357" s="2">
        <f t="shared" si="35"/>
        <v>0</v>
      </c>
      <c r="S357" s="7">
        <f t="shared" si="36"/>
        <v>1285.4000000000003</v>
      </c>
    </row>
    <row r="358" spans="1:19" x14ac:dyDescent="0.25">
      <c r="A358" s="26" t="s">
        <v>76</v>
      </c>
      <c r="B358" s="22">
        <v>40536</v>
      </c>
      <c r="H358">
        <f t="shared" si="33"/>
        <v>0</v>
      </c>
      <c r="K358" s="6">
        <f t="shared" si="38"/>
        <v>0</v>
      </c>
      <c r="L358" s="6">
        <f t="shared" si="37"/>
        <v>0</v>
      </c>
      <c r="M358" s="14">
        <f t="shared" si="34"/>
        <v>2987.7000000000016</v>
      </c>
      <c r="P358" s="2">
        <f t="shared" si="35"/>
        <v>0</v>
      </c>
      <c r="S358" s="7">
        <f t="shared" si="36"/>
        <v>1285.4000000000003</v>
      </c>
    </row>
    <row r="359" spans="1:19" x14ac:dyDescent="0.25">
      <c r="A359" s="26" t="s">
        <v>70</v>
      </c>
      <c r="B359" s="22">
        <v>40537</v>
      </c>
      <c r="H359">
        <f t="shared" si="33"/>
        <v>0</v>
      </c>
      <c r="K359" s="6">
        <f t="shared" si="38"/>
        <v>0</v>
      </c>
      <c r="L359" s="6">
        <f t="shared" si="37"/>
        <v>0</v>
      </c>
      <c r="M359" s="14">
        <f t="shared" si="34"/>
        <v>2987.7000000000016</v>
      </c>
      <c r="P359" s="2">
        <f t="shared" si="35"/>
        <v>0</v>
      </c>
      <c r="S359" s="7">
        <f t="shared" si="36"/>
        <v>1285.4000000000003</v>
      </c>
    </row>
    <row r="360" spans="1:19" x14ac:dyDescent="0.25">
      <c r="A360" s="26" t="s">
        <v>71</v>
      </c>
      <c r="B360" s="22">
        <v>40538</v>
      </c>
      <c r="H360">
        <f t="shared" si="33"/>
        <v>0</v>
      </c>
      <c r="K360" s="6">
        <f t="shared" si="38"/>
        <v>0</v>
      </c>
      <c r="L360" s="6">
        <f t="shared" si="37"/>
        <v>0</v>
      </c>
      <c r="M360" s="14">
        <f t="shared" si="34"/>
        <v>2987.7000000000016</v>
      </c>
      <c r="P360" s="2">
        <f t="shared" si="35"/>
        <v>0</v>
      </c>
      <c r="S360" s="7">
        <f t="shared" si="36"/>
        <v>1285.4000000000003</v>
      </c>
    </row>
    <row r="361" spans="1:19" x14ac:dyDescent="0.25">
      <c r="A361" s="26" t="s">
        <v>72</v>
      </c>
      <c r="B361" s="22">
        <v>40539</v>
      </c>
      <c r="H361">
        <f t="shared" si="33"/>
        <v>0</v>
      </c>
      <c r="K361" s="6">
        <f t="shared" si="38"/>
        <v>0</v>
      </c>
      <c r="L361" s="6">
        <f t="shared" si="37"/>
        <v>0</v>
      </c>
      <c r="M361" s="14">
        <f t="shared" si="34"/>
        <v>2987.7000000000016</v>
      </c>
      <c r="P361" s="2">
        <f t="shared" si="35"/>
        <v>0</v>
      </c>
      <c r="S361" s="7">
        <f t="shared" si="36"/>
        <v>1285.4000000000003</v>
      </c>
    </row>
    <row r="362" spans="1:19" x14ac:dyDescent="0.25">
      <c r="A362" s="26" t="s">
        <v>73</v>
      </c>
      <c r="B362" s="22">
        <v>40540</v>
      </c>
      <c r="H362">
        <f t="shared" si="33"/>
        <v>0</v>
      </c>
      <c r="K362" s="6">
        <f t="shared" si="38"/>
        <v>0</v>
      </c>
      <c r="L362" s="6">
        <f t="shared" si="37"/>
        <v>0</v>
      </c>
      <c r="M362" s="14">
        <f t="shared" si="34"/>
        <v>2987.7000000000016</v>
      </c>
      <c r="P362" s="2">
        <f t="shared" si="35"/>
        <v>0</v>
      </c>
      <c r="S362" s="7">
        <f t="shared" si="36"/>
        <v>1285.4000000000003</v>
      </c>
    </row>
    <row r="363" spans="1:19" x14ac:dyDescent="0.25">
      <c r="A363" s="26" t="s">
        <v>74</v>
      </c>
      <c r="B363" s="22">
        <v>40541</v>
      </c>
      <c r="H363">
        <f t="shared" si="33"/>
        <v>0</v>
      </c>
      <c r="K363" s="6">
        <f t="shared" si="38"/>
        <v>0</v>
      </c>
      <c r="L363" s="6">
        <f t="shared" si="37"/>
        <v>0</v>
      </c>
      <c r="M363" s="14">
        <f t="shared" si="34"/>
        <v>2987.7000000000016</v>
      </c>
      <c r="P363" s="2">
        <f t="shared" si="35"/>
        <v>0</v>
      </c>
      <c r="S363" s="7">
        <f t="shared" si="36"/>
        <v>1285.4000000000003</v>
      </c>
    </row>
    <row r="364" spans="1:19" x14ac:dyDescent="0.25">
      <c r="A364" s="26" t="s">
        <v>75</v>
      </c>
      <c r="B364" s="22">
        <v>40542</v>
      </c>
      <c r="H364">
        <f t="shared" si="33"/>
        <v>0</v>
      </c>
      <c r="K364" s="6">
        <f t="shared" si="38"/>
        <v>0</v>
      </c>
      <c r="L364" s="6">
        <f t="shared" si="37"/>
        <v>0</v>
      </c>
      <c r="M364" s="14">
        <f t="shared" si="34"/>
        <v>2987.7000000000016</v>
      </c>
      <c r="P364" s="2">
        <f t="shared" si="35"/>
        <v>0</v>
      </c>
      <c r="S364" s="7">
        <f t="shared" si="36"/>
        <v>1285.4000000000003</v>
      </c>
    </row>
    <row r="365" spans="1:19" x14ac:dyDescent="0.25">
      <c r="A365" s="26" t="s">
        <v>76</v>
      </c>
      <c r="B365" s="22">
        <v>40543</v>
      </c>
      <c r="H365">
        <f t="shared" si="33"/>
        <v>0</v>
      </c>
      <c r="K365" s="6">
        <f t="shared" si="38"/>
        <v>0</v>
      </c>
      <c r="L365" s="6">
        <f t="shared" si="37"/>
        <v>0</v>
      </c>
      <c r="M365" s="14">
        <f t="shared" si="34"/>
        <v>2987.7000000000016</v>
      </c>
      <c r="P365" s="2">
        <f t="shared" si="35"/>
        <v>0</v>
      </c>
      <c r="S365" s="7">
        <f t="shared" si="36"/>
        <v>1285.4000000000003</v>
      </c>
    </row>
  </sheetData>
  <conditionalFormatting sqref="C289">
    <cfRule type="containsText" dxfId="7" priority="11" operator="containsText" text="OFF">
      <formula>NOT(ISERROR(SEARCH("OFF",C289)))</formula>
    </cfRule>
  </conditionalFormatting>
  <conditionalFormatting sqref="A296:A365 A7:A8 A14:A15 A21:A22 A28:A29 A35:A36 A42:A43 A49:A50 A56:A57 A63:A64 A70:A71 A77:A78 A84:A85 A91:A92 A98:A99 A105:A106 A112:A113 A119:A120 A126:A127 A133:A134 A140:A141 A147:A148 A154:A155 A161:A162 A168:A169 A175:A176 A182:A183 A189:A190 A196:A197 A203:A204 A210:A211 A217:A218 A224:A225 A231:A232 A238:A239 A245:A246 A252:A253 A259:A260 A266:A267 A273:A274 A280:A281 A287:A288">
    <cfRule type="containsText" dxfId="6" priority="8" operator="containsText" text="Samedi">
      <formula>NOT(ISERROR(SEARCH("Samedi",A7)))</formula>
    </cfRule>
  </conditionalFormatting>
  <conditionalFormatting sqref="A297 A299 A301 A307 A303:A305 A321 A335 A349 A363 A365 A309:A319 A323:A333 A337:A347 A351:A361 A8 A15 A22 A29 A36 A43 A50 A57 A64 A71 A78 A85 A92 A99 A106 A113 A120 A127 A134 A141 A148 A155 A162 A169 A176 A183 A190 A197 A204 A211 A218 A225 A232 A239 A246 A253 A260 A267 A274 A281 A288">
    <cfRule type="containsText" dxfId="5" priority="6" operator="containsText" text="Dimanche">
      <formula>NOT(ISERROR(SEARCH("Dimanche",A8)))</formula>
    </cfRule>
  </conditionalFormatting>
  <conditionalFormatting sqref="B289">
    <cfRule type="containsText" dxfId="4" priority="5" operator="containsText" text="OFF">
      <formula>NOT(ISERROR(SEARCH("OFF",B289)))</formula>
    </cfRule>
  </conditionalFormatting>
  <conditionalFormatting sqref="C308">
    <cfRule type="containsText" dxfId="3" priority="3" operator="containsText" text="RES">
      <formula>NOT(ISERROR(SEARCH("RES",C308)))</formula>
    </cfRule>
    <cfRule type="containsText" dxfId="2" priority="2" operator="containsText" text="OFF">
      <formula>NOT(ISERROR(SEARCH("OFF",C308)))</formula>
    </cfRule>
  </conditionalFormatting>
  <conditionalFormatting sqref="C308:C319">
    <cfRule type="containsText" dxfId="1" priority="1" operator="containsText" text="OFF">
      <formula>NOT(ISERROR(SEARCH("OFF",C308)))</formula>
    </cfRule>
  </conditionalFormatting>
  <pageMargins left="0.7" right="0.7" top="0.75" bottom="0.75" header="0.3" footer="0.3"/>
  <pageSetup orientation="portrait" horizontalDpi="4294967293" verticalDpi="0" r:id="rId1"/>
  <ignoredErrors>
    <ignoredError sqref="M4" formula="1"/>
    <ignoredError sqref="R90 R120 R150 R181" formulaRange="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Sheet1</vt:lpstr>
      <vt:lpstr>Sheet2</vt:lpstr>
      <vt:lpstr>Sheet3</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dcterms:created xsi:type="dcterms:W3CDTF">2006-09-16T00:00:00Z</dcterms:created>
  <dcterms:modified xsi:type="dcterms:W3CDTF">2010-10-25T11:37:14Z</dcterms:modified>
</cp:coreProperties>
</file>